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G:\R8財政課\071予算\04予算執行\040財政公表\00005-01財政状況資料集の公表~~03\080824令和６年度財政状況資料集の作成について（2回目・地方公会計関係）\1.令和６年度財政状況資料集の作成について（2回目・地方公会計関係）\1.回答\"/>
    </mc:Choice>
  </mc:AlternateContent>
  <xr:revisionPtr revIDLastSave="0" documentId="13_ncr:1_{4FFDD878-B299-40BE-B2BB-322AB0D24F90}" xr6:coauthVersionLast="47" xr6:coauthVersionMax="47" xr10:uidLastSave="{00000000-0000-0000-0000-000000000000}"/>
  <bookViews>
    <workbookView xWindow="-12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O34" i="10"/>
  <c r="BW34" i="10"/>
  <c r="BW35" i="10" s="1"/>
  <c r="BW36" i="10" s="1"/>
  <c r="BW37" i="10" s="1"/>
  <c r="BW38" i="10" s="1"/>
  <c r="BW39" i="10" s="1"/>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 r="BE34" i="10" l="1"/>
</calcChain>
</file>

<file path=xl/sharedStrings.xml><?xml version="1.0" encoding="utf-8"?>
<sst xmlns="http://schemas.openxmlformats.org/spreadsheetml/2006/main" count="1116" uniqueCount="576">
  <si>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</si>
  <si>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</si>
  <si>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</si>
  <si>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</si>
  <si>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</si>
  <si>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</si>
  <si>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</si>
  <si>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</si>
  <si>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</si>
  <si>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</si>
  <si>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</si>
  <si>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</si>
  <si>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</si>
  <si>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</si>
  <si>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</si>
  <si>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</si>
  <si>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</si>
  <si>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</si>
  <si>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</si>
  <si>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</si>
  <si>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</si>
  <si>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</si>
  <si>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</si>
  <si>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</si>
  <si>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</si>
  <si>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</si>
  <si>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</si>
  <si>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</si>
  <si>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</si>
  <si>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</si>
  <si>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</si>
  <si>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</si>
  <si>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</si>
  <si>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</si>
  <si>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</si>
  <si>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</si>
  <si>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</si>
  <si>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</si>
  <si>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</si>
  <si>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</si>
  <si>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</si>
  <si>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</si>
  <si>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</si>
  <si>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</si>
  <si>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</si>
  <si>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</si>
  <si>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</si>
  <si>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</si>
  <si>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</si>
  <si>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</si>
  <si>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</si>
  <si>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</si>
  <si>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</si>
  <si>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</si>
  <si>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</si>
  <si>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</si>
  <si>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</si>
  <si>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</si>
  <si>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</si>
  <si>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</si>
  <si>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</si>
  <si>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</si>
  <si>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</si>
  <si>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</si>
  <si>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</si>
  <si>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</si>
  <si>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</si>
  <si>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</si>
  <si>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</si>
  <si>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</si>
  <si>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</si>
  <si>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</si>
  <si>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</si>
  <si>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</si>
  <si>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</si>
  <si>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</si>
  <si>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</si>
  <si>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</si>
  <si>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</si>
  <si>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</si>
  <si>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</si>
  <si>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</si>
  <si>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</si>
  <si>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</si>
  <si>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</si>
  <si>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</si>
  <si>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</si>
  <si>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</si>
  <si>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</si>
  <si>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</si>
  <si>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</si>
  <si>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</si>
  <si>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</si>
  <si>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</si>
  <si>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東松山市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</si>
  <si>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</si>
  <si>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</si>
  <si>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</si>
  <si>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</si>
  <si>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</si>
  <si>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</si>
  <si>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</si>
  <si>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</si>
  <si>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</si>
  <si>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</si>
  <si>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</si>
  <si>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</si>
  <si>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</si>
  <si>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</si>
  <si>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</si>
  <si>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</si>
  <si>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</si>
  <si>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</si>
  <si>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</si>
  <si>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</si>
  <si>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</si>
  <si>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</si>
  <si>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</si>
  <si>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</si>
  <si>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</si>
  <si>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</si>
  <si>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</si>
  <si>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</si>
  <si>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</si>
  <si>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</si>
  <si>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</si>
  <si>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</si>
  <si>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</si>
  <si>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</si>
  <si>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</si>
  <si>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</si>
  <si>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</si>
  <si>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</si>
  <si>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</si>
  <si>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</si>
  <si>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</si>
  <si>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</si>
  <si>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</si>
  <si>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</si>
  <si>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</si>
  <si>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</si>
  <si>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</si>
  <si>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</si>
  <si>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</si>
  <si>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</si>
  <si>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</si>
  <si>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</si>
  <si>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</si>
  <si>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</si>
  <si>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</si>
  <si>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</si>
  <si>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</si>
  <si>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</si>
  <si>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</si>
  <si>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</si>
  <si>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</si>
  <si>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</si>
  <si>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</si>
  <si>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</si>
  <si>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</si>
  <si>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</si>
  <si>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</si>
  <si>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</si>
  <si>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</si>
  <si>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</si>
  <si>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</si>
  <si>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</si>
  <si>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</si>
  <si>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</si>
  <si>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</si>
  <si>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</si>
  <si>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</si>
  <si>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</si>
  <si>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</si>
  <si>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</si>
  <si>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</si>
  <si>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</si>
  <si>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</si>
  <si>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</si>
  <si>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</si>
  <si>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</si>
  <si>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</si>
  <si>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</si>
  <si>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</si>
  <si>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</si>
  <si>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</si>
  <si>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</si>
  <si>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</si>
  <si>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</si>
  <si>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</si>
  <si>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</si>
  <si>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</si>
  <si>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</si>
  <si>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</si>
  <si>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</si>
  <si>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</si>
  <si>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</si>
  <si>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</si>
  <si>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</si>
  <si>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</si>
  <si>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</si>
  <si>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</si>
  <si>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</si>
  <si>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埼玉県東松山市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</si>
  <si>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</si>
  <si>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</si>
  <si>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</si>
  <si>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</si>
  <si>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</si>
  <si>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</si>
  <si>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</si>
  <si>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</si>
  <si>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</si>
  <si>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</si>
  <si>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</si>
  <si>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</si>
  <si>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</si>
  <si>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</si>
  <si>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</si>
  <si>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</si>
  <si>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</si>
  <si>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</si>
  <si>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</si>
  <si>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</si>
  <si>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</si>
  <si>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</si>
  <si>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</si>
  <si>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</si>
  <si>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</si>
  <si>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</si>
  <si>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</si>
  <si>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</si>
  <si>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</si>
  <si>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</si>
  <si>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</si>
  <si>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</si>
  <si>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</si>
  <si>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</si>
  <si>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</si>
  <si>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</si>
  <si>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</si>
  <si>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</si>
  <si>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</si>
  <si>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</si>
  <si>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</si>
  <si>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</si>
  <si>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</si>
  <si>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</si>
  <si>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</si>
  <si>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</si>
  <si>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</si>
  <si>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</si>
  <si>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</si>
  <si>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</si>
  <si>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</si>
  <si>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</si>
  <si>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</si>
  <si>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</si>
  <si>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</si>
  <si>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</si>
  <si>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</si>
  <si>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</si>
  <si>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</si>
  <si>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</si>
  <si>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</si>
  <si>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</si>
  <si>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</si>
  <si>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</si>
  <si>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</si>
  <si>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</si>
  <si>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</si>
  <si>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</si>
  <si>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</si>
  <si>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</si>
  <si>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</si>
  <si>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</si>
  <si>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</si>
  <si>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</si>
  <si>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</si>
  <si>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</si>
  <si>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</si>
  <si>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</si>
  <si>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</si>
  <si>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</si>
  <si>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</si>
  <si>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</si>
  <si>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</si>
  <si>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</si>
  <si>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</si>
  <si>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</si>
  <si>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</si>
  <si>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</si>
  <si>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</si>
  <si>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</si>
  <si>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</si>
  <si>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</si>
  <si>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</si>
  <si>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</si>
  <si>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</si>
  <si>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</si>
  <si>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</si>
  <si>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</si>
  <si>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</si>
  <si>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</si>
  <si>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</si>
  <si>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</si>
  <si>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</si>
  <si>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</si>
  <si>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</si>
  <si>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</si>
  <si>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</si>
  <si>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</si>
  <si>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</si>
  <si>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</si>
  <si>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</si>
  <si>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</si>
  <si>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</si>
  <si>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</si>
  <si>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</si>
  <si>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</si>
  <si>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</si>
  <si>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</si>
  <si>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</si>
  <si>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</si>
  <si>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</si>
  <si>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</si>
  <si>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</si>
  <si>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</si>
  <si>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</si>
  <si>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</si>
  <si>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</si>
  <si>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</si>
  <si>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</si>
  <si>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</si>
  <si>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</si>
  <si>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</si>
  <si>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</si>
  <si>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</si>
  <si>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</si>
  <si>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</si>
  <si>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</si>
  <si>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</si>
  <si>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</si>
  <si>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</si>
  <si>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</si>
  <si>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</si>
  <si>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</si>
  <si>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</si>
  <si>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</si>
  <si>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</si>
  <si>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</si>
  <si>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</si>
  <si>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</si>
  <si>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</si>
  <si>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埼玉県東松山市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</si>
  <si>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</si>
  <si>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</si>
  <si>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</si>
  <si>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</si>
  <si>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</si>
  <si>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</si>
  <si>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</si>
  <si>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</si>
  <si>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</si>
  <si>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</si>
  <si>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</si>
  <si>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</si>
  <si>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</si>
  <si>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</si>
  <si>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</si>
  <si>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</si>
  <si>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</si>
  <si>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</si>
  <si>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</si>
  <si>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</si>
  <si>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</si>
  <si>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</si>
  <si>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</si>
  <si>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</si>
  <si>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</si>
  <si>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</si>
  <si>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</si>
  <si>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</si>
  <si>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</si>
  <si>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</si>
  <si>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</si>
  <si>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</si>
  <si>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</si>
  <si>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</si>
  <si>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</si>
  <si>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</si>
  <si>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</si>
  <si>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</si>
  <si>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水道事業会計</t>
    <phoneticPr fontId="5"/>
  </si>
  <si>
    <t>下水道事業会計</t>
    <phoneticPr fontId="5"/>
  </si>
  <si>
    <t>高坂駅東口第一土地区画整理事業特別会計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</si>
  <si>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</si>
  <si>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</si>
  <si>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</si>
  <si>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</si>
  <si>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</si>
  <si>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</si>
  <si>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</si>
  <si>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</si>
  <si>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</si>
  <si>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</si>
  <si>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</si>
  <si>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</si>
  <si>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</si>
  <si>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</si>
  <si>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</si>
  <si>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</si>
  <si>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</si>
  <si>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</si>
  <si>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</si>
  <si>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</si>
  <si>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</si>
  <si>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</si>
  <si>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</si>
  <si>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</si>
  <si>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</si>
  <si>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</si>
  <si>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</si>
  <si>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</si>
  <si>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</si>
  <si>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</si>
  <si>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</si>
  <si>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</si>
  <si>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</si>
  <si>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</si>
  <si>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</si>
  <si>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</si>
  <si>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</si>
  <si>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</si>
  <si>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</si>
  <si>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</si>
  <si>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</si>
  <si>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</si>
  <si>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</si>
  <si>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</si>
  <si>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</si>
  <si>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</si>
  <si>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</si>
  <si>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</si>
  <si>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</si>
  <si>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</si>
  <si>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</si>
  <si>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</si>
  <si>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</si>
  <si>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</si>
  <si>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</si>
  <si>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</si>
  <si>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</si>
  <si>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</si>
  <si>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</si>
  <si>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</si>
  <si>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</si>
  <si>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</si>
  <si>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</si>
  <si>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</si>
  <si>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</si>
  <si>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</si>
  <si>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</si>
  <si>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</si>
  <si>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</si>
  <si>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</si>
  <si>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</si>
  <si>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</si>
  <si>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</si>
  <si>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</si>
  <si>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</si>
  <si>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</si>
  <si>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</si>
  <si>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</si>
  <si>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</si>
  <si>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</si>
  <si>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</si>
  <si>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</si>
  <si>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</si>
  <si>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</si>
  <si>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</si>
  <si>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</si>
  <si>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</si>
  <si>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</si>
  <si>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</si>
  <si>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</si>
  <si>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</si>
  <si>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</si>
  <si>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</si>
  <si>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</si>
  <si>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</si>
  <si>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</si>
  <si>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</si>
  <si>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</si>
  <si>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</si>
  <si>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</si>
  <si>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</si>
  <si>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</si>
  <si>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</si>
  <si>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</si>
  <si>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</si>
  <si>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</si>
  <si>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</si>
  <si>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</si>
  <si>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</si>
  <si>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</si>
  <si>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</si>
  <si>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</si>
  <si>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</si>
  <si>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</si>
  <si>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</si>
  <si>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</si>
  <si>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</si>
  <si>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</si>
  <si>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</si>
  <si>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</si>
  <si>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</si>
  <si>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</si>
  <si>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</si>
  <si>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</si>
  <si>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</si>
  <si>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</si>
  <si>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</si>
  <si>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</si>
  <si>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</si>
  <si>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</si>
  <si>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</si>
  <si>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</si>
  <si>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</si>
  <si>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</si>
  <si>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</si>
  <si>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</si>
  <si>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3.29</t>
  </si>
  <si>
    <t>一般会計</t>
  </si>
  <si>
    <t>水道事業会計</t>
  </si>
  <si>
    <t>病院事業会計</t>
  </si>
  <si>
    <t>下水道事業会計</t>
  </si>
  <si>
    <t>国民健康保険特別会計</t>
  </si>
  <si>
    <t>介護保険特別会計</t>
  </si>
  <si>
    <t>後期高齢者医療特別会計</t>
  </si>
  <si>
    <t>高坂駅東口第一土地区画整理事業特別会計</t>
  </si>
  <si>
    <t>その他会計（赤字）</t>
  </si>
  <si>
    <t>その他会計（黒字）</t>
  </si>
  <si>
    <t>R02</t>
    <phoneticPr fontId="5"/>
  </si>
  <si>
    <t>R03</t>
    <phoneticPr fontId="5"/>
  </si>
  <si>
    <t>R04</t>
    <phoneticPr fontId="5"/>
  </si>
  <si>
    <t>R05</t>
    <phoneticPr fontId="5"/>
  </si>
  <si>
    <t>R06</t>
    <phoneticPr fontId="5"/>
  </si>
  <si>
    <t>-</t>
    <phoneticPr fontId="2"/>
  </si>
  <si>
    <t>埼玉県後期高齢者医療広域連合</t>
    <rPh sb="0" eb="3">
      <t>サイタマケン</t>
    </rPh>
    <rPh sb="3" eb="5">
      <t>コウキ</t>
    </rPh>
    <rPh sb="5" eb="8">
      <t>コウレイシャ</t>
    </rPh>
    <rPh sb="8" eb="10">
      <t>イリョウ</t>
    </rPh>
    <rPh sb="10" eb="12">
      <t>コウイキ</t>
    </rPh>
    <rPh sb="12" eb="14">
      <t>レンゴウ</t>
    </rPh>
    <phoneticPr fontId="8"/>
  </si>
  <si>
    <t>埼玉県市町村総合事務組合</t>
    <rPh sb="0" eb="3">
      <t>サイタマケン</t>
    </rPh>
    <rPh sb="3" eb="6">
      <t>シチョウソン</t>
    </rPh>
    <rPh sb="6" eb="8">
      <t>ソウゴウ</t>
    </rPh>
    <rPh sb="8" eb="10">
      <t>ジム</t>
    </rPh>
    <rPh sb="10" eb="12">
      <t>クミアイ</t>
    </rPh>
    <phoneticPr fontId="8"/>
  </si>
  <si>
    <t>彩の国さいたま人づくり広域連合</t>
    <rPh sb="0" eb="1">
      <t>サイ</t>
    </rPh>
    <rPh sb="2" eb="3">
      <t>クニ</t>
    </rPh>
    <rPh sb="7" eb="8">
      <t>ヒト</t>
    </rPh>
    <rPh sb="11" eb="15">
      <t>コウイキレンゴウ</t>
    </rPh>
    <phoneticPr fontId="8"/>
  </si>
  <si>
    <t>埼玉県都市ボートレース企業団</t>
  </si>
  <si>
    <t>一般会計</t>
    <rPh sb="0" eb="2">
      <t>イッパン</t>
    </rPh>
    <rPh sb="2" eb="4">
      <t>カイケイ</t>
    </rPh>
    <phoneticPr fontId="8"/>
  </si>
  <si>
    <t>特別会計</t>
    <rPh sb="0" eb="4">
      <t>トクベツカイケイ</t>
    </rPh>
    <phoneticPr fontId="8"/>
  </si>
  <si>
    <t>交通災害特別会計</t>
    <rPh sb="0" eb="2">
      <t>コウツウ</t>
    </rPh>
    <rPh sb="2" eb="4">
      <t>サイガイ</t>
    </rPh>
    <rPh sb="4" eb="6">
      <t>トクベツ</t>
    </rPh>
    <rPh sb="6" eb="8">
      <t>カイケイ</t>
    </rPh>
    <phoneticPr fontId="8"/>
  </si>
  <si>
    <t>比企広域市町村圏組合</t>
    <phoneticPr fontId="2"/>
  </si>
  <si>
    <t>特別会計</t>
  </si>
  <si>
    <t>東松山市文化まちづくり公社</t>
    <rPh sb="0" eb="4">
      <t>ヒガシマツヤマシ</t>
    </rPh>
    <rPh sb="4" eb="6">
      <t>ブンカ</t>
    </rPh>
    <rPh sb="11" eb="13">
      <t>コウシャ</t>
    </rPh>
    <phoneticPr fontId="2"/>
  </si>
  <si>
    <t>東松山市農業公社</t>
    <rPh sb="0" eb="4">
      <t>ヒガシマツヤマシ</t>
    </rPh>
    <rPh sb="4" eb="6">
      <t>ノウギョウ</t>
    </rPh>
    <rPh sb="6" eb="8">
      <t>コウシャ</t>
    </rPh>
    <phoneticPr fontId="2"/>
  </si>
  <si>
    <t>都市施設整備基金</t>
  </si>
  <si>
    <t>教育施設整備基金</t>
  </si>
  <si>
    <t>ノーベル物理学賞受賞梶田隆章基金</t>
  </si>
  <si>
    <t>商業振興基金</t>
  </si>
  <si>
    <t>緑豊かな環境まちづくり基金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</si>
  <si>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</si>
  <si>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</si>
  <si>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将来負担比率は、地方債残高の減少により、令和６年度は１．０ポイント減少した。
これに対し、有形固定資産減価償却率がかなりの高水準であり、公共施設老朽化対策が進まない中、財源確保に課題がある。また、新規事業への地方債の発行により
将来負担比率の上昇が見込まれるため、継続的な基金への積み立てや公債費の適正化に取り組み、現行水準の維持を図る。</t>
    <rPh sb="34" eb="36">
      <t>ゲンショウ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</si>
  <si>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</si>
  <si>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</si>
  <si>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</si>
  <si>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</si>
  <si>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</si>
  <si>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</si>
  <si>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将来負担比率は前年度に対し１．０ポイント減少した。これは、地方債現在高の減少や標準財政規模の増加によるものである。
実質公債費比率は前年度に対し０．２ポイント増加した。これは、元利償還金や公営企業への繰出金の額が増加したことによるものであるが、類似団体内平均値を下回っている。
しかしながら、今後は新規事業への地方債の発行により、地方債残高が増加し、どちらの指標も上昇していくことが考えられる。また、実質公債費比率は類似団体平均に
近付いてきていることから、継続的な基金の積み立てや公債費の適正化に取り組み、現行水準の維持を図る。</t>
    <rPh sb="21" eb="23">
      <t>ゲンショウ</t>
    </rPh>
    <rPh sb="30" eb="33">
      <t>チホウサイ</t>
    </rPh>
    <rPh sb="33" eb="35">
      <t>ゲンザイ</t>
    </rPh>
    <rPh sb="35" eb="36">
      <t>ダカ</t>
    </rPh>
    <rPh sb="40" eb="42">
      <t>ヒョウジュン</t>
    </rPh>
    <rPh sb="42" eb="44">
      <t>ザイセイ</t>
    </rPh>
    <rPh sb="44" eb="46">
      <t>キボ</t>
    </rPh>
    <rPh sb="47" eb="49">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</si>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</sst>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C4971AB-8CF2-4E59-B3A7-F5BEC72B03E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45945</c:v>
                </c:pt>
                <c:pt idx="2">
                  <c:v>44475</c:v>
                </c:pt>
                <c:pt idx="3">
                  <c:v>45982</c:v>
                </c:pt>
                <c:pt idx="4">
                  <c:v>50538</c:v>
                </c:pt>
              </c:numCache>
            </c:numRef>
          </c:val>
          <c:smooth val="0"/>
          <c:extLst>
            <c:ext xmlns:c16="http://schemas.microsoft.com/office/drawing/2014/chart" uri="{C3380CC4-5D6E-409C-BE32-E72D297353CC}">
              <c16:uniqueId val="{00000000-FE2B-40F7-9F47-CD608901DFB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37038</c:v>
                </c:pt>
                <c:pt idx="1">
                  <c:v>22361</c:v>
                </c:pt>
                <c:pt idx="2">
                  <c:v>21782</c:v>
                </c:pt>
                <c:pt idx="3">
                  <c:v>26860</c:v>
                </c:pt>
                <c:pt idx="4">
                  <c:v>32810</c:v>
                </c:pt>
              </c:numCache>
            </c:numRef>
          </c:val>
          <c:smooth val="0"/>
          <c:extLst>
            <c:ext xmlns:c16="http://schemas.microsoft.com/office/drawing/2014/chart" uri="{C3380CC4-5D6E-409C-BE32-E72D297353CC}">
              <c16:uniqueId val="{00000001-FE2B-40F7-9F47-CD608901DFB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7.92</c:v>
                </c:pt>
                <c:pt idx="1">
                  <c:v>9.5500000000000007</c:v>
                </c:pt>
                <c:pt idx="2">
                  <c:v>9.57</c:v>
                </c:pt>
                <c:pt idx="3">
                  <c:v>6.49</c:v>
                </c:pt>
                <c:pt idx="4">
                  <c:v>7.91</c:v>
                </c:pt>
              </c:numCache>
            </c:numRef>
          </c:val>
          <c:extLst>
            <c:ext xmlns:c16="http://schemas.microsoft.com/office/drawing/2014/chart" uri="{C3380CC4-5D6E-409C-BE32-E72D297353CC}">
              <c16:uniqueId val="{00000000-525E-4107-AC99-6B115A804BF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9.82</c:v>
                </c:pt>
                <c:pt idx="1">
                  <c:v>12.24</c:v>
                </c:pt>
                <c:pt idx="2">
                  <c:v>12.69</c:v>
                </c:pt>
                <c:pt idx="3">
                  <c:v>11.92</c:v>
                </c:pt>
                <c:pt idx="4">
                  <c:v>9.92</c:v>
                </c:pt>
              </c:numCache>
            </c:numRef>
          </c:val>
          <c:extLst>
            <c:ext xmlns:c16="http://schemas.microsoft.com/office/drawing/2014/chart" uri="{C3380CC4-5D6E-409C-BE32-E72D297353CC}">
              <c16:uniqueId val="{00000001-525E-4107-AC99-6B115A804BF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3.99</c:v>
                </c:pt>
                <c:pt idx="1">
                  <c:v>4.99</c:v>
                </c:pt>
                <c:pt idx="2">
                  <c:v>0.14000000000000001</c:v>
                </c:pt>
                <c:pt idx="3">
                  <c:v>-3.29</c:v>
                </c:pt>
                <c:pt idx="4">
                  <c:v>0.09</c:v>
                </c:pt>
              </c:numCache>
            </c:numRef>
          </c:val>
          <c:smooth val="0"/>
          <c:extLst>
            <c:ext xmlns:c16="http://schemas.microsoft.com/office/drawing/2014/chart" uri="{C3380CC4-5D6E-409C-BE32-E72D297353CC}">
              <c16:uniqueId val="{00000002-525E-4107-AC99-6B115A804BF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E01-4B8D-BE0D-F255040B9FE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E01-4B8D-BE0D-F255040B9FEA}"/>
            </c:ext>
          </c:extLst>
        </c:ser>
        <c:ser>
          <c:idx val="2"/>
          <c:order val="2"/>
          <c:tx>
            <c:strRef>
              <c:f>データシート!$A$29</c:f>
              <c:strCache>
                <c:ptCount val="1"/>
                <c:pt idx="0">
                  <c:v>高坂駅東口第一土地区画整理事業特別会計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0.11</c:v>
                </c:pt>
                <c:pt idx="2">
                  <c:v>#N/A</c:v>
                </c:pt>
                <c:pt idx="3">
                  <c:v>0.1</c:v>
                </c:pt>
                <c:pt idx="4">
                  <c:v>#N/A</c:v>
                </c:pt>
                <c:pt idx="5">
                  <c:v>0.03</c:v>
                </c:pt>
                <c:pt idx="6">
                  <c:v>#N/A</c:v>
                </c:pt>
                <c:pt idx="7">
                  <c:v>0.02</c:v>
                </c:pt>
                <c:pt idx="8">
                  <c:v>#N/A</c:v>
                </c:pt>
                <c:pt idx="9">
                  <c:v>0.01</c:v>
                </c:pt>
              </c:numCache>
            </c:numRef>
          </c:val>
          <c:extLst>
            <c:ext xmlns:c16="http://schemas.microsoft.com/office/drawing/2014/chart" uri="{C3380CC4-5D6E-409C-BE32-E72D297353CC}">
              <c16:uniqueId val="{00000002-DE01-4B8D-BE0D-F255040B9FEA}"/>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0.02</c:v>
                </c:pt>
                <c:pt idx="8">
                  <c:v>#N/A</c:v>
                </c:pt>
                <c:pt idx="9">
                  <c:v>0.03</c:v>
                </c:pt>
              </c:numCache>
            </c:numRef>
          </c:val>
          <c:extLst>
            <c:ext xmlns:c16="http://schemas.microsoft.com/office/drawing/2014/chart" uri="{C3380CC4-5D6E-409C-BE32-E72D297353CC}">
              <c16:uniqueId val="{00000003-DE01-4B8D-BE0D-F255040B9FEA}"/>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0.86</c:v>
                </c:pt>
                <c:pt idx="2">
                  <c:v>#N/A</c:v>
                </c:pt>
                <c:pt idx="3">
                  <c:v>1.41</c:v>
                </c:pt>
                <c:pt idx="4">
                  <c:v>#N/A</c:v>
                </c:pt>
                <c:pt idx="5">
                  <c:v>1.1200000000000001</c:v>
                </c:pt>
                <c:pt idx="6">
                  <c:v>#N/A</c:v>
                </c:pt>
                <c:pt idx="7">
                  <c:v>1.31</c:v>
                </c:pt>
                <c:pt idx="8">
                  <c:v>#N/A</c:v>
                </c:pt>
                <c:pt idx="9">
                  <c:v>0.95</c:v>
                </c:pt>
              </c:numCache>
            </c:numRef>
          </c:val>
          <c:extLst>
            <c:ext xmlns:c16="http://schemas.microsoft.com/office/drawing/2014/chart" uri="{C3380CC4-5D6E-409C-BE32-E72D297353CC}">
              <c16:uniqueId val="{00000004-DE01-4B8D-BE0D-F255040B9FEA}"/>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1.9</c:v>
                </c:pt>
                <c:pt idx="2">
                  <c:v>#N/A</c:v>
                </c:pt>
                <c:pt idx="3">
                  <c:v>1.79</c:v>
                </c:pt>
                <c:pt idx="4">
                  <c:v>#N/A</c:v>
                </c:pt>
                <c:pt idx="5">
                  <c:v>1.41</c:v>
                </c:pt>
                <c:pt idx="6">
                  <c:v>#N/A</c:v>
                </c:pt>
                <c:pt idx="7">
                  <c:v>1.55</c:v>
                </c:pt>
                <c:pt idx="8">
                  <c:v>#N/A</c:v>
                </c:pt>
                <c:pt idx="9">
                  <c:v>1.1100000000000001</c:v>
                </c:pt>
              </c:numCache>
            </c:numRef>
          </c:val>
          <c:extLst>
            <c:ext xmlns:c16="http://schemas.microsoft.com/office/drawing/2014/chart" uri="{C3380CC4-5D6E-409C-BE32-E72D297353CC}">
              <c16:uniqueId val="{00000005-DE01-4B8D-BE0D-F255040B9FEA}"/>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0.79</c:v>
                </c:pt>
                <c:pt idx="2">
                  <c:v>#N/A</c:v>
                </c:pt>
                <c:pt idx="3">
                  <c:v>0.75</c:v>
                </c:pt>
                <c:pt idx="4">
                  <c:v>#N/A</c:v>
                </c:pt>
                <c:pt idx="5">
                  <c:v>0.57999999999999996</c:v>
                </c:pt>
                <c:pt idx="6">
                  <c:v>#N/A</c:v>
                </c:pt>
                <c:pt idx="7">
                  <c:v>1.1000000000000001</c:v>
                </c:pt>
                <c:pt idx="8">
                  <c:v>#N/A</c:v>
                </c:pt>
                <c:pt idx="9">
                  <c:v>1.83</c:v>
                </c:pt>
              </c:numCache>
            </c:numRef>
          </c:val>
          <c:extLst>
            <c:ext xmlns:c16="http://schemas.microsoft.com/office/drawing/2014/chart" uri="{C3380CC4-5D6E-409C-BE32-E72D297353CC}">
              <c16:uniqueId val="{00000006-DE01-4B8D-BE0D-F255040B9FEA}"/>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5.21</c:v>
                </c:pt>
                <c:pt idx="2">
                  <c:v>#N/A</c:v>
                </c:pt>
                <c:pt idx="3">
                  <c:v>8.64</c:v>
                </c:pt>
                <c:pt idx="4">
                  <c:v>#N/A</c:v>
                </c:pt>
                <c:pt idx="5">
                  <c:v>11.9</c:v>
                </c:pt>
                <c:pt idx="6">
                  <c:v>#N/A</c:v>
                </c:pt>
                <c:pt idx="7">
                  <c:v>10.02</c:v>
                </c:pt>
                <c:pt idx="8">
                  <c:v>#N/A</c:v>
                </c:pt>
                <c:pt idx="9">
                  <c:v>6.56</c:v>
                </c:pt>
              </c:numCache>
            </c:numRef>
          </c:val>
          <c:extLst>
            <c:ext xmlns:c16="http://schemas.microsoft.com/office/drawing/2014/chart" uri="{C3380CC4-5D6E-409C-BE32-E72D297353CC}">
              <c16:uniqueId val="{00000007-DE01-4B8D-BE0D-F255040B9FEA}"/>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9.9700000000000006</c:v>
                </c:pt>
                <c:pt idx="2">
                  <c:v>#N/A</c:v>
                </c:pt>
                <c:pt idx="3">
                  <c:v>5.97</c:v>
                </c:pt>
                <c:pt idx="4">
                  <c:v>#N/A</c:v>
                </c:pt>
                <c:pt idx="5">
                  <c:v>4.82</c:v>
                </c:pt>
                <c:pt idx="6">
                  <c:v>#N/A</c:v>
                </c:pt>
                <c:pt idx="7">
                  <c:v>8.92</c:v>
                </c:pt>
                <c:pt idx="8">
                  <c:v>#N/A</c:v>
                </c:pt>
                <c:pt idx="9">
                  <c:v>7.42</c:v>
                </c:pt>
              </c:numCache>
            </c:numRef>
          </c:val>
          <c:extLst>
            <c:ext xmlns:c16="http://schemas.microsoft.com/office/drawing/2014/chart" uri="{C3380CC4-5D6E-409C-BE32-E72D297353CC}">
              <c16:uniqueId val="{00000008-DE01-4B8D-BE0D-F255040B9FE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7.91</c:v>
                </c:pt>
                <c:pt idx="2">
                  <c:v>#N/A</c:v>
                </c:pt>
                <c:pt idx="3">
                  <c:v>9.5399999999999991</c:v>
                </c:pt>
                <c:pt idx="4">
                  <c:v>#N/A</c:v>
                </c:pt>
                <c:pt idx="5">
                  <c:v>9.56</c:v>
                </c:pt>
                <c:pt idx="6">
                  <c:v>#N/A</c:v>
                </c:pt>
                <c:pt idx="7">
                  <c:v>6.47</c:v>
                </c:pt>
                <c:pt idx="8">
                  <c:v>#N/A</c:v>
                </c:pt>
                <c:pt idx="9">
                  <c:v>7.89</c:v>
                </c:pt>
              </c:numCache>
            </c:numRef>
          </c:val>
          <c:extLst>
            <c:ext xmlns:c16="http://schemas.microsoft.com/office/drawing/2014/chart" uri="{C3380CC4-5D6E-409C-BE32-E72D297353CC}">
              <c16:uniqueId val="{00000009-DE01-4B8D-BE0D-F255040B9FE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2309</c:v>
                </c:pt>
                <c:pt idx="5">
                  <c:v>2238</c:v>
                </c:pt>
                <c:pt idx="8">
                  <c:v>2220</c:v>
                </c:pt>
                <c:pt idx="11">
                  <c:v>2126</c:v>
                </c:pt>
                <c:pt idx="14">
                  <c:v>2247</c:v>
                </c:pt>
              </c:numCache>
            </c:numRef>
          </c:val>
          <c:extLst>
            <c:ext xmlns:c16="http://schemas.microsoft.com/office/drawing/2014/chart" uri="{C3380CC4-5D6E-409C-BE32-E72D297353CC}">
              <c16:uniqueId val="{00000000-1074-489D-8678-303B497F4CC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074-489D-8678-303B497F4CC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074-489D-8678-303B497F4CC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55</c:v>
                </c:pt>
                <c:pt idx="3">
                  <c:v>84</c:v>
                </c:pt>
                <c:pt idx="6">
                  <c:v>89</c:v>
                </c:pt>
                <c:pt idx="9">
                  <c:v>91</c:v>
                </c:pt>
                <c:pt idx="12">
                  <c:v>91</c:v>
                </c:pt>
              </c:numCache>
            </c:numRef>
          </c:val>
          <c:extLst>
            <c:ext xmlns:c16="http://schemas.microsoft.com/office/drawing/2014/chart" uri="{C3380CC4-5D6E-409C-BE32-E72D297353CC}">
              <c16:uniqueId val="{00000003-1074-489D-8678-303B497F4CC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254</c:v>
                </c:pt>
                <c:pt idx="3">
                  <c:v>278</c:v>
                </c:pt>
                <c:pt idx="6">
                  <c:v>316</c:v>
                </c:pt>
                <c:pt idx="9">
                  <c:v>359</c:v>
                </c:pt>
                <c:pt idx="12">
                  <c:v>371</c:v>
                </c:pt>
              </c:numCache>
            </c:numRef>
          </c:val>
          <c:extLst>
            <c:ext xmlns:c16="http://schemas.microsoft.com/office/drawing/2014/chart" uri="{C3380CC4-5D6E-409C-BE32-E72D297353CC}">
              <c16:uniqueId val="{00000004-1074-489D-8678-303B497F4CC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074-489D-8678-303B497F4CC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074-489D-8678-303B497F4CC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2450</c:v>
                </c:pt>
                <c:pt idx="3">
                  <c:v>2541</c:v>
                </c:pt>
                <c:pt idx="6">
                  <c:v>2569</c:v>
                </c:pt>
                <c:pt idx="9">
                  <c:v>2627</c:v>
                </c:pt>
                <c:pt idx="12">
                  <c:v>2617</c:v>
                </c:pt>
              </c:numCache>
            </c:numRef>
          </c:val>
          <c:extLst>
            <c:ext xmlns:c16="http://schemas.microsoft.com/office/drawing/2014/chart" uri="{C3380CC4-5D6E-409C-BE32-E72D297353CC}">
              <c16:uniqueId val="{00000007-1074-489D-8678-303B497F4CC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450</c:v>
                </c:pt>
                <c:pt idx="2">
                  <c:v>#N/A</c:v>
                </c:pt>
                <c:pt idx="3">
                  <c:v>#N/A</c:v>
                </c:pt>
                <c:pt idx="4">
                  <c:v>665</c:v>
                </c:pt>
                <c:pt idx="5">
                  <c:v>#N/A</c:v>
                </c:pt>
                <c:pt idx="6">
                  <c:v>#N/A</c:v>
                </c:pt>
                <c:pt idx="7">
                  <c:v>754</c:v>
                </c:pt>
                <c:pt idx="8">
                  <c:v>#N/A</c:v>
                </c:pt>
                <c:pt idx="9">
                  <c:v>#N/A</c:v>
                </c:pt>
                <c:pt idx="10">
                  <c:v>951</c:v>
                </c:pt>
                <c:pt idx="11">
                  <c:v>#N/A</c:v>
                </c:pt>
                <c:pt idx="12">
                  <c:v>#N/A</c:v>
                </c:pt>
                <c:pt idx="13">
                  <c:v>832</c:v>
                </c:pt>
                <c:pt idx="14">
                  <c:v>#N/A</c:v>
                </c:pt>
              </c:numCache>
            </c:numRef>
          </c:val>
          <c:smooth val="0"/>
          <c:extLst>
            <c:ext xmlns:c16="http://schemas.microsoft.com/office/drawing/2014/chart" uri="{C3380CC4-5D6E-409C-BE32-E72D297353CC}">
              <c16:uniqueId val="{00000008-1074-489D-8678-303B497F4CC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22316</c:v>
                </c:pt>
                <c:pt idx="5">
                  <c:v>22192</c:v>
                </c:pt>
                <c:pt idx="8">
                  <c:v>21516</c:v>
                </c:pt>
                <c:pt idx="11">
                  <c:v>20687</c:v>
                </c:pt>
                <c:pt idx="14">
                  <c:v>19858</c:v>
                </c:pt>
              </c:numCache>
            </c:numRef>
          </c:val>
          <c:extLst>
            <c:ext xmlns:c16="http://schemas.microsoft.com/office/drawing/2014/chart" uri="{C3380CC4-5D6E-409C-BE32-E72D297353CC}">
              <c16:uniqueId val="{00000000-5761-4338-86F1-DAA3CF28485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3996</c:v>
                </c:pt>
                <c:pt idx="5">
                  <c:v>3713</c:v>
                </c:pt>
                <c:pt idx="8">
                  <c:v>3541</c:v>
                </c:pt>
                <c:pt idx="11">
                  <c:v>3116</c:v>
                </c:pt>
                <c:pt idx="14">
                  <c:v>3312</c:v>
                </c:pt>
              </c:numCache>
            </c:numRef>
          </c:val>
          <c:extLst>
            <c:ext xmlns:c16="http://schemas.microsoft.com/office/drawing/2014/chart" uri="{C3380CC4-5D6E-409C-BE32-E72D297353CC}">
              <c16:uniqueId val="{00000001-5761-4338-86F1-DAA3CF28485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5787</c:v>
                </c:pt>
                <c:pt idx="5">
                  <c:v>6876</c:v>
                </c:pt>
                <c:pt idx="8">
                  <c:v>7169</c:v>
                </c:pt>
                <c:pt idx="11">
                  <c:v>6792</c:v>
                </c:pt>
                <c:pt idx="14">
                  <c:v>6469</c:v>
                </c:pt>
              </c:numCache>
            </c:numRef>
          </c:val>
          <c:extLst>
            <c:ext xmlns:c16="http://schemas.microsoft.com/office/drawing/2014/chart" uri="{C3380CC4-5D6E-409C-BE32-E72D297353CC}">
              <c16:uniqueId val="{00000002-5761-4338-86F1-DAA3CF28485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761-4338-86F1-DAA3CF28485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761-4338-86F1-DAA3CF28485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761-4338-86F1-DAA3CF28485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2755</c:v>
                </c:pt>
                <c:pt idx="3">
                  <c:v>2636</c:v>
                </c:pt>
                <c:pt idx="6">
                  <c:v>2601</c:v>
                </c:pt>
                <c:pt idx="9">
                  <c:v>2687</c:v>
                </c:pt>
                <c:pt idx="12">
                  <c:v>2577</c:v>
                </c:pt>
              </c:numCache>
            </c:numRef>
          </c:val>
          <c:extLst>
            <c:ext xmlns:c16="http://schemas.microsoft.com/office/drawing/2014/chart" uri="{C3380CC4-5D6E-409C-BE32-E72D297353CC}">
              <c16:uniqueId val="{00000006-5761-4338-86F1-DAA3CF28485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968</c:v>
                </c:pt>
                <c:pt idx="3">
                  <c:v>982</c:v>
                </c:pt>
                <c:pt idx="6">
                  <c:v>930</c:v>
                </c:pt>
                <c:pt idx="9">
                  <c:v>981</c:v>
                </c:pt>
                <c:pt idx="12">
                  <c:v>992</c:v>
                </c:pt>
              </c:numCache>
            </c:numRef>
          </c:val>
          <c:extLst>
            <c:ext xmlns:c16="http://schemas.microsoft.com/office/drawing/2014/chart" uri="{C3380CC4-5D6E-409C-BE32-E72D297353CC}">
              <c16:uniqueId val="{00000007-5761-4338-86F1-DAA3CF28485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3971</c:v>
                </c:pt>
                <c:pt idx="3">
                  <c:v>3826</c:v>
                </c:pt>
                <c:pt idx="6">
                  <c:v>3582</c:v>
                </c:pt>
                <c:pt idx="9">
                  <c:v>4286</c:v>
                </c:pt>
                <c:pt idx="12">
                  <c:v>4733</c:v>
                </c:pt>
              </c:numCache>
            </c:numRef>
          </c:val>
          <c:extLst>
            <c:ext xmlns:c16="http://schemas.microsoft.com/office/drawing/2014/chart" uri="{C3380CC4-5D6E-409C-BE32-E72D297353CC}">
              <c16:uniqueId val="{00000008-5761-4338-86F1-DAA3CF28485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761-4338-86F1-DAA3CF28485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28416</c:v>
                </c:pt>
                <c:pt idx="3">
                  <c:v>28606</c:v>
                </c:pt>
                <c:pt idx="6">
                  <c:v>27218</c:v>
                </c:pt>
                <c:pt idx="9">
                  <c:v>25973</c:v>
                </c:pt>
                <c:pt idx="12">
                  <c:v>24630</c:v>
                </c:pt>
              </c:numCache>
            </c:numRef>
          </c:val>
          <c:extLst>
            <c:ext xmlns:c16="http://schemas.microsoft.com/office/drawing/2014/chart" uri="{C3380CC4-5D6E-409C-BE32-E72D297353CC}">
              <c16:uniqueId val="{0000000A-5761-4338-86F1-DAA3CF28485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4012</c:v>
                </c:pt>
                <c:pt idx="2">
                  <c:v>#N/A</c:v>
                </c:pt>
                <c:pt idx="3">
                  <c:v>#N/A</c:v>
                </c:pt>
                <c:pt idx="4">
                  <c:v>3270</c:v>
                </c:pt>
                <c:pt idx="5">
                  <c:v>#N/A</c:v>
                </c:pt>
                <c:pt idx="6">
                  <c:v>#N/A</c:v>
                </c:pt>
                <c:pt idx="7">
                  <c:v>2105</c:v>
                </c:pt>
                <c:pt idx="8">
                  <c:v>#N/A</c:v>
                </c:pt>
                <c:pt idx="9">
                  <c:v>#N/A</c:v>
                </c:pt>
                <c:pt idx="10">
                  <c:v>3332</c:v>
                </c:pt>
                <c:pt idx="11">
                  <c:v>#N/A</c:v>
                </c:pt>
                <c:pt idx="12">
                  <c:v>#N/A</c:v>
                </c:pt>
                <c:pt idx="13">
                  <c:v>3293</c:v>
                </c:pt>
                <c:pt idx="14">
                  <c:v>#N/A</c:v>
                </c:pt>
              </c:numCache>
            </c:numRef>
          </c:val>
          <c:smooth val="0"/>
          <c:extLst>
            <c:ext xmlns:c16="http://schemas.microsoft.com/office/drawing/2014/chart" uri="{C3380CC4-5D6E-409C-BE32-E72D297353CC}">
              <c16:uniqueId val="{0000000B-5761-4338-86F1-DAA3CF28485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2423</c:v>
                </c:pt>
                <c:pt idx="1">
                  <c:v>2334</c:v>
                </c:pt>
                <c:pt idx="2">
                  <c:v>2016</c:v>
                </c:pt>
              </c:numCache>
            </c:numRef>
          </c:val>
          <c:extLst>
            <c:ext xmlns:c16="http://schemas.microsoft.com/office/drawing/2014/chart" uri="{C3380CC4-5D6E-409C-BE32-E72D297353CC}">
              <c16:uniqueId val="{00000000-3BCE-4A9E-892D-76A286415C0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978</c:v>
                </c:pt>
                <c:pt idx="1">
                  <c:v>1163</c:v>
                </c:pt>
                <c:pt idx="2">
                  <c:v>1199</c:v>
                </c:pt>
              </c:numCache>
            </c:numRef>
          </c:val>
          <c:extLst>
            <c:ext xmlns:c16="http://schemas.microsoft.com/office/drawing/2014/chart" uri="{C3380CC4-5D6E-409C-BE32-E72D297353CC}">
              <c16:uniqueId val="{00000001-3BCE-4A9E-892D-76A286415C0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1757</c:v>
                </c:pt>
                <c:pt idx="1">
                  <c:v>1762</c:v>
                </c:pt>
                <c:pt idx="2">
                  <c:v>2013</c:v>
                </c:pt>
              </c:numCache>
            </c:numRef>
          </c:val>
          <c:extLst>
            <c:ext xmlns:c16="http://schemas.microsoft.com/office/drawing/2014/chart" uri="{C3380CC4-5D6E-409C-BE32-E72D297353CC}">
              <c16:uniqueId val="{00000002-3BCE-4A9E-892D-76A286415C0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{4F5554A1-F494-4080-9141-205EA43C8432}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D95-4FAF-BF24-1D3C82190B0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{4C60FA50-5468-4E3B-8E2A-CE41F4EEF8FC}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95-4FAF-BF24-1D3C82190B0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{B0A64FBD-5E80-4F5F-90AE-E48E708797C7}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95-4FAF-BF24-1D3C82190B0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{8E1DE305-5FC8-4740-BD9D-F4074863C3BC}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95-4FAF-BF24-1D3C82190B0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{960D6781-E6ED-4DC9-9401-AF3CB932D4EB}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95-4FAF-BF24-1D3C82190B0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{8213EC07-022E-488B-BF13-B2F368C4AD9D}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D95-4FAF-BF24-1D3C82190B02}"/>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{95838A9F-46CD-4737-A81F-A13A1B6C3A8A}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D95-4FAF-BF24-1D3C82190B02}"/>
                </c:ext>
              </c:extLst>
            </c:dLbl>
            <c:dLbl>
              <c:idx val="24"/>
              <c:layout>
                <c:manualLayout>
                  <c:x val="0"/>
                  <c:y val="9.8802126127547872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{25297CF5-E474-4923-B0E0-251342E07467}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D95-4FAF-BF24-1D3C82190B02}"/>
                </c:ext>
              </c:extLst>
            </c:dLbl>
            <c:dLbl>
              <c:idx val="32"/>
              <c:layout>
                <c:manualLayout>
                  <c:x val="0"/>
                  <c:y val="-9.8802126127547057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{145253A6-5F47-40E2-842B-D3C360861C95}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D95-4FAF-BF24-1D3C82190B0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75</c:v>
                </c:pt>
                <c:pt idx="8">
                  <c:v>75.900000000000006</c:v>
                </c:pt>
                <c:pt idx="16">
                  <c:v>76.5</c:v>
                </c:pt>
                <c:pt idx="24">
                  <c:v>77.099999999999994</c:v>
                </c:pt>
                <c:pt idx="32">
                  <c:v>77.599999999999994</c:v>
                </c:pt>
              </c:numCache>
            </c:numRef>
          </c:xVal>
          <c:yVal>
            <c:numRef>
              <c:f>公会計指標分析・財政指標組合せ分析表!$BP$51:$DC$51</c:f>
              <c:numCache>
                <c:formatCode>#,##0.0;"▲ "#,##0.0</c:formatCode>
                <c:ptCount val="40"/>
                <c:pt idx="0">
                  <c:v>24.2</c:v>
                </c:pt>
                <c:pt idx="8">
                  <c:v>18.600000000000001</c:v>
                </c:pt>
                <c:pt idx="16">
                  <c:v>12.1</c:v>
                </c:pt>
                <c:pt idx="24">
                  <c:v>18.7</c:v>
                </c:pt>
                <c:pt idx="32">
                  <c:v>17.7</c:v>
                </c:pt>
              </c:numCache>
            </c:numRef>
          </c:yVal>
          <c:smooth val="0"/>
          <c:extLst>
            <c:ext xmlns:c16="http://schemas.microsoft.com/office/drawing/2014/chart" uri="{C3380CC4-5D6E-409C-BE32-E72D297353CC}">
              <c16:uniqueId val="{00000009-4D95-4FAF-BF24-1D3C82190B0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{F4046E43-772C-4773-9AF0-82463F438D91}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D95-4FAF-BF24-1D3C82190B0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{DD940C29-B54F-4DC1-B05E-CBA8220F28EC}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95-4FAF-BF24-1D3C82190B0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{DE3C2F67-0E54-4A6E-ACA3-B2963FCADF17}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95-4FAF-BF24-1D3C82190B0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{9515E568-A6A8-41F1-90B9-501427652712}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95-4FAF-BF24-1D3C82190B0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{CC3F96BD-9301-43FC-AAAF-529C3E1296F1}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95-4FAF-BF24-1D3C82190B0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{AD8CCD70-2B64-4CA4-9F13-8D29CB6E62D1}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D95-4FAF-BF24-1D3C82190B02}"/>
                </c:ext>
              </c:extLst>
            </c:dLbl>
            <c:dLbl>
              <c:idx val="16"/>
              <c:layout>
                <c:manualLayout>
                  <c:x val="0"/>
                  <c:y val="1.572713441330605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{3BD228D9-F704-4788-BDF4-55C9192D2E98}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D95-4FAF-BF24-1D3C82190B02}"/>
                </c:ext>
              </c:extLst>
            </c:dLbl>
            <c:dLbl>
              <c:idx val="24"/>
              <c:layout>
                <c:manualLayout>
                  <c:x val="0"/>
                  <c:y val="-1.572677918247887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{E099172E-065D-4A22-8D7C-A61FB56C5645}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D95-4FAF-BF24-1D3C82190B02}"/>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{FEBB7A85-C719-47FC-BD15-2776160DDFD8}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D95-4FAF-BF24-1D3C82190B0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63.7</c:v>
                </c:pt>
                <c:pt idx="16">
                  <c:v>64.2</c:v>
                </c:pt>
                <c:pt idx="24">
                  <c:v>65</c:v>
                </c:pt>
                <c:pt idx="32">
                  <c:v>66.099999999999994</c:v>
                </c:pt>
              </c:numCache>
            </c:numRef>
          </c:xVal>
          <c:yVal>
            <c:numRef>
              <c:f>公会計指標分析・財政指標組合せ分析表!$BP$55:$DC$55</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4D95-4FAF-BF24-1D3C82190B02}"/>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{5ED9EDCD-1F81-425A-88E4-65A944AE649E}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0E3-4B21-8639-223BCF7CD84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{0927D273-703F-401C-893B-180F0B215E1E}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E3-4B21-8639-223BCF7CD84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{DB72A74A-284F-42D1-B771-B404AB999D45}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E3-4B21-8639-223BCF7CD84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{D0036954-0314-4E4D-AC5F-555C4EC01104}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E3-4B21-8639-223BCF7CD84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{6F494413-640F-416F-B4D5-63C7D6DE20E6}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E3-4B21-8639-223BCF7CD84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{C62FADF3-E98E-470A-B7B9-14CAE784485F}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0E3-4B21-8639-223BCF7CD84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{E21264C3-80CD-4ECD-A5C9-DE3B8088DD57}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0E3-4B21-8639-223BCF7CD84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{0A428C13-91F3-4CF3-96E0-29644ADBD61C}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0E3-4B21-8639-223BCF7CD84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{08FA1FDA-D894-4538-9FE9-6CBBCBBD56EE}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0E3-4B21-8639-223BCF7CD84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2.8</c:v>
                </c:pt>
                <c:pt idx="8">
                  <c:v>3.2</c:v>
                </c:pt>
                <c:pt idx="16">
                  <c:v>3.6</c:v>
                </c:pt>
                <c:pt idx="24">
                  <c:v>4.5</c:v>
                </c:pt>
                <c:pt idx="32">
                  <c:v>4.7</c:v>
                </c:pt>
              </c:numCache>
            </c:numRef>
          </c:xVal>
          <c:yVal>
            <c:numRef>
              <c:f>公会計指標分析・財政指標組合せ分析表!$BP$73:$DC$73</c:f>
              <c:numCache>
                <c:formatCode>#,##0.0;"▲ "#,##0.0</c:formatCode>
                <c:ptCount val="40"/>
                <c:pt idx="0">
                  <c:v>24.2</c:v>
                </c:pt>
                <c:pt idx="8">
                  <c:v>18.600000000000001</c:v>
                </c:pt>
                <c:pt idx="16">
                  <c:v>12.1</c:v>
                </c:pt>
                <c:pt idx="24">
                  <c:v>18.7</c:v>
                </c:pt>
                <c:pt idx="32">
                  <c:v>17.7</c:v>
                </c:pt>
              </c:numCache>
            </c:numRef>
          </c:yVal>
          <c:smooth val="0"/>
          <c:extLst>
            <c:ext xmlns:c16="http://schemas.microsoft.com/office/drawing/2014/chart" uri="{C3380CC4-5D6E-409C-BE32-E72D297353CC}">
              <c16:uniqueId val="{00000009-70E3-4B21-8639-223BCF7CD84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{325F67D3-5B5D-4FE6-85E5-826CAC7A2959}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0E3-4B21-8639-223BCF7CD84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{7610E21C-C55B-4066-8413-577540847D7B}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E3-4B21-8639-223BCF7CD84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{305E8179-DAA8-4E31-AFC0-55300230F365}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E3-4B21-8639-223BCF7CD84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{25A62F9F-E98A-4311-90EC-5846D01D1AC4}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E3-4B21-8639-223BCF7CD84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{93A27FCB-42CA-4620-B860-9CD0C6A8CC33}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E3-4B21-8639-223BCF7CD84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{98EB6FD0-023E-4C0E-AAB6-6EF29E4F5BFB}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0E3-4B21-8639-223BCF7CD842}"/>
                </c:ext>
              </c:extLst>
            </c:dLbl>
            <c:dLbl>
              <c:idx val="16"/>
              <c:layout>
                <c:manualLayout>
                  <c:x val="0"/>
                  <c:y val="2.856346328909988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{CD9BB428-990D-4A7F-8060-023064057AA1}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0E3-4B21-8639-223BCF7CD842}"/>
                </c:ext>
              </c:extLst>
            </c:dLbl>
            <c:dLbl>
              <c:idx val="24"/>
              <c:layout>
                <c:manualLayout>
                  <c:x val="0"/>
                  <c:y val="-3.904546659478998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{C0232E74-A94C-404C-96D1-CEE421DE2B60}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0E3-4B21-8639-223BCF7CD842}"/>
                </c:ext>
              </c:extLst>
            </c:dLbl>
            <c:dLbl>
              <c:idx val="32"/>
              <c:layout>
                <c:manualLayout>
                  <c:x val="0"/>
                  <c:y val="1.048303076839826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{F0127370-100E-4BE7-B79C-D8DB4FFD308B}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0E3-4B21-8639-223BCF7CD84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5.7</c:v>
                </c:pt>
                <c:pt idx="16">
                  <c:v>5.8</c:v>
                </c:pt>
                <c:pt idx="24">
                  <c:v>5.8</c:v>
                </c:pt>
                <c:pt idx="32">
                  <c:v>5.7</c:v>
                </c:pt>
              </c:numCache>
            </c:numRef>
          </c:xVal>
          <c:yVal>
            <c:numRef>
              <c:f>公会計指標分析・財政指標組合せ分析表!$BP$77:$DC$77</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70E3-4B21-8639-223BCF7CD842}"/>
            </c:ext>
          </c:extLst>
        </c:ser>
        <c:dLbls>
          <c:showLegendKey val="0"/>
          <c:showVal val="1"/>
          <c:showCatName val="0"/>
          <c:showSerName val="0"/>
          <c:showPercent val="0"/>
          <c:showBubbleSize val="0"/>
        </c:dLbls>
        <c:axId val="84219776"/>
        <c:axId val="84234240"/>
      </c:scatterChart>
      <c:valAx>
        <c:axId val="84219776"/>
        <c:scaling>
          <c:orientation val="maxMin"/>
          <c:max val="7"/>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埼玉県東松山市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91,256
87,223
65.35
38,586,320
36,815,904
1,607,904
20,323,777
24,351,055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法人市民税や固定資産税の市税等の</a:t>
          </a:r>
          <a:r>
            <a:rPr kumimoji="1" lang="ja-JP" altLang="ja-JP" sz="1100">
              <a:solidFill>
                <a:schemeClr val="dk1"/>
              </a:solidFill>
              <a:effectLst/>
              <a:latin typeface="+mn-lt"/>
              <a:ea typeface="+mn-ea"/>
              <a:cs typeface="+mn-cs"/>
            </a:rPr>
            <a:t>増加により基準財政収入額</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増加したものの、</a:t>
          </a:r>
          <a:r>
            <a:rPr kumimoji="1" lang="ja-JP" altLang="en-US" sz="1100">
              <a:solidFill>
                <a:schemeClr val="dk1"/>
              </a:solidFill>
              <a:effectLst/>
              <a:latin typeface="+mn-lt"/>
              <a:ea typeface="+mn-ea"/>
              <a:cs typeface="+mn-cs"/>
            </a:rPr>
            <a:t>生活保護費</a:t>
          </a:r>
          <a:r>
            <a:rPr kumimoji="1" lang="ja-JP" altLang="ja-JP" sz="1100">
              <a:solidFill>
                <a:schemeClr val="dk1"/>
              </a:solidFill>
              <a:effectLst/>
              <a:latin typeface="+mn-lt"/>
              <a:ea typeface="+mn-ea"/>
              <a:cs typeface="+mn-cs"/>
            </a:rPr>
            <a:t>等の増加により基準財政需要額</a:t>
          </a:r>
          <a:r>
            <a:rPr kumimoji="1" lang="ja-JP" altLang="en-US" sz="1100">
              <a:solidFill>
                <a:schemeClr val="dk1"/>
              </a:solidFill>
              <a:effectLst/>
              <a:latin typeface="+mn-lt"/>
              <a:ea typeface="+mn-ea"/>
              <a:cs typeface="+mn-cs"/>
            </a:rPr>
            <a:t>の伸びが基準財政収入額の伸びを上回った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そのため、</a:t>
          </a:r>
          <a:r>
            <a:rPr kumimoji="1" lang="ja-JP" altLang="ja-JP" sz="1100">
              <a:solidFill>
                <a:schemeClr val="dk1"/>
              </a:solidFill>
              <a:effectLst/>
              <a:latin typeface="+mn-lt"/>
              <a:ea typeface="+mn-ea"/>
              <a:cs typeface="+mn-cs"/>
            </a:rPr>
            <a:t>財政力指数は、前年度から</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ポイント悪化したが、類似団体平均を</a:t>
          </a:r>
          <a:r>
            <a:rPr kumimoji="1" lang="en-US" altLang="ja-JP" sz="1100">
              <a:solidFill>
                <a:schemeClr val="dk1"/>
              </a:solidFill>
              <a:effectLst/>
              <a:latin typeface="+mn-lt"/>
              <a:ea typeface="+mn-ea"/>
              <a:cs typeface="+mn-cs"/>
            </a:rPr>
            <a:t>0.09</a:t>
          </a:r>
          <a:r>
            <a:rPr kumimoji="1" lang="ja-JP" altLang="ja-JP" sz="1100">
              <a:solidFill>
                <a:schemeClr val="dk1"/>
              </a:solidFill>
              <a:effectLst/>
              <a:latin typeface="+mn-lt"/>
              <a:ea typeface="+mn-ea"/>
              <a:cs typeface="+mn-cs"/>
            </a:rPr>
            <a:t>ポイント、埼玉県平均を</a:t>
          </a:r>
          <a:r>
            <a:rPr kumimoji="1" lang="en-US" altLang="ja-JP" sz="1100">
              <a:solidFill>
                <a:schemeClr val="dk1"/>
              </a:solidFill>
              <a:effectLst/>
              <a:latin typeface="+mn-lt"/>
              <a:ea typeface="+mn-ea"/>
              <a:cs typeface="+mn-cs"/>
            </a:rPr>
            <a:t>0.06</a:t>
          </a:r>
          <a:r>
            <a:rPr kumimoji="1" lang="ja-JP" altLang="ja-JP" sz="1100">
              <a:solidFill>
                <a:schemeClr val="dk1"/>
              </a:solidFill>
              <a:effectLst/>
              <a:latin typeface="+mn-lt"/>
              <a:ea typeface="+mn-ea"/>
              <a:cs typeface="+mn-cs"/>
            </a:rPr>
            <a:t>ポイント上回っている。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今後も企業誘致の推進など様々な手法により税収の確保に努め、持続可能な財政運営を図る。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147108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850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66675</xdr:rowOff>
    </xdr:from>
    <xdr:to>
      <xdr:col>19</xdr:col>
      <xdr:colOff>133350</xdr:colOff>
      <xdr:row>40</xdr:row>
      <xdr:rowOff>127000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2467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26458</xdr:rowOff>
    </xdr:from>
    <xdr:to>
      <xdr:col>15</xdr:col>
      <xdr:colOff>82550</xdr:colOff>
      <xdr:row>40</xdr:row>
      <xdr:rowOff>66675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844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137583</xdr:rowOff>
    </xdr:from>
    <xdr:to>
      <xdr:col>11</xdr:col>
      <xdr:colOff>31750</xdr:colOff>
      <xdr:row>40</xdr:row>
      <xdr:rowOff>26458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2413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91669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96308</xdr:rowOff>
    </xdr:from>
    <xdr:to>
      <xdr:col>23</xdr:col>
      <xdr:colOff>184150</xdr:colOff>
      <xdr:row>41</xdr:row>
      <xdr:rowOff>26458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112835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9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15875</xdr:rowOff>
    </xdr:from>
    <xdr:to>
      <xdr:col>15</xdr:col>
      <xdr:colOff>133350</xdr:colOff>
      <xdr:row>40</xdr:row>
      <xdr:rowOff>117475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127652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147108</xdr:rowOff>
    </xdr:from>
    <xdr:to>
      <xdr:col>11</xdr:col>
      <xdr:colOff>82550</xdr:colOff>
      <xdr:row>40</xdr:row>
      <xdr:rowOff>77258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87435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86783</xdr:rowOff>
    </xdr:from>
    <xdr:to>
      <xdr:col>7</xdr:col>
      <xdr:colOff>31750</xdr:colOff>
      <xdr:row>40</xdr:row>
      <xdr:rowOff>16933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27110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比率算式の分子となる人件費</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物件費が増加した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分母となる普通交付税</a:t>
          </a:r>
          <a:r>
            <a:rPr kumimoji="1" lang="ja-JP" altLang="en-US" sz="1100">
              <a:solidFill>
                <a:schemeClr val="dk1"/>
              </a:solidFill>
              <a:effectLst/>
              <a:latin typeface="+mn-lt"/>
              <a:ea typeface="+mn-ea"/>
              <a:cs typeface="+mn-cs"/>
            </a:rPr>
            <a:t>や地方特例交付金が</a:t>
          </a:r>
          <a:r>
            <a:rPr kumimoji="1" lang="ja-JP" altLang="ja-JP" sz="1100">
              <a:solidFill>
                <a:schemeClr val="dk1"/>
              </a:solidFill>
              <a:effectLst/>
              <a:latin typeface="+mn-lt"/>
              <a:ea typeface="+mn-ea"/>
              <a:cs typeface="+mn-cs"/>
            </a:rPr>
            <a:t>増加したことにより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分母</a:t>
          </a:r>
          <a:r>
            <a:rPr kumimoji="1" lang="ja-JP" altLang="en-US" sz="1100">
              <a:solidFill>
                <a:schemeClr val="dk1"/>
              </a:solidFill>
              <a:effectLst/>
              <a:latin typeface="+mn-lt"/>
              <a:ea typeface="+mn-ea"/>
              <a:cs typeface="+mn-cs"/>
            </a:rPr>
            <a:t>の伸び</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分子の伸びを上回ったため、</a:t>
          </a:r>
          <a:r>
            <a:rPr kumimoji="1" lang="ja-JP" altLang="ja-JP" sz="1100">
              <a:solidFill>
                <a:schemeClr val="dk1"/>
              </a:solidFill>
              <a:effectLst/>
              <a:latin typeface="+mn-lt"/>
              <a:ea typeface="+mn-ea"/>
              <a:cs typeface="+mn-cs"/>
            </a:rPr>
            <a:t>対前年度比で</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en-US" sz="1100">
              <a:solidFill>
                <a:schemeClr val="dk1"/>
              </a:solidFill>
              <a:effectLst/>
              <a:latin typeface="+mn-lt"/>
              <a:ea typeface="+mn-ea"/>
              <a:cs typeface="+mn-cs"/>
            </a:rPr>
            <a:t>今回の減少の要因は、依存財源の増加によるところが大きいため、</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自主財源の確保と歳出の経常経費削減に努め、より効率的な財政運営を図る。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99695</xdr:rowOff>
    </xdr:from>
    <xdr:to>
      <xdr:col>23</xdr:col>
      <xdr:colOff>133350</xdr:colOff>
      <xdr:row>64</xdr:row>
      <xdr:rowOff>111760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072495"/>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15240</xdr:rowOff>
    </xdr:from>
    <xdr:to>
      <xdr:col>19</xdr:col>
      <xdr:colOff>133350</xdr:colOff>
      <xdr:row>64</xdr:row>
      <xdr:rowOff>111760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8804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68580</xdr:rowOff>
    </xdr:from>
    <xdr:to>
      <xdr:col>15</xdr:col>
      <xdr:colOff>82550</xdr:colOff>
      <xdr:row>64</xdr:row>
      <xdr:rowOff>15240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9848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68580</xdr:rowOff>
    </xdr:from>
    <xdr:to>
      <xdr:col>11</xdr:col>
      <xdr:colOff>31750</xdr:colOff>
      <xdr:row>64</xdr:row>
      <xdr:rowOff>69532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98480"/>
          <a:ext cx="889000" cy="34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48895</xdr:rowOff>
    </xdr:from>
    <xdr:to>
      <xdr:col>23</xdr:col>
      <xdr:colOff>184150</xdr:colOff>
      <xdr:row>64</xdr:row>
      <xdr:rowOff>150495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20972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9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60960</xdr:rowOff>
    </xdr:from>
    <xdr:to>
      <xdr:col>19</xdr:col>
      <xdr:colOff>184150</xdr:colOff>
      <xdr:row>64</xdr:row>
      <xdr:rowOff>162560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147337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2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135890</xdr:rowOff>
    </xdr:from>
    <xdr:to>
      <xdr:col>15</xdr:col>
      <xdr:colOff>133350</xdr:colOff>
      <xdr:row>64</xdr:row>
      <xdr:rowOff>66040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50817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17780</xdr:rowOff>
    </xdr:from>
    <xdr:to>
      <xdr:col>11</xdr:col>
      <xdr:colOff>82550</xdr:colOff>
      <xdr:row>62</xdr:row>
      <xdr:rowOff>119380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129557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18732</xdr:rowOff>
    </xdr:from>
    <xdr:to>
      <xdr:col>7</xdr:col>
      <xdr:colOff>31750</xdr:colOff>
      <xdr:row>64</xdr:row>
      <xdr:rowOff>120332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9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105109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7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[124,438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物価高騰や賃金上昇に</a:t>
          </a:r>
          <a:r>
            <a:rPr kumimoji="1" lang="ja-JP" altLang="en-US" sz="1100">
              <a:solidFill>
                <a:schemeClr val="dk1"/>
              </a:solidFill>
              <a:effectLst/>
              <a:latin typeface="+mn-lt"/>
              <a:ea typeface="+mn-ea"/>
              <a:cs typeface="+mn-cs"/>
            </a:rPr>
            <a:t>よる</a:t>
          </a:r>
          <a:r>
            <a:rPr kumimoji="1" lang="ja-JP" altLang="ja-JP" sz="1100">
              <a:solidFill>
                <a:schemeClr val="dk1"/>
              </a:solidFill>
              <a:effectLst/>
              <a:latin typeface="+mn-lt"/>
              <a:ea typeface="+mn-ea"/>
              <a:cs typeface="+mn-cs"/>
            </a:rPr>
            <a:t>委託料</a:t>
          </a:r>
          <a:r>
            <a:rPr kumimoji="1" lang="ja-JP" altLang="en-US" sz="1100">
              <a:solidFill>
                <a:schemeClr val="dk1"/>
              </a:solidFill>
              <a:effectLst/>
              <a:latin typeface="+mn-lt"/>
              <a:ea typeface="+mn-ea"/>
              <a:cs typeface="+mn-cs"/>
            </a:rPr>
            <a:t>の増加</a:t>
          </a:r>
          <a:r>
            <a:rPr kumimoji="1" lang="ja-JP" altLang="ja-JP" sz="1100">
              <a:solidFill>
                <a:schemeClr val="dk1"/>
              </a:solidFill>
              <a:effectLst/>
              <a:latin typeface="+mn-lt"/>
              <a:ea typeface="+mn-ea"/>
              <a:cs typeface="+mn-cs"/>
            </a:rPr>
            <a:t>や人件費の増加により、前年度</a:t>
          </a:r>
          <a:r>
            <a:rPr kumimoji="1" lang="ja-JP" altLang="en-US" sz="1100">
              <a:solidFill>
                <a:schemeClr val="dk1"/>
              </a:solidFill>
              <a:effectLst/>
              <a:latin typeface="+mn-lt"/>
              <a:ea typeface="+mn-ea"/>
              <a:cs typeface="+mn-cs"/>
            </a:rPr>
            <a:t>に比べて</a:t>
          </a:r>
          <a:r>
            <a:rPr kumimoji="1" lang="en-US" altLang="ja-JP" sz="1100">
              <a:solidFill>
                <a:schemeClr val="dk1"/>
              </a:solidFill>
              <a:effectLst/>
              <a:latin typeface="+mn-lt"/>
              <a:ea typeface="+mn-ea"/>
              <a:cs typeface="+mn-cs"/>
            </a:rPr>
            <a:t>6,113</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23,072</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埼玉県平均を</a:t>
          </a:r>
          <a:r>
            <a:rPr kumimoji="1" lang="en-US" altLang="ja-JP" sz="1100">
              <a:solidFill>
                <a:schemeClr val="dk1"/>
              </a:solidFill>
              <a:effectLst/>
              <a:latin typeface="+mn-lt"/>
              <a:ea typeface="+mn-ea"/>
              <a:cs typeface="+mn-cs"/>
            </a:rPr>
            <a:t>7,394</a:t>
          </a:r>
          <a:r>
            <a:rPr kumimoji="1" lang="ja-JP" altLang="ja-JP" sz="1100">
              <a:solidFill>
                <a:schemeClr val="dk1"/>
              </a:solidFill>
              <a:effectLst/>
              <a:latin typeface="+mn-lt"/>
              <a:ea typeface="+mn-ea"/>
              <a:cs typeface="+mn-cs"/>
            </a:rPr>
            <a:t>円下回っている。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今後多くの公共施設が更新時期を迎えるため、計画的な再整備等により、物件費・維持補修費などの削減に努め、併せて行政改革を推進し、人件費の抑制を図る。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90384</xdr:rowOff>
    </xdr:from>
    <xdr:to>
      <xdr:col>23</xdr:col>
      <xdr:colOff>133350</xdr:colOff>
      <xdr:row>80</xdr:row>
      <xdr:rowOff>111455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06384"/>
          <a:ext cx="838200" cy="2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90384</xdr:rowOff>
    </xdr:from>
    <xdr:to>
      <xdr:col>19</xdr:col>
      <xdr:colOff>133350</xdr:colOff>
      <xdr:row>80</xdr:row>
      <xdr:rowOff>95805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06384"/>
          <a:ext cx="889000" cy="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85110</xdr:rowOff>
    </xdr:from>
    <xdr:to>
      <xdr:col>15</xdr:col>
      <xdr:colOff>82550</xdr:colOff>
      <xdr:row>80</xdr:row>
      <xdr:rowOff>95805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01110"/>
          <a:ext cx="889000" cy="10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85110</xdr:rowOff>
    </xdr:from>
    <xdr:to>
      <xdr:col>11</xdr:col>
      <xdr:colOff>31750</xdr:colOff>
      <xdr:row>80</xdr:row>
      <xdr:rowOff>89700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3801110"/>
          <a:ext cx="889000" cy="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108339</xdr:rowOff>
    </xdr:from>
    <xdr:to>
      <xdr:col>7</xdr:col>
      <xdr:colOff>31750</xdr:colOff>
      <xdr:row>81</xdr:row>
      <xdr:rowOff>38489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2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23266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60655</xdr:rowOff>
    </xdr:from>
    <xdr:to>
      <xdr:col>23</xdr:col>
      <xdr:colOff>184150</xdr:colOff>
      <xdr:row>80</xdr:row>
      <xdr:rowOff>162255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153382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97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39584</xdr:rowOff>
    </xdr:from>
    <xdr:to>
      <xdr:col>19</xdr:col>
      <xdr:colOff>184150</xdr:colOff>
      <xdr:row>80</xdr:row>
      <xdr:rowOff>141184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5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151361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24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45005</xdr:rowOff>
    </xdr:from>
    <xdr:to>
      <xdr:col>15</xdr:col>
      <xdr:colOff>133350</xdr:colOff>
      <xdr:row>80</xdr:row>
      <xdr:rowOff>146605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6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156782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29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34310</xdr:rowOff>
    </xdr:from>
    <xdr:to>
      <xdr:col>11</xdr:col>
      <xdr:colOff>82550</xdr:colOff>
      <xdr:row>80</xdr:row>
      <xdr:rowOff>135910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5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146087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1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38900</xdr:rowOff>
    </xdr:from>
    <xdr:to>
      <xdr:col>7</xdr:col>
      <xdr:colOff>31750</xdr:colOff>
      <xdr:row>80</xdr:row>
      <xdr:rowOff>140500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5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150677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給与水準については、人事院勧告などに基づき適正化を図っている。引き続き、適正な給与水準を保っていく。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65314</xdr:rowOff>
    </xdr:from>
    <xdr:to>
      <xdr:col>81</xdr:col>
      <xdr:colOff>44450</xdr:colOff>
      <xdr:row>84</xdr:row>
      <xdr:rowOff>99786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46711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65314</xdr:rowOff>
    </xdr:from>
    <xdr:to>
      <xdr:col>77</xdr:col>
      <xdr:colOff>44450</xdr:colOff>
      <xdr:row>84</xdr:row>
      <xdr:rowOff>99786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4671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99786</xdr:rowOff>
    </xdr:from>
    <xdr:to>
      <xdr:col>72</xdr:col>
      <xdr:colOff>203200</xdr:colOff>
      <xdr:row>84</xdr:row>
      <xdr:rowOff>134257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5015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85</xdr:row>
      <xdr:rowOff>14514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5360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48986</xdr:rowOff>
    </xdr:from>
    <xdr:to>
      <xdr:col>81</xdr:col>
      <xdr:colOff>95250</xdr:colOff>
      <xdr:row>84</xdr:row>
      <xdr:rowOff>150586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21063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22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14514</xdr:rowOff>
    </xdr:from>
    <xdr:to>
      <xdr:col>77</xdr:col>
      <xdr:colOff>95250</xdr:colOff>
      <xdr:row>84</xdr:row>
      <xdr:rowOff>116114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126291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48986</xdr:rowOff>
    </xdr:from>
    <xdr:to>
      <xdr:col>73</xdr:col>
      <xdr:colOff>44450</xdr:colOff>
      <xdr:row>84</xdr:row>
      <xdr:rowOff>150586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135363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83457</xdr:rowOff>
    </xdr:from>
    <xdr:to>
      <xdr:col>68</xdr:col>
      <xdr:colOff>203200</xdr:colOff>
      <xdr:row>85</xdr:row>
      <xdr:rowOff>13607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169834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135164</xdr:rowOff>
    </xdr:from>
    <xdr:to>
      <xdr:col>64</xdr:col>
      <xdr:colOff>152400</xdr:colOff>
      <xdr:row>85</xdr:row>
      <xdr:rowOff>65314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50091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6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0.07</a:t>
          </a:r>
          <a:r>
            <a:rPr kumimoji="1" lang="ja-JP" altLang="ja-JP" sz="1100">
              <a:solidFill>
                <a:schemeClr val="dk1"/>
              </a:solidFill>
              <a:effectLst/>
              <a:latin typeface="+mn-lt"/>
              <a:ea typeface="+mn-ea"/>
              <a:cs typeface="+mn-cs"/>
            </a:rPr>
            <a:t>人増加したものの、類似団体平均を</a:t>
          </a:r>
          <a:r>
            <a:rPr kumimoji="1" lang="en-US" altLang="ja-JP" sz="1100">
              <a:solidFill>
                <a:schemeClr val="dk1"/>
              </a:solidFill>
              <a:effectLst/>
              <a:latin typeface="+mn-lt"/>
              <a:ea typeface="+mn-ea"/>
              <a:cs typeface="+mn-cs"/>
            </a:rPr>
            <a:t>0.94</a:t>
          </a:r>
          <a:r>
            <a:rPr kumimoji="1" lang="ja-JP" altLang="ja-JP" sz="1100">
              <a:solidFill>
                <a:schemeClr val="dk1"/>
              </a:solidFill>
              <a:effectLst/>
              <a:latin typeface="+mn-lt"/>
              <a:ea typeface="+mn-ea"/>
              <a:cs typeface="+mn-cs"/>
            </a:rPr>
            <a:t>人、埼玉県平均を</a:t>
          </a:r>
          <a:r>
            <a:rPr kumimoji="1" lang="en-US" altLang="ja-JP" sz="1100">
              <a:solidFill>
                <a:schemeClr val="dk1"/>
              </a:solidFill>
              <a:effectLst/>
              <a:latin typeface="+mn-lt"/>
              <a:ea typeface="+mn-ea"/>
              <a:cs typeface="+mn-cs"/>
            </a:rPr>
            <a:t>1.09</a:t>
          </a:r>
          <a:r>
            <a:rPr kumimoji="1" lang="ja-JP" altLang="ja-JP" sz="1100">
              <a:solidFill>
                <a:schemeClr val="dk1"/>
              </a:solidFill>
              <a:effectLst/>
              <a:latin typeface="+mn-lt"/>
              <a:ea typeface="+mn-ea"/>
              <a:cs typeface="+mn-cs"/>
            </a:rPr>
            <a:t>人下回っている。</a:t>
          </a:r>
          <a:endParaRPr lang="ja-JP" altLang="ja-JP" sz="1400">
            <a:effectLst/>
          </a:endParaRPr>
        </a:p>
        <a:p>
          <a:r>
            <a:rPr kumimoji="1" lang="ja-JP" altLang="ja-JP" sz="1100">
              <a:solidFill>
                <a:schemeClr val="dk1"/>
              </a:solidFill>
              <a:effectLst/>
              <a:latin typeface="+mn-lt"/>
              <a:ea typeface="+mn-ea"/>
              <a:cs typeface="+mn-cs"/>
            </a:rPr>
            <a:t>定員管理の状況については、組織機構や事業の見直し</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による定員の適正化に取り組んだ結果、これまでと同様に類似団体</a:t>
          </a:r>
          <a:r>
            <a:rPr kumimoji="1" lang="ja-JP" altLang="en-US" sz="1100">
              <a:solidFill>
                <a:schemeClr val="dk1"/>
              </a:solidFill>
              <a:effectLst/>
              <a:latin typeface="+mn-lt"/>
              <a:ea typeface="+mn-ea"/>
              <a:cs typeface="+mn-cs"/>
            </a:rPr>
            <a:t>及び埼玉県</a:t>
          </a:r>
          <a:r>
            <a:rPr kumimoji="1" lang="ja-JP" altLang="ja-JP" sz="1100">
              <a:solidFill>
                <a:schemeClr val="dk1"/>
              </a:solidFill>
              <a:effectLst/>
              <a:latin typeface="+mn-lt"/>
              <a:ea typeface="+mn-ea"/>
              <a:cs typeface="+mn-cs"/>
            </a:rPr>
            <a:t>平均値を下回っている。今後も行政需要の多様化や新たな行政課題へ対応するため、定員の適正化を図る。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45508</xdr:rowOff>
    </xdr:from>
    <xdr:to>
      <xdr:col>81</xdr:col>
      <xdr:colOff>44450</xdr:colOff>
      <xdr:row>60</xdr:row>
      <xdr:rowOff>59584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32508"/>
          <a:ext cx="8382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39476</xdr:rowOff>
    </xdr:from>
    <xdr:to>
      <xdr:col>77</xdr:col>
      <xdr:colOff>44450</xdr:colOff>
      <xdr:row>60</xdr:row>
      <xdr:rowOff>45508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26476"/>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37465</xdr:rowOff>
    </xdr:from>
    <xdr:to>
      <xdr:col>72</xdr:col>
      <xdr:colOff>203200</xdr:colOff>
      <xdr:row>60</xdr:row>
      <xdr:rowOff>39476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24465"/>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37465</xdr:rowOff>
    </xdr:from>
    <xdr:to>
      <xdr:col>68</xdr:col>
      <xdr:colOff>152400</xdr:colOff>
      <xdr:row>60</xdr:row>
      <xdr:rowOff>37465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244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147003</xdr:rowOff>
    </xdr:from>
    <xdr:to>
      <xdr:col>64</xdr:col>
      <xdr:colOff>152400</xdr:colOff>
      <xdr:row>62</xdr:row>
      <xdr:rowOff>77153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61930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9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8784</xdr:rowOff>
    </xdr:from>
    <xdr:to>
      <xdr:col>81</xdr:col>
      <xdr:colOff>95250</xdr:colOff>
      <xdr:row>60</xdr:row>
      <xdr:rowOff>110384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29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25311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40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166158</xdr:rowOff>
    </xdr:from>
    <xdr:to>
      <xdr:col>77</xdr:col>
      <xdr:colOff>95250</xdr:colOff>
      <xdr:row>60</xdr:row>
      <xdr:rowOff>96308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106485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50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160126</xdr:rowOff>
    </xdr:from>
    <xdr:to>
      <xdr:col>73</xdr:col>
      <xdr:colOff>44450</xdr:colOff>
      <xdr:row>60</xdr:row>
      <xdr:rowOff>90276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7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100453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44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158115</xdr:rowOff>
    </xdr:from>
    <xdr:to>
      <xdr:col>68</xdr:col>
      <xdr:colOff>203200</xdr:colOff>
      <xdr:row>60</xdr:row>
      <xdr:rowOff>88265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98442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4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158115</xdr:rowOff>
    </xdr:from>
    <xdr:to>
      <xdr:col>64</xdr:col>
      <xdr:colOff>152400</xdr:colOff>
      <xdr:row>60</xdr:row>
      <xdr:rowOff>88265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98442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4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実質公債費比率については、</a:t>
          </a:r>
          <a:r>
            <a:rPr lang="ja-JP" altLang="ja-JP" sz="1100">
              <a:solidFill>
                <a:schemeClr val="dk1"/>
              </a:solidFill>
              <a:effectLst/>
              <a:latin typeface="+mn-lt"/>
              <a:ea typeface="+mn-ea"/>
              <a:cs typeface="+mn-cs"/>
            </a:rPr>
            <a:t>普通交付税等が増加したものの、元利償還金の額が増額したことや、公営企業への繰出金の額が増加したため</a:t>
          </a:r>
          <a:r>
            <a:rPr kumimoji="1" lang="ja-JP" altLang="ja-JP" sz="1100">
              <a:solidFill>
                <a:schemeClr val="dk1"/>
              </a:solidFill>
              <a:effectLst/>
              <a:latin typeface="+mn-lt"/>
              <a:ea typeface="+mn-ea"/>
              <a:cs typeface="+mn-cs"/>
            </a:rPr>
            <a:t>、前年度に対し</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ポイント悪化したが、類似団体</a:t>
          </a:r>
          <a:r>
            <a:rPr kumimoji="1" lang="ja-JP" altLang="en-US" sz="1100">
              <a:solidFill>
                <a:schemeClr val="dk1"/>
              </a:solidFill>
              <a:effectLst/>
              <a:latin typeface="+mn-lt"/>
              <a:ea typeface="+mn-ea"/>
              <a:cs typeface="+mn-cs"/>
            </a:rPr>
            <a:t>及び埼玉県</a:t>
          </a:r>
          <a:r>
            <a:rPr kumimoji="1" lang="ja-JP" altLang="ja-JP" sz="1100">
              <a:solidFill>
                <a:schemeClr val="dk1"/>
              </a:solidFill>
              <a:effectLst/>
              <a:latin typeface="+mn-lt"/>
              <a:ea typeface="+mn-ea"/>
              <a:cs typeface="+mn-cs"/>
            </a:rPr>
            <a:t>平均値を下回っている。今後も起債対象事業の精査を行い、現行水準の維持を図る。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86783</xdr:rowOff>
    </xdr:from>
    <xdr:to>
      <xdr:col>81</xdr:col>
      <xdr:colOff>44450</xdr:colOff>
      <xdr:row>40</xdr:row>
      <xdr:rowOff>102870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4478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14394</xdr:rowOff>
    </xdr:from>
    <xdr:to>
      <xdr:col>77</xdr:col>
      <xdr:colOff>44450</xdr:colOff>
      <xdr:row>40</xdr:row>
      <xdr:rowOff>86783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872394"/>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153670</xdr:rowOff>
    </xdr:from>
    <xdr:to>
      <xdr:col>72</xdr:col>
      <xdr:colOff>203200</xdr:colOff>
      <xdr:row>40</xdr:row>
      <xdr:rowOff>14394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84022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121496</xdr:rowOff>
    </xdr:from>
    <xdr:to>
      <xdr:col>68</xdr:col>
      <xdr:colOff>152400</xdr:colOff>
      <xdr:row>39</xdr:row>
      <xdr:rowOff>153670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80804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52070</xdr:rowOff>
    </xdr:from>
    <xdr:to>
      <xdr:col>81</xdr:col>
      <xdr:colOff>95250</xdr:colOff>
      <xdr:row>40</xdr:row>
      <xdr:rowOff>153670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68597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5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35983</xdr:rowOff>
    </xdr:from>
    <xdr:to>
      <xdr:col>77</xdr:col>
      <xdr:colOff>95250</xdr:colOff>
      <xdr:row>40</xdr:row>
      <xdr:rowOff>137583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147760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135044</xdr:rowOff>
    </xdr:from>
    <xdr:to>
      <xdr:col>73</xdr:col>
      <xdr:colOff>44450</xdr:colOff>
      <xdr:row>40</xdr:row>
      <xdr:rowOff>65194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75371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102870</xdr:rowOff>
    </xdr:from>
    <xdr:to>
      <xdr:col>68</xdr:col>
      <xdr:colOff>203200</xdr:colOff>
      <xdr:row>40</xdr:row>
      <xdr:rowOff>33020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43197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70696</xdr:rowOff>
    </xdr:from>
    <xdr:to>
      <xdr:col>64</xdr:col>
      <xdr:colOff>152400</xdr:colOff>
      <xdr:row>40</xdr:row>
      <xdr:rowOff>846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75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11023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2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将来負担比率については、</a:t>
          </a:r>
          <a:r>
            <a:rPr lang="ja-JP" altLang="ja-JP" sz="1100">
              <a:solidFill>
                <a:schemeClr val="dk1"/>
              </a:solidFill>
              <a:effectLst/>
              <a:latin typeface="+mn-lt"/>
              <a:ea typeface="+mn-ea"/>
              <a:cs typeface="+mn-cs"/>
            </a:rPr>
            <a:t>公営企業債等繰入見込額等が増加し</a:t>
          </a:r>
          <a:r>
            <a:rPr kumimoji="1" lang="ja-JP" altLang="ja-JP" sz="1100">
              <a:solidFill>
                <a:schemeClr val="dk1"/>
              </a:solidFill>
              <a:effectLst/>
              <a:latin typeface="+mn-lt"/>
              <a:ea typeface="+mn-ea"/>
              <a:cs typeface="+mn-cs"/>
            </a:rPr>
            <a:t>た</a:t>
          </a:r>
          <a:r>
            <a:rPr kumimoji="1" lang="ja-JP" altLang="en-US" sz="1100">
              <a:solidFill>
                <a:schemeClr val="dk1"/>
              </a:solidFill>
              <a:effectLst/>
              <a:latin typeface="+mn-lt"/>
              <a:ea typeface="+mn-ea"/>
              <a:cs typeface="+mn-cs"/>
            </a:rPr>
            <a:t>ものの、</a:t>
          </a:r>
          <a:r>
            <a:rPr lang="ja-JP" altLang="ja-JP" sz="1100">
              <a:solidFill>
                <a:schemeClr val="dk1"/>
              </a:solidFill>
              <a:effectLst/>
              <a:latin typeface="+mn-lt"/>
              <a:ea typeface="+mn-ea"/>
              <a:cs typeface="+mn-cs"/>
            </a:rPr>
            <a:t>地方債の現在高</a:t>
          </a:r>
          <a:r>
            <a:rPr lang="ja-JP" altLang="en-US" sz="1100">
              <a:solidFill>
                <a:schemeClr val="dk1"/>
              </a:solidFill>
              <a:effectLst/>
              <a:latin typeface="+mn-lt"/>
              <a:ea typeface="+mn-ea"/>
              <a:cs typeface="+mn-cs"/>
            </a:rPr>
            <a:t>は</a:t>
          </a:r>
          <a:r>
            <a:rPr lang="ja-JP" altLang="ja-JP" sz="1100">
              <a:solidFill>
                <a:schemeClr val="dk1"/>
              </a:solidFill>
              <a:effectLst/>
              <a:latin typeface="+mn-lt"/>
              <a:ea typeface="+mn-ea"/>
              <a:cs typeface="+mn-cs"/>
            </a:rPr>
            <a:t>減少</a:t>
          </a:r>
          <a:r>
            <a:rPr lang="ja-JP" altLang="en-US" sz="110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。また、充当可能</a:t>
          </a:r>
          <a:r>
            <a:rPr kumimoji="1" lang="ja-JP" altLang="en-US" sz="1100">
              <a:solidFill>
                <a:schemeClr val="dk1"/>
              </a:solidFill>
              <a:effectLst/>
              <a:latin typeface="+mn-lt"/>
              <a:ea typeface="+mn-ea"/>
              <a:cs typeface="+mn-cs"/>
            </a:rPr>
            <a:t>特定歳入</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増加や普通交付税の増加</a:t>
          </a:r>
          <a:r>
            <a:rPr kumimoji="1" lang="ja-JP" altLang="ja-JP" sz="1100">
              <a:solidFill>
                <a:schemeClr val="dk1"/>
              </a:solidFill>
              <a:effectLst/>
              <a:latin typeface="+mn-lt"/>
              <a:ea typeface="+mn-ea"/>
              <a:cs typeface="+mn-cs"/>
            </a:rPr>
            <a:t>により、前年度に対し、</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している。今後も財政調整基金をはじめとして、継続的に基金を積み立て、交付税措置のある地方債の借り入れを原則とするなど、常に後年度を見据えた財政運営を図る。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116296</xdr:rowOff>
    </xdr:from>
    <xdr:to>
      <xdr:col>81</xdr:col>
      <xdr:colOff>44450</xdr:colOff>
      <xdr:row>14</xdr:row>
      <xdr:rowOff>127786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516596"/>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51949</xdr:rowOff>
    </xdr:from>
    <xdr:to>
      <xdr:col>77</xdr:col>
      <xdr:colOff>44450</xdr:colOff>
      <xdr:row>14</xdr:row>
      <xdr:rowOff>127786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452249"/>
          <a:ext cx="8890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51949</xdr:rowOff>
    </xdr:from>
    <xdr:to>
      <xdr:col>72</xdr:col>
      <xdr:colOff>203200</xdr:colOff>
      <xdr:row>14</xdr:row>
      <xdr:rowOff>126637</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452249"/>
          <a:ext cx="889000"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126637</xdr:rowOff>
    </xdr:from>
    <xdr:to>
      <xdr:col>68</xdr:col>
      <xdr:colOff>152400</xdr:colOff>
      <xdr:row>15</xdr:row>
      <xdr:rowOff>19534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526937"/>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150525</xdr:rowOff>
    </xdr:from>
    <xdr:to>
      <xdr:col>64</xdr:col>
      <xdr:colOff>152400</xdr:colOff>
      <xdr:row>15</xdr:row>
      <xdr:rowOff>80675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65452</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63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65496</xdr:rowOff>
    </xdr:from>
    <xdr:to>
      <xdr:col>81</xdr:col>
      <xdr:colOff>95250</xdr:colOff>
      <xdr:row>14</xdr:row>
      <xdr:rowOff>167096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6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37573</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437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76986</xdr:rowOff>
    </xdr:from>
    <xdr:to>
      <xdr:col>77</xdr:col>
      <xdr:colOff>95250</xdr:colOff>
      <xdr:row>15</xdr:row>
      <xdr:rowOff>7136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47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163363</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563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1149</xdr:rowOff>
    </xdr:from>
    <xdr:to>
      <xdr:col>73</xdr:col>
      <xdr:colOff>44450</xdr:colOff>
      <xdr:row>14</xdr:row>
      <xdr:rowOff>102749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40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87526</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487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75837</xdr:rowOff>
    </xdr:from>
    <xdr:to>
      <xdr:col>68</xdr:col>
      <xdr:colOff>203200</xdr:colOff>
      <xdr:row>15</xdr:row>
      <xdr:rowOff>5987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47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162214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562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140184</xdr:rowOff>
    </xdr:from>
    <xdr:to>
      <xdr:col>64</xdr:col>
      <xdr:colOff>152400</xdr:colOff>
      <xdr:row>15</xdr:row>
      <xdr:rowOff>70334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54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80511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309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埼玉県東松山市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91,256
87,223
65.35
38,586,320
36,815,904
1,607,904
20,323,777
24,351,055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組織機構や事業の見直し等による定員の適正化に取り組んだ結果、財政比較分析表における定数管理状況において、他団体に比して人口千人当たりの職員数が少なくなっているため、全国平均値、埼玉県平均値を下回っている。今後も適正な定員管理や給与水準の維持を図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145288</xdr:rowOff>
    </xdr:from>
    <xdr:to>
      <xdr:col>24</xdr:col>
      <xdr:colOff>25400</xdr:colOff>
      <xdr:row>37</xdr:row>
      <xdr:rowOff>5842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1748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122428</xdr:rowOff>
    </xdr:from>
    <xdr:to>
      <xdr:col>19</xdr:col>
      <xdr:colOff>187325</xdr:colOff>
      <xdr:row>36</xdr:row>
      <xdr:rowOff>145288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946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99568</xdr:rowOff>
    </xdr:from>
    <xdr:to>
      <xdr:col>15</xdr:col>
      <xdr:colOff>98425</xdr:colOff>
      <xdr:row>36</xdr:row>
      <xdr:rowOff>122428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717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99568</xdr:rowOff>
    </xdr:from>
    <xdr:to>
      <xdr:col>11</xdr:col>
      <xdr:colOff>9525</xdr:colOff>
      <xdr:row>37</xdr:row>
      <xdr:rowOff>46990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7176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126492</xdr:rowOff>
    </xdr:from>
    <xdr:to>
      <xdr:col>24</xdr:col>
      <xdr:colOff>76200</xdr:colOff>
      <xdr:row>37</xdr:row>
      <xdr:rowOff>56642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143019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4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94488</xdr:rowOff>
    </xdr:from>
    <xdr:to>
      <xdr:col>20</xdr:col>
      <xdr:colOff>38100</xdr:colOff>
      <xdr:row>37</xdr:row>
      <xdr:rowOff>24638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34815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71628</xdr:rowOff>
    </xdr:from>
    <xdr:to>
      <xdr:col>15</xdr:col>
      <xdr:colOff>149225</xdr:colOff>
      <xdr:row>37</xdr:row>
      <xdr:rowOff>1778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11955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48768</xdr:rowOff>
    </xdr:from>
    <xdr:to>
      <xdr:col>11</xdr:col>
      <xdr:colOff>60325</xdr:colOff>
      <xdr:row>36</xdr:row>
      <xdr:rowOff>150368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160545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107967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物価高騰や賃金上昇に伴う委託料の増加等により、</a:t>
          </a:r>
          <a:r>
            <a:rPr kumimoji="1" lang="ja-JP" altLang="ja-JP" sz="1100">
              <a:solidFill>
                <a:schemeClr val="dk1"/>
              </a:solidFill>
              <a:effectLst/>
              <a:latin typeface="+mn-lt"/>
              <a:ea typeface="+mn-ea"/>
              <a:cs typeface="+mn-cs"/>
            </a:rPr>
            <a:t>前年度比で</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た。また、ここ数年と同様に、</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及び埼玉県</a:t>
          </a:r>
          <a:r>
            <a:rPr kumimoji="1" lang="ja-JP" altLang="ja-JP" sz="1100">
              <a:solidFill>
                <a:schemeClr val="dk1"/>
              </a:solidFill>
              <a:effectLst/>
              <a:latin typeface="+mn-lt"/>
              <a:ea typeface="+mn-ea"/>
              <a:cs typeface="+mn-cs"/>
            </a:rPr>
            <a:t>平均値を上回る結果となっ</a:t>
          </a:r>
          <a:r>
            <a:rPr kumimoji="1" lang="ja-JP" altLang="en-US" sz="1100">
              <a:solidFill>
                <a:schemeClr val="dk1"/>
              </a:solidFill>
              <a:effectLst/>
              <a:latin typeface="+mn-lt"/>
              <a:ea typeface="+mn-ea"/>
              <a:cs typeface="+mn-cs"/>
            </a:rPr>
            <a:t>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今後は、多くの公共施設が更新時期を迎えるため、計画的な再整備等によ</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維持管理経費</a:t>
          </a:r>
          <a:r>
            <a:rPr kumimoji="1" lang="ja-JP" altLang="en-US" sz="1100">
              <a:solidFill>
                <a:schemeClr val="dk1"/>
              </a:solidFill>
              <a:effectLst/>
              <a:latin typeface="+mn-lt"/>
              <a:ea typeface="+mn-ea"/>
              <a:cs typeface="+mn-cs"/>
            </a:rPr>
            <a:t>の削減や、委託内容の精査により、</a:t>
          </a:r>
          <a:r>
            <a:rPr kumimoji="1" lang="ja-JP" altLang="ja-JP" sz="1100">
              <a:solidFill>
                <a:schemeClr val="dk1"/>
              </a:solidFill>
              <a:effectLst/>
              <a:latin typeface="+mn-lt"/>
              <a:ea typeface="+mn-ea"/>
              <a:cs typeface="+mn-cs"/>
            </a:rPr>
            <a:t>物件費の抑制に努める。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146050</xdr:rowOff>
    </xdr:from>
    <xdr:to>
      <xdr:col>82</xdr:col>
      <xdr:colOff>107950</xdr:colOff>
      <xdr:row>18</xdr:row>
      <xdr:rowOff>41275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06070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136525</xdr:rowOff>
    </xdr:from>
    <xdr:to>
      <xdr:col>78</xdr:col>
      <xdr:colOff>69850</xdr:colOff>
      <xdr:row>17</xdr:row>
      <xdr:rowOff>146050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0511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3175</xdr:rowOff>
    </xdr:from>
    <xdr:to>
      <xdr:col>73</xdr:col>
      <xdr:colOff>180975</xdr:colOff>
      <xdr:row>17</xdr:row>
      <xdr:rowOff>136525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91782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3175</xdr:rowOff>
    </xdr:from>
    <xdr:to>
      <xdr:col>69</xdr:col>
      <xdr:colOff>92075</xdr:colOff>
      <xdr:row>17</xdr:row>
      <xdr:rowOff>117475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9178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161925</xdr:rowOff>
    </xdr:from>
    <xdr:to>
      <xdr:col>82</xdr:col>
      <xdr:colOff>158750</xdr:colOff>
      <xdr:row>18</xdr:row>
      <xdr:rowOff>92075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07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134002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04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95250</xdr:rowOff>
    </xdr:from>
    <xdr:to>
      <xdr:col>78</xdr:col>
      <xdr:colOff>120650</xdr:colOff>
      <xdr:row>18</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85725</xdr:rowOff>
    </xdr:from>
    <xdr:to>
      <xdr:col>74</xdr:col>
      <xdr:colOff>31750</xdr:colOff>
      <xdr:row>18</xdr:row>
      <xdr:rowOff>15875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00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8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123825</xdr:rowOff>
    </xdr:from>
    <xdr:to>
      <xdr:col>69</xdr:col>
      <xdr:colOff>142875</xdr:colOff>
      <xdr:row>17</xdr:row>
      <xdr:rowOff>53975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6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38752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66675</xdr:rowOff>
    </xdr:from>
    <xdr:to>
      <xdr:col>65</xdr:col>
      <xdr:colOff>53975</xdr:colOff>
      <xdr:row>17</xdr:row>
      <xdr:rowOff>168275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98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153052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06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社会情勢の変化の影響により、生活保護受給者数や障害福祉サービス費、児童福祉に係る扶助委託が増加しており、扶助費は増加傾向にある。今後も生活困窮者の自立支援や適正な資格審査等の実施など、扶助費の適正な水準の確保を図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xdr:rowOff>
    </xdr:from>
    <xdr:to>
      <xdr:col>24</xdr:col>
      <xdr:colOff>25400</xdr:colOff>
      <xdr:row>57</xdr:row>
      <xdr:rowOff>60325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77582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98425</xdr:rowOff>
    </xdr:from>
    <xdr:to>
      <xdr:col>19</xdr:col>
      <xdr:colOff>187325</xdr:colOff>
      <xdr:row>57</xdr:row>
      <xdr:rowOff>60325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69962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98425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1390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60325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6139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95250</xdr:rowOff>
    </xdr:from>
    <xdr:to>
      <xdr:col>6</xdr:col>
      <xdr:colOff>171450</xdr:colOff>
      <xdr:row>55</xdr:row>
      <xdr:rowOff>25400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35577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123825</xdr:rowOff>
    </xdr:from>
    <xdr:to>
      <xdr:col>24</xdr:col>
      <xdr:colOff>76200</xdr:colOff>
      <xdr:row>57</xdr:row>
      <xdr:rowOff>53975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2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95902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97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9525</xdr:rowOff>
    </xdr:from>
    <xdr:to>
      <xdr:col>20</xdr:col>
      <xdr:colOff>38100</xdr:colOff>
      <xdr:row>57</xdr:row>
      <xdr:rowOff>111125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8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95902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68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47625</xdr:rowOff>
    </xdr:from>
    <xdr:to>
      <xdr:col>15</xdr:col>
      <xdr:colOff>149225</xdr:colOff>
      <xdr:row>56</xdr:row>
      <xdr:rowOff>149225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4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134002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73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9525</xdr:rowOff>
    </xdr:from>
    <xdr:to>
      <xdr:col>6</xdr:col>
      <xdr:colOff>171450</xdr:colOff>
      <xdr:row>56</xdr:row>
      <xdr:rowOff>111125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1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95902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697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介護保険特別会計への総務費繰出金や後期高齢者医療特別会計への事務費繰出金等の減により、前年度に比べて</a:t>
          </a:r>
          <a:r>
            <a:rPr kumimoji="1" lang="en-US" altLang="ja-JP" sz="1100">
              <a:solidFill>
                <a:schemeClr val="dk1"/>
              </a:solidFill>
              <a:effectLst/>
              <a:latin typeface="+mn-lt"/>
              <a:ea typeface="+mn-ea"/>
              <a:cs typeface="+mn-cs"/>
            </a:rPr>
            <a:t>0.7</a:t>
          </a:r>
          <a:r>
            <a:rPr kumimoji="1" lang="ja-JP" altLang="en-US" sz="1100">
              <a:solidFill>
                <a:schemeClr val="dk1"/>
              </a:solidFill>
              <a:effectLst/>
              <a:latin typeface="+mn-lt"/>
              <a:ea typeface="+mn-ea"/>
              <a:cs typeface="+mn-cs"/>
            </a:rPr>
            <a:t>ポイント減少し、</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下回った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今後も経常経費の削減に努め、より効率的な財政運営を図る。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88138</xdr:rowOff>
    </xdr:from>
    <xdr:to>
      <xdr:col>82</xdr:col>
      <xdr:colOff>107950</xdr:colOff>
      <xdr:row>57</xdr:row>
      <xdr:rowOff>152146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86078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152146</xdr:rowOff>
    </xdr:from>
    <xdr:to>
      <xdr:col>78</xdr:col>
      <xdr:colOff>69850</xdr:colOff>
      <xdr:row>57</xdr:row>
      <xdr:rowOff>152146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9247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88138</xdr:rowOff>
    </xdr:from>
    <xdr:to>
      <xdr:col>73</xdr:col>
      <xdr:colOff>180975</xdr:colOff>
      <xdr:row>57</xdr:row>
      <xdr:rowOff>152146</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6078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88138</xdr:rowOff>
    </xdr:from>
    <xdr:to>
      <xdr:col>69</xdr:col>
      <xdr:colOff>92075</xdr:colOff>
      <xdr:row>57</xdr:row>
      <xdr:rowOff>152146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86078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37338</xdr:rowOff>
    </xdr:from>
    <xdr:to>
      <xdr:col>82</xdr:col>
      <xdr:colOff>158750</xdr:colOff>
      <xdr:row>57</xdr:row>
      <xdr:rowOff>138938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0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53865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5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101346</xdr:rowOff>
    </xdr:from>
    <xdr:to>
      <xdr:col>78</xdr:col>
      <xdr:colOff>120650</xdr:colOff>
      <xdr:row>58</xdr:row>
      <xdr:rowOff>31496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16273</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960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101346</xdr:rowOff>
    </xdr:from>
    <xdr:to>
      <xdr:col>74</xdr:col>
      <xdr:colOff>31750</xdr:colOff>
      <xdr:row>58</xdr:row>
      <xdr:rowOff>31496</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16273</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96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37338</xdr:rowOff>
    </xdr:from>
    <xdr:to>
      <xdr:col>69</xdr:col>
      <xdr:colOff>142875</xdr:colOff>
      <xdr:row>57</xdr:row>
      <xdr:rowOff>138938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0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123715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89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101346</xdr:rowOff>
    </xdr:from>
    <xdr:to>
      <xdr:col>65</xdr:col>
      <xdr:colOff>53975</xdr:colOff>
      <xdr:row>58</xdr:row>
      <xdr:rowOff>31496</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16273</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96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比企広域市町村圏組合への負担金等の増加により、</a:t>
          </a:r>
          <a:r>
            <a:rPr kumimoji="1" lang="ja-JP" altLang="ja-JP" sz="1100">
              <a:solidFill>
                <a:schemeClr val="dk1"/>
              </a:solidFill>
              <a:effectLst/>
              <a:latin typeface="+mn-lt"/>
              <a:ea typeface="+mn-ea"/>
              <a:cs typeface="+mn-cs"/>
            </a:rPr>
            <a:t>前年度に比べて</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増加しているが、類似団体平均値を下回る結果となった。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今後も補助金等の見直し作業を進め、更なる適正化を図る。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108712</xdr:rowOff>
    </xdr:from>
    <xdr:to>
      <xdr:col>82</xdr:col>
      <xdr:colOff>107950</xdr:colOff>
      <xdr:row>36</xdr:row>
      <xdr:rowOff>117856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2809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108712</xdr:rowOff>
    </xdr:from>
    <xdr:to>
      <xdr:col>78</xdr:col>
      <xdr:colOff>69850</xdr:colOff>
      <xdr:row>36</xdr:row>
      <xdr:rowOff>131572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2809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94996</xdr:rowOff>
    </xdr:from>
    <xdr:to>
      <xdr:col>73</xdr:col>
      <xdr:colOff>180975</xdr:colOff>
      <xdr:row>36</xdr:row>
      <xdr:rowOff>131572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2671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90424</xdr:rowOff>
    </xdr:from>
    <xdr:to>
      <xdr:col>69</xdr:col>
      <xdr:colOff>92075</xdr:colOff>
      <xdr:row>36</xdr:row>
      <xdr:rowOff>94996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262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67056</xdr:rowOff>
    </xdr:from>
    <xdr:to>
      <xdr:col>82</xdr:col>
      <xdr:colOff>158750</xdr:colOff>
      <xdr:row>36</xdr:row>
      <xdr:rowOff>168656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83583</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08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57912</xdr:rowOff>
    </xdr:from>
    <xdr:to>
      <xdr:col>78</xdr:col>
      <xdr:colOff>120650</xdr:colOff>
      <xdr:row>36</xdr:row>
      <xdr:rowOff>159512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169689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80772</xdr:rowOff>
    </xdr:from>
    <xdr:to>
      <xdr:col>74</xdr:col>
      <xdr:colOff>31750</xdr:colOff>
      <xdr:row>37</xdr:row>
      <xdr:rowOff>10922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44196</xdr:rowOff>
    </xdr:from>
    <xdr:to>
      <xdr:col>69</xdr:col>
      <xdr:colOff>142875</xdr:colOff>
      <xdr:row>36</xdr:row>
      <xdr:rowOff>145796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155973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151401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ここ数年と同様</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及び埼玉県</a:t>
          </a:r>
          <a:r>
            <a:rPr kumimoji="1" lang="ja-JP" altLang="ja-JP" sz="1100">
              <a:solidFill>
                <a:schemeClr val="dk1"/>
              </a:solidFill>
              <a:effectLst/>
              <a:latin typeface="+mn-lt"/>
              <a:ea typeface="+mn-ea"/>
              <a:cs typeface="+mn-cs"/>
            </a:rPr>
            <a:t>平均値を下回っている。起債対象事業の精査により、償還</a:t>
          </a:r>
          <a:r>
            <a:rPr kumimoji="1" lang="ja-JP" altLang="en-US" sz="1100">
              <a:solidFill>
                <a:schemeClr val="dk1"/>
              </a:solidFill>
              <a:effectLst/>
              <a:latin typeface="+mn-lt"/>
              <a:ea typeface="+mn-ea"/>
              <a:cs typeface="+mn-cs"/>
            </a:rPr>
            <a:t>額</a:t>
          </a:r>
          <a:r>
            <a:rPr kumimoji="1" lang="ja-JP" altLang="ja-JP" sz="1100">
              <a:solidFill>
                <a:schemeClr val="dk1"/>
              </a:solidFill>
              <a:effectLst/>
              <a:latin typeface="+mn-lt"/>
              <a:ea typeface="+mn-ea"/>
              <a:cs typeface="+mn-cs"/>
            </a:rPr>
            <a:t>が多額とならないようにしており、今後も適正な水準の維持を図る。また、借入に当たっては、地方交付税措置</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あるものを選択する。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27939</xdr:rowOff>
    </xdr:from>
    <xdr:to>
      <xdr:col>24</xdr:col>
      <xdr:colOff>25400</xdr:colOff>
      <xdr:row>76</xdr:row>
      <xdr:rowOff>66039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5813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58420</xdr:rowOff>
    </xdr:from>
    <xdr:to>
      <xdr:col>19</xdr:col>
      <xdr:colOff>187325</xdr:colOff>
      <xdr:row>76</xdr:row>
      <xdr:rowOff>66039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0886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20320</xdr:rowOff>
    </xdr:from>
    <xdr:to>
      <xdr:col>15</xdr:col>
      <xdr:colOff>98425</xdr:colOff>
      <xdr:row>76</xdr:row>
      <xdr:rowOff>58420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050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20320</xdr:rowOff>
    </xdr:from>
    <xdr:to>
      <xdr:col>11</xdr:col>
      <xdr:colOff>9525</xdr:colOff>
      <xdr:row>76</xdr:row>
      <xdr:rowOff>81280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0505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148589</xdr:rowOff>
    </xdr:from>
    <xdr:to>
      <xdr:col>24</xdr:col>
      <xdr:colOff>76200</xdr:colOff>
      <xdr:row>76</xdr:row>
      <xdr:rowOff>78739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165117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15239</xdr:rowOff>
    </xdr:from>
    <xdr:to>
      <xdr:col>20</xdr:col>
      <xdr:colOff>38100</xdr:colOff>
      <xdr:row>76</xdr:row>
      <xdr:rowOff>116839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127017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81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xdr:rowOff>
    </xdr:from>
    <xdr:to>
      <xdr:col>15</xdr:col>
      <xdr:colOff>149225</xdr:colOff>
      <xdr:row>76</xdr:row>
      <xdr:rowOff>109220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119397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140970</xdr:rowOff>
    </xdr:from>
    <xdr:to>
      <xdr:col>11</xdr:col>
      <xdr:colOff>60325</xdr:colOff>
      <xdr:row>76</xdr:row>
      <xdr:rowOff>71120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81297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30480</xdr:rowOff>
    </xdr:from>
    <xdr:to>
      <xdr:col>6</xdr:col>
      <xdr:colOff>171450</xdr:colOff>
      <xdr:row>76</xdr:row>
      <xdr:rowOff>132080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142257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ここ数年と同様、類似団体</a:t>
          </a:r>
          <a:r>
            <a:rPr kumimoji="1" lang="ja-JP" altLang="en-US" sz="1100">
              <a:solidFill>
                <a:schemeClr val="dk1"/>
              </a:solidFill>
              <a:effectLst/>
              <a:latin typeface="+mn-lt"/>
              <a:ea typeface="+mn-ea"/>
              <a:cs typeface="+mn-cs"/>
            </a:rPr>
            <a:t>及び埼玉県</a:t>
          </a:r>
          <a:r>
            <a:rPr kumimoji="1" lang="ja-JP" altLang="ja-JP" sz="1100">
              <a:solidFill>
                <a:schemeClr val="dk1"/>
              </a:solidFill>
              <a:effectLst/>
              <a:latin typeface="+mn-lt"/>
              <a:ea typeface="+mn-ea"/>
              <a:cs typeface="+mn-cs"/>
            </a:rPr>
            <a:t>平均値を上回っている。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今後は、社会保障関係経費の増加に伴う扶助費の増、公共施設の維持管理経費の増加に伴う</a:t>
          </a:r>
          <a:r>
            <a:rPr kumimoji="1" lang="ja-JP" altLang="en-US" sz="1100">
              <a:solidFill>
                <a:schemeClr val="dk1"/>
              </a:solidFill>
              <a:effectLst/>
              <a:latin typeface="+mn-lt"/>
              <a:ea typeface="+mn-ea"/>
              <a:cs typeface="+mn-cs"/>
            </a:rPr>
            <a:t>物件費や</a:t>
          </a:r>
          <a:r>
            <a:rPr kumimoji="1" lang="ja-JP" altLang="ja-JP" sz="1100">
              <a:solidFill>
                <a:schemeClr val="dk1"/>
              </a:solidFill>
              <a:effectLst/>
              <a:latin typeface="+mn-lt"/>
              <a:ea typeface="+mn-ea"/>
              <a:cs typeface="+mn-cs"/>
            </a:rPr>
            <a:t>維持補修費の増などが見込まれるが、今後も事務事業の見直しや内容の精査</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より、効率的な財政運営を目指し、適正な水準の確保を図る。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108713</xdr:rowOff>
    </xdr:from>
    <xdr:to>
      <xdr:col>82</xdr:col>
      <xdr:colOff>107950</xdr:colOff>
      <xdr:row>76</xdr:row>
      <xdr:rowOff>122428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38913"/>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40132</xdr:rowOff>
    </xdr:from>
    <xdr:to>
      <xdr:col>78</xdr:col>
      <xdr:colOff>69850</xdr:colOff>
      <xdr:row>76</xdr:row>
      <xdr:rowOff>108713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70332"/>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14986</xdr:rowOff>
    </xdr:from>
    <xdr:to>
      <xdr:col>73</xdr:col>
      <xdr:colOff>180975</xdr:colOff>
      <xdr:row>76</xdr:row>
      <xdr:rowOff>40132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73736"/>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14986</xdr:rowOff>
    </xdr:from>
    <xdr:to>
      <xdr:col>69</xdr:col>
      <xdr:colOff>92075</xdr:colOff>
      <xdr:row>76</xdr:row>
      <xdr:rowOff>67563</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73736"/>
          <a:ext cx="889000" cy="22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80535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71628</xdr:rowOff>
    </xdr:from>
    <xdr:to>
      <xdr:col>82</xdr:col>
      <xdr:colOff>158750</xdr:colOff>
      <xdr:row>77</xdr:row>
      <xdr:rowOff>1778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43705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07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57913</xdr:rowOff>
    </xdr:from>
    <xdr:to>
      <xdr:col>78</xdr:col>
      <xdr:colOff>120650</xdr:colOff>
      <xdr:row>76</xdr:row>
      <xdr:rowOff>159513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144290</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1744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160782</xdr:rowOff>
    </xdr:from>
    <xdr:to>
      <xdr:col>74</xdr:col>
      <xdr:colOff>31750</xdr:colOff>
      <xdr:row>76</xdr:row>
      <xdr:rowOff>90932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75709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0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135636</xdr:rowOff>
    </xdr:from>
    <xdr:to>
      <xdr:col>69</xdr:col>
      <xdr:colOff>142875</xdr:colOff>
      <xdr:row>75</xdr:row>
      <xdr:rowOff>65786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50563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909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xdr:rowOff>
    </xdr:from>
    <xdr:to>
      <xdr:col>65</xdr:col>
      <xdr:colOff>53975</xdr:colOff>
      <xdr:row>76</xdr:row>
      <xdr:rowOff>118363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103140</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埼玉県東松山市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83414</xdr:rowOff>
    </xdr:from>
    <xdr:to>
      <xdr:col>29</xdr:col>
      <xdr:colOff>127000</xdr:colOff>
      <xdr:row>19</xdr:row>
      <xdr:rowOff>134353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88589"/>
          <a:ext cx="647700" cy="509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132359</xdr:rowOff>
    </xdr:from>
    <xdr:to>
      <xdr:col>26</xdr:col>
      <xdr:colOff>50800</xdr:colOff>
      <xdr:row>19</xdr:row>
      <xdr:rowOff>134353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437534"/>
          <a:ext cx="698500" cy="19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132359</xdr:rowOff>
    </xdr:from>
    <xdr:to>
      <xdr:col>22</xdr:col>
      <xdr:colOff>114300</xdr:colOff>
      <xdr:row>19</xdr:row>
      <xdr:rowOff>145923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37534"/>
          <a:ext cx="698500" cy="135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145923</xdr:rowOff>
    </xdr:from>
    <xdr:to>
      <xdr:col>18</xdr:col>
      <xdr:colOff>177800</xdr:colOff>
      <xdr:row>20</xdr:row>
      <xdr:rowOff>7810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51098"/>
          <a:ext cx="698500" cy="333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148895</xdr:rowOff>
    </xdr:from>
    <xdr:to>
      <xdr:col>15</xdr:col>
      <xdr:colOff>101600</xdr:colOff>
      <xdr:row>19</xdr:row>
      <xdr:rowOff>79045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89222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32614</xdr:rowOff>
    </xdr:from>
    <xdr:to>
      <xdr:col>29</xdr:col>
      <xdr:colOff>177800</xdr:colOff>
      <xdr:row>19</xdr:row>
      <xdr:rowOff>134214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37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4691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09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83553</xdr:rowOff>
    </xdr:from>
    <xdr:to>
      <xdr:col>26</xdr:col>
      <xdr:colOff>101600</xdr:colOff>
      <xdr:row>20</xdr:row>
      <xdr:rowOff>13703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887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169930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75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81559</xdr:rowOff>
    </xdr:from>
    <xdr:to>
      <xdr:col>22</xdr:col>
      <xdr:colOff>165100</xdr:colOff>
      <xdr:row>20</xdr:row>
      <xdr:rowOff>11709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86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167936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7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95123</xdr:rowOff>
    </xdr:from>
    <xdr:to>
      <xdr:col>19</xdr:col>
      <xdr:colOff>38100</xdr:colOff>
      <xdr:row>20</xdr:row>
      <xdr:rowOff>25273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00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10050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8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128460</xdr:rowOff>
    </xdr:from>
    <xdr:to>
      <xdr:col>15</xdr:col>
      <xdr:colOff>101600</xdr:colOff>
      <xdr:row>20</xdr:row>
      <xdr:rowOff>58610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33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43387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20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332675</xdr:rowOff>
    </xdr:from>
    <xdr:to>
      <xdr:col>29</xdr:col>
      <xdr:colOff>127000</xdr:colOff>
      <xdr:row>36</xdr:row>
      <xdr:rowOff>33110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43025"/>
          <a:ext cx="647700" cy="433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332675</xdr:rowOff>
    </xdr:from>
    <xdr:to>
      <xdr:col>26</xdr:col>
      <xdr:colOff>50800</xdr:colOff>
      <xdr:row>36</xdr:row>
      <xdr:rowOff>59138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43025"/>
          <a:ext cx="698500" cy="69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59138</xdr:rowOff>
    </xdr:from>
    <xdr:to>
      <xdr:col>22</xdr:col>
      <xdr:colOff>114300</xdr:colOff>
      <xdr:row>36</xdr:row>
      <xdr:rowOff>90849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12388"/>
          <a:ext cx="698500" cy="31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90849</xdr:rowOff>
    </xdr:from>
    <xdr:to>
      <xdr:col>18</xdr:col>
      <xdr:colOff>177800</xdr:colOff>
      <xdr:row>36</xdr:row>
      <xdr:rowOff>168409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44099"/>
          <a:ext cx="698500" cy="775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325210</xdr:rowOff>
    </xdr:from>
    <xdr:to>
      <xdr:col>29</xdr:col>
      <xdr:colOff>177800</xdr:colOff>
      <xdr:row>36</xdr:row>
      <xdr:rowOff>83910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355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297287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281875</xdr:rowOff>
    </xdr:from>
    <xdr:to>
      <xdr:col>26</xdr:col>
      <xdr:colOff>101600</xdr:colOff>
      <xdr:row>36</xdr:row>
      <xdr:rowOff>40575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92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25352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78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8338</xdr:rowOff>
    </xdr:from>
    <xdr:to>
      <xdr:col>22</xdr:col>
      <xdr:colOff>165100</xdr:colOff>
      <xdr:row>36</xdr:row>
      <xdr:rowOff>109938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61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94715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47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40049</xdr:rowOff>
    </xdr:from>
    <xdr:to>
      <xdr:col>19</xdr:col>
      <xdr:colOff>38100</xdr:colOff>
      <xdr:row>36</xdr:row>
      <xdr:rowOff>141649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932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126426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79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117609</xdr:rowOff>
    </xdr:from>
    <xdr:to>
      <xdr:col>15</xdr:col>
      <xdr:colOff>101600</xdr:colOff>
      <xdr:row>37</xdr:row>
      <xdr:rowOff>47759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70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32536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57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埼玉県東松山市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91,256
87,223
65.35
38,586,320
36,815,904
1,607,904
20,323,777
24,351,055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139308</xdr:rowOff>
    </xdr:from>
    <xdr:to>
      <xdr:col>24</xdr:col>
      <xdr:colOff>63500</xdr:colOff>
      <xdr:row>38</xdr:row>
      <xdr:rowOff>24126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82958"/>
          <a:ext cx="838200" cy="5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24126</xdr:rowOff>
    </xdr:from>
    <xdr:to>
      <xdr:col>19</xdr:col>
      <xdr:colOff>177800</xdr:colOff>
      <xdr:row>38</xdr:row>
      <xdr:rowOff>46137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39226"/>
          <a:ext cx="889000" cy="2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37271</xdr:rowOff>
    </xdr:from>
    <xdr:to>
      <xdr:col>15</xdr:col>
      <xdr:colOff>50800</xdr:colOff>
      <xdr:row>38</xdr:row>
      <xdr:rowOff>46137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52371"/>
          <a:ext cx="889000" cy="8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34397</xdr:rowOff>
    </xdr:from>
    <xdr:to>
      <xdr:col>10</xdr:col>
      <xdr:colOff>114300</xdr:colOff>
      <xdr:row>38</xdr:row>
      <xdr:rowOff>37271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49497"/>
          <a:ext cx="889000" cy="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88508</xdr:rowOff>
    </xdr:from>
    <xdr:to>
      <xdr:col>24</xdr:col>
      <xdr:colOff>114300</xdr:colOff>
      <xdr:row>38</xdr:row>
      <xdr:rowOff>18658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3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66935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1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144776</xdr:rowOff>
    </xdr:from>
    <xdr:to>
      <xdr:col>20</xdr:col>
      <xdr:colOff>38100</xdr:colOff>
      <xdr:row>38</xdr:row>
      <xdr:rowOff>74926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8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66053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8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166787</xdr:rowOff>
    </xdr:from>
    <xdr:to>
      <xdr:col>15</xdr:col>
      <xdr:colOff>101600</xdr:colOff>
      <xdr:row>38</xdr:row>
      <xdr:rowOff>96937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1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88064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03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157921</xdr:rowOff>
    </xdr:from>
    <xdr:to>
      <xdr:col>10</xdr:col>
      <xdr:colOff>165100</xdr:colOff>
      <xdr:row>38</xdr:row>
      <xdr:rowOff>88071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0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79198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9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155047</xdr:rowOff>
    </xdr:from>
    <xdr:to>
      <xdr:col>6</xdr:col>
      <xdr:colOff>38100</xdr:colOff>
      <xdr:row>38</xdr:row>
      <xdr:rowOff>85197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9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76324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9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62463</xdr:rowOff>
    </xdr:from>
    <xdr:to>
      <xdr:col>24</xdr:col>
      <xdr:colOff>63500</xdr:colOff>
      <xdr:row>58</xdr:row>
      <xdr:rowOff>71172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06563"/>
          <a:ext cx="8382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64256</xdr:rowOff>
    </xdr:from>
    <xdr:to>
      <xdr:col>19</xdr:col>
      <xdr:colOff>177800</xdr:colOff>
      <xdr:row>58</xdr:row>
      <xdr:rowOff>71172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08356"/>
          <a:ext cx="889000" cy="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64256</xdr:rowOff>
    </xdr:from>
    <xdr:to>
      <xdr:col>15</xdr:col>
      <xdr:colOff>50800</xdr:colOff>
      <xdr:row>58</xdr:row>
      <xdr:rowOff>74020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08356"/>
          <a:ext cx="889000" cy="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68426</xdr:rowOff>
    </xdr:from>
    <xdr:to>
      <xdr:col>10</xdr:col>
      <xdr:colOff>114300</xdr:colOff>
      <xdr:row>58</xdr:row>
      <xdr:rowOff>74020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10012526"/>
          <a:ext cx="889000" cy="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4387</xdr:rowOff>
    </xdr:from>
    <xdr:to>
      <xdr:col>6</xdr:col>
      <xdr:colOff>38100</xdr:colOff>
      <xdr:row>58</xdr:row>
      <xdr:rowOff>105987</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4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122514</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2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11663</xdr:rowOff>
    </xdr:from>
    <xdr:to>
      <xdr:col>24</xdr:col>
      <xdr:colOff>114300</xdr:colOff>
      <xdr:row>58</xdr:row>
      <xdr:rowOff>113263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5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20372</xdr:rowOff>
    </xdr:from>
    <xdr:to>
      <xdr:col>20</xdr:col>
      <xdr:colOff>38100</xdr:colOff>
      <xdr:row>58</xdr:row>
      <xdr:rowOff>121972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6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113099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5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13456</xdr:rowOff>
    </xdr:from>
    <xdr:to>
      <xdr:col>15</xdr:col>
      <xdr:colOff>101600</xdr:colOff>
      <xdr:row>58</xdr:row>
      <xdr:rowOff>115056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5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106183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50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23220</xdr:rowOff>
    </xdr:from>
    <xdr:to>
      <xdr:col>10</xdr:col>
      <xdr:colOff>165100</xdr:colOff>
      <xdr:row>58</xdr:row>
      <xdr:rowOff>124820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6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115947</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17626</xdr:rowOff>
    </xdr:from>
    <xdr:to>
      <xdr:col>6</xdr:col>
      <xdr:colOff>38100</xdr:colOff>
      <xdr:row>58</xdr:row>
      <xdr:rowOff>119226</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6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110353</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5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88760</xdr:rowOff>
    </xdr:from>
    <xdr:to>
      <xdr:col>24</xdr:col>
      <xdr:colOff>63500</xdr:colOff>
      <xdr:row>78</xdr:row>
      <xdr:rowOff>93371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461860"/>
          <a:ext cx="838200" cy="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75845</xdr:rowOff>
    </xdr:from>
    <xdr:to>
      <xdr:col>19</xdr:col>
      <xdr:colOff>177800</xdr:colOff>
      <xdr:row>78</xdr:row>
      <xdr:rowOff>88760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448945"/>
          <a:ext cx="889000" cy="1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75845</xdr:rowOff>
    </xdr:from>
    <xdr:to>
      <xdr:col>15</xdr:col>
      <xdr:colOff>50800</xdr:colOff>
      <xdr:row>78</xdr:row>
      <xdr:rowOff>84189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48945"/>
          <a:ext cx="8890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84189</xdr:rowOff>
    </xdr:from>
    <xdr:to>
      <xdr:col>10</xdr:col>
      <xdr:colOff>114300</xdr:colOff>
      <xdr:row>78</xdr:row>
      <xdr:rowOff>88875</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457289"/>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42571</xdr:rowOff>
    </xdr:from>
    <xdr:to>
      <xdr:col>24</xdr:col>
      <xdr:colOff>114300</xdr:colOff>
      <xdr:row>78</xdr:row>
      <xdr:rowOff>144171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133622</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3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37960</xdr:rowOff>
    </xdr:from>
    <xdr:to>
      <xdr:col>20</xdr:col>
      <xdr:colOff>38100</xdr:colOff>
      <xdr:row>78</xdr:row>
      <xdr:rowOff>139560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1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130687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0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25045</xdr:rowOff>
    </xdr:from>
    <xdr:to>
      <xdr:col>15</xdr:col>
      <xdr:colOff>101600</xdr:colOff>
      <xdr:row>78</xdr:row>
      <xdr:rowOff>126645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39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117772</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49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33389</xdr:rowOff>
    </xdr:from>
    <xdr:to>
      <xdr:col>10</xdr:col>
      <xdr:colOff>165100</xdr:colOff>
      <xdr:row>78</xdr:row>
      <xdr:rowOff>134989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0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126116</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49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38075</xdr:rowOff>
    </xdr:from>
    <xdr:to>
      <xdr:col>6</xdr:col>
      <xdr:colOff>38100</xdr:colOff>
      <xdr:row>78</xdr:row>
      <xdr:rowOff>139675</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1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130802</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03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80764</xdr:rowOff>
    </xdr:from>
    <xdr:to>
      <xdr:col>24</xdr:col>
      <xdr:colOff>63500</xdr:colOff>
      <xdr:row>97</xdr:row>
      <xdr:rowOff>141050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711414"/>
          <a:ext cx="838200" cy="6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141050</xdr:rowOff>
    </xdr:from>
    <xdr:to>
      <xdr:col>19</xdr:col>
      <xdr:colOff>177800</xdr:colOff>
      <xdr:row>98</xdr:row>
      <xdr:rowOff>108948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771700"/>
          <a:ext cx="889000" cy="13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119507</xdr:rowOff>
    </xdr:from>
    <xdr:to>
      <xdr:col>15</xdr:col>
      <xdr:colOff>50800</xdr:colOff>
      <xdr:row>98</xdr:row>
      <xdr:rowOff>108948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750157"/>
          <a:ext cx="889000" cy="16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119507</xdr:rowOff>
    </xdr:from>
    <xdr:to>
      <xdr:col>10</xdr:col>
      <xdr:colOff>114300</xdr:colOff>
      <xdr:row>99</xdr:row>
      <xdr:rowOff>55194</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750157"/>
          <a:ext cx="889000" cy="27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74879</xdr:rowOff>
    </xdr:from>
    <xdr:to>
      <xdr:col>6</xdr:col>
      <xdr:colOff>38100</xdr:colOff>
      <xdr:row>100</xdr:row>
      <xdr:rowOff>5029</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70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167606</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63111" y="1714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29964</xdr:rowOff>
    </xdr:from>
    <xdr:to>
      <xdr:col>24</xdr:col>
      <xdr:colOff>114300</xdr:colOff>
      <xdr:row>97</xdr:row>
      <xdr:rowOff>131564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66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8391</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639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90250</xdr:rowOff>
    </xdr:from>
    <xdr:to>
      <xdr:col>20</xdr:col>
      <xdr:colOff>38100</xdr:colOff>
      <xdr:row>98</xdr:row>
      <xdr:rowOff>20400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72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11527</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813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58148</xdr:rowOff>
    </xdr:from>
    <xdr:to>
      <xdr:col>15</xdr:col>
      <xdr:colOff>101600</xdr:colOff>
      <xdr:row>98</xdr:row>
      <xdr:rowOff>159748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86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150875</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952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68707</xdr:rowOff>
    </xdr:from>
    <xdr:to>
      <xdr:col>10</xdr:col>
      <xdr:colOff>165100</xdr:colOff>
      <xdr:row>97</xdr:row>
      <xdr:rowOff>170307</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69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161434</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792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4394</xdr:rowOff>
    </xdr:from>
    <xdr:to>
      <xdr:col>6</xdr:col>
      <xdr:colOff>38100</xdr:colOff>
      <xdr:row>99</xdr:row>
      <xdr:rowOff>105994</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97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122521</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675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41402</xdr:rowOff>
    </xdr:from>
    <xdr:to>
      <xdr:col>55</xdr:col>
      <xdr:colOff>0</xdr:colOff>
      <xdr:row>37</xdr:row>
      <xdr:rowOff>69916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85052"/>
          <a:ext cx="838200" cy="28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26398</xdr:rowOff>
    </xdr:from>
    <xdr:to>
      <xdr:col>50</xdr:col>
      <xdr:colOff>114300</xdr:colOff>
      <xdr:row>37</xdr:row>
      <xdr:rowOff>41402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70048"/>
          <a:ext cx="889000" cy="1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26398</xdr:rowOff>
    </xdr:from>
    <xdr:to>
      <xdr:col>45</xdr:col>
      <xdr:colOff>177800</xdr:colOff>
      <xdr:row>37</xdr:row>
      <xdr:rowOff>66792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70048"/>
          <a:ext cx="889000" cy="4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143045</xdr:rowOff>
    </xdr:from>
    <xdr:to>
      <xdr:col>41</xdr:col>
      <xdr:colOff>50800</xdr:colOff>
      <xdr:row>37</xdr:row>
      <xdr:rowOff>66792</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629445"/>
          <a:ext cx="889000" cy="780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74310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1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19116</xdr:rowOff>
    </xdr:from>
    <xdr:to>
      <xdr:col>55</xdr:col>
      <xdr:colOff>50800</xdr:colOff>
      <xdr:row>37</xdr:row>
      <xdr:rowOff>120716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6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168993</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162052</xdr:rowOff>
    </xdr:from>
    <xdr:to>
      <xdr:col>50</xdr:col>
      <xdr:colOff>165100</xdr:colOff>
      <xdr:row>37</xdr:row>
      <xdr:rowOff>92202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3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83329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426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147048</xdr:rowOff>
    </xdr:from>
    <xdr:to>
      <xdr:col>46</xdr:col>
      <xdr:colOff>38100</xdr:colOff>
      <xdr:row>37</xdr:row>
      <xdr:rowOff>77198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31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68325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41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15992</xdr:rowOff>
    </xdr:from>
    <xdr:to>
      <xdr:col>41</xdr:col>
      <xdr:colOff>101600</xdr:colOff>
      <xdr:row>37</xdr:row>
      <xdr:rowOff>117592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5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108719</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5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92245</xdr:rowOff>
    </xdr:from>
    <xdr:to>
      <xdr:col>36</xdr:col>
      <xdr:colOff>165100</xdr:colOff>
      <xdr:row>33</xdr:row>
      <xdr:rowOff>22395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7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13522</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71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84618</xdr:rowOff>
    </xdr:from>
    <xdr:to>
      <xdr:col>55</xdr:col>
      <xdr:colOff>0</xdr:colOff>
      <xdr:row>57</xdr:row>
      <xdr:rowOff>149389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857268"/>
          <a:ext cx="83820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149389</xdr:rowOff>
    </xdr:from>
    <xdr:to>
      <xdr:col>50</xdr:col>
      <xdr:colOff>114300</xdr:colOff>
      <xdr:row>58</xdr:row>
      <xdr:rowOff>33216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922039"/>
          <a:ext cx="889000" cy="5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26913</xdr:rowOff>
    </xdr:from>
    <xdr:to>
      <xdr:col>45</xdr:col>
      <xdr:colOff>177800</xdr:colOff>
      <xdr:row>58</xdr:row>
      <xdr:rowOff>33216</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971013"/>
          <a:ext cx="889000" cy="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38594</xdr:rowOff>
    </xdr:from>
    <xdr:to>
      <xdr:col>41</xdr:col>
      <xdr:colOff>50800</xdr:colOff>
      <xdr:row>58</xdr:row>
      <xdr:rowOff>26913</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811244"/>
          <a:ext cx="889000" cy="159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157366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24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33818</xdr:rowOff>
    </xdr:from>
    <xdr:to>
      <xdr:col>55</xdr:col>
      <xdr:colOff>50800</xdr:colOff>
      <xdr:row>57</xdr:row>
      <xdr:rowOff>135418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80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12245</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8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98589</xdr:rowOff>
    </xdr:from>
    <xdr:to>
      <xdr:col>50</xdr:col>
      <xdr:colOff>165100</xdr:colOff>
      <xdr:row>58</xdr:row>
      <xdr:rowOff>28739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87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19866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96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153866</xdr:rowOff>
    </xdr:from>
    <xdr:to>
      <xdr:col>46</xdr:col>
      <xdr:colOff>38100</xdr:colOff>
      <xdr:row>58</xdr:row>
      <xdr:rowOff>84016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92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75143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019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147563</xdr:rowOff>
    </xdr:from>
    <xdr:to>
      <xdr:col>41</xdr:col>
      <xdr:colOff>101600</xdr:colOff>
      <xdr:row>58</xdr:row>
      <xdr:rowOff>77713</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92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68840</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012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159244</xdr:rowOff>
    </xdr:from>
    <xdr:to>
      <xdr:col>36</xdr:col>
      <xdr:colOff>165100</xdr:colOff>
      <xdr:row>57</xdr:row>
      <xdr:rowOff>89394</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76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80521</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85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164388</xdr:rowOff>
    </xdr:from>
    <xdr:to>
      <xdr:col>55</xdr:col>
      <xdr:colOff>0</xdr:colOff>
      <xdr:row>78</xdr:row>
      <xdr:rowOff>4217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366038"/>
          <a:ext cx="838200" cy="1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4217</xdr:rowOff>
    </xdr:from>
    <xdr:to>
      <xdr:col>50</xdr:col>
      <xdr:colOff>114300</xdr:colOff>
      <xdr:row>78</xdr:row>
      <xdr:rowOff>42221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377317"/>
          <a:ext cx="889000" cy="3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42221</xdr:rowOff>
    </xdr:from>
    <xdr:to>
      <xdr:col>45</xdr:col>
      <xdr:colOff>177800</xdr:colOff>
      <xdr:row>78</xdr:row>
      <xdr:rowOff>77236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415321"/>
          <a:ext cx="889000" cy="3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112782</xdr:rowOff>
    </xdr:from>
    <xdr:to>
      <xdr:col>41</xdr:col>
      <xdr:colOff>50800</xdr:colOff>
      <xdr:row>78</xdr:row>
      <xdr:rowOff>77236</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314432"/>
          <a:ext cx="889000" cy="13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101395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9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113588</xdr:rowOff>
    </xdr:from>
    <xdr:to>
      <xdr:col>55</xdr:col>
      <xdr:colOff>50800</xdr:colOff>
      <xdr:row>78</xdr:row>
      <xdr:rowOff>43738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31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92015</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29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124867</xdr:rowOff>
    </xdr:from>
    <xdr:to>
      <xdr:col>50</xdr:col>
      <xdr:colOff>165100</xdr:colOff>
      <xdr:row>78</xdr:row>
      <xdr:rowOff>55017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32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46144</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341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162871</xdr:rowOff>
    </xdr:from>
    <xdr:to>
      <xdr:col>46</xdr:col>
      <xdr:colOff>38100</xdr:colOff>
      <xdr:row>78</xdr:row>
      <xdr:rowOff>93021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36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84148</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457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26436</xdr:rowOff>
    </xdr:from>
    <xdr:to>
      <xdr:col>41</xdr:col>
      <xdr:colOff>101600</xdr:colOff>
      <xdr:row>78</xdr:row>
      <xdr:rowOff>128036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39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119163</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49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61982</xdr:rowOff>
    </xdr:from>
    <xdr:to>
      <xdr:col>36</xdr:col>
      <xdr:colOff>165100</xdr:colOff>
      <xdr:row>77</xdr:row>
      <xdr:rowOff>163582</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26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154709</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335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1739</xdr:rowOff>
    </xdr:from>
    <xdr:to>
      <xdr:col>55</xdr:col>
      <xdr:colOff>0</xdr:colOff>
      <xdr:row>98</xdr:row>
      <xdr:rowOff>53136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803839"/>
          <a:ext cx="838200" cy="5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53136</xdr:rowOff>
    </xdr:from>
    <xdr:to>
      <xdr:col>50</xdr:col>
      <xdr:colOff>114300</xdr:colOff>
      <xdr:row>98</xdr:row>
      <xdr:rowOff>84265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855236"/>
          <a:ext cx="889000" cy="3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65239</xdr:rowOff>
    </xdr:from>
    <xdr:to>
      <xdr:col>45</xdr:col>
      <xdr:colOff>177800</xdr:colOff>
      <xdr:row>98</xdr:row>
      <xdr:rowOff>84265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867339"/>
          <a:ext cx="889000" cy="1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52388</xdr:rowOff>
    </xdr:from>
    <xdr:to>
      <xdr:col>41</xdr:col>
      <xdr:colOff>50800</xdr:colOff>
      <xdr:row>98</xdr:row>
      <xdr:rowOff>65239</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854488"/>
          <a:ext cx="889000" cy="12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43002</xdr:rowOff>
    </xdr:from>
    <xdr:to>
      <xdr:col>36</xdr:col>
      <xdr:colOff>165100</xdr:colOff>
      <xdr:row>96</xdr:row>
      <xdr:rowOff>144602</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50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161129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27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122389</xdr:rowOff>
    </xdr:from>
    <xdr:to>
      <xdr:col>55</xdr:col>
      <xdr:colOff>50800</xdr:colOff>
      <xdr:row>98</xdr:row>
      <xdr:rowOff>52539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75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100816</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73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2336</xdr:rowOff>
    </xdr:from>
    <xdr:to>
      <xdr:col>50</xdr:col>
      <xdr:colOff>165100</xdr:colOff>
      <xdr:row>98</xdr:row>
      <xdr:rowOff>103936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80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95063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9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33465</xdr:rowOff>
    </xdr:from>
    <xdr:to>
      <xdr:col>46</xdr:col>
      <xdr:colOff>38100</xdr:colOff>
      <xdr:row>98</xdr:row>
      <xdr:rowOff>135065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83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126192</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92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14439</xdr:rowOff>
    </xdr:from>
    <xdr:to>
      <xdr:col>41</xdr:col>
      <xdr:colOff>101600</xdr:colOff>
      <xdr:row>98</xdr:row>
      <xdr:rowOff>116039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81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107166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90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1588</xdr:rowOff>
    </xdr:from>
    <xdr:to>
      <xdr:col>36</xdr:col>
      <xdr:colOff>165100</xdr:colOff>
      <xdr:row>98</xdr:row>
      <xdr:rowOff>103188</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80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94315</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9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97475</xdr:rowOff>
    </xdr:from>
    <xdr:to>
      <xdr:col>85</xdr:col>
      <xdr:colOff>127000</xdr:colOff>
      <xdr:row>39</xdr:row>
      <xdr:rowOff>98389</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4025"/>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95384</xdr:rowOff>
    </xdr:from>
    <xdr:to>
      <xdr:col>81</xdr:col>
      <xdr:colOff>50800</xdr:colOff>
      <xdr:row>39</xdr:row>
      <xdr:rowOff>97475</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1934"/>
          <a:ext cx="889000" cy="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95384</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3703300" y="6781934"/>
          <a:ext cx="889000" cy="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70685</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57235"/>
          <a:ext cx="889000" cy="2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1205</xdr:rowOff>
    </xdr:from>
    <xdr:to>
      <xdr:col>67</xdr:col>
      <xdr:colOff>101600</xdr:colOff>
      <xdr:row>39</xdr:row>
      <xdr:rowOff>102805</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6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119332</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46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47589</xdr:rowOff>
    </xdr:from>
    <xdr:to>
      <xdr:col>85</xdr:col>
      <xdr:colOff>177800</xdr:colOff>
      <xdr:row>39</xdr:row>
      <xdr:rowOff>149189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9078</xdr:rowOff>
    </xdr:from>
    <xdr:ext cx="313932"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46675</xdr:rowOff>
    </xdr:from>
    <xdr:to>
      <xdr:col>81</xdr:col>
      <xdr:colOff>101600</xdr:colOff>
      <xdr:row>39</xdr:row>
      <xdr:rowOff>148275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139402</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92017" y="68259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44584</xdr:rowOff>
    </xdr:from>
    <xdr:to>
      <xdr:col>76</xdr:col>
      <xdr:colOff>165100</xdr:colOff>
      <xdr:row>39</xdr:row>
      <xdr:rowOff>146184</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137311</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03017" y="68238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19885</xdr:rowOff>
    </xdr:from>
    <xdr:to>
      <xdr:col>67</xdr:col>
      <xdr:colOff>101600</xdr:colOff>
      <xdr:row>39</xdr:row>
      <xdr:rowOff>121485</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0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112612</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6799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29439</xdr:rowOff>
    </xdr:from>
    <xdr:to>
      <xdr:col>85</xdr:col>
      <xdr:colOff>127000</xdr:colOff>
      <xdr:row>77</xdr:row>
      <xdr:rowOff>31459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231089"/>
          <a:ext cx="8382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29439</xdr:rowOff>
    </xdr:from>
    <xdr:to>
      <xdr:col>81</xdr:col>
      <xdr:colOff>50800</xdr:colOff>
      <xdr:row>77</xdr:row>
      <xdr:rowOff>35661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31089"/>
          <a:ext cx="889000" cy="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35661</xdr:rowOff>
    </xdr:from>
    <xdr:to>
      <xdr:col>76</xdr:col>
      <xdr:colOff>114300</xdr:colOff>
      <xdr:row>77</xdr:row>
      <xdr:rowOff>38570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37311"/>
          <a:ext cx="889000" cy="2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38570</xdr:rowOff>
    </xdr:from>
    <xdr:to>
      <xdr:col>71</xdr:col>
      <xdr:colOff>177800</xdr:colOff>
      <xdr:row>77</xdr:row>
      <xdr:rowOff>51715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40220"/>
          <a:ext cx="8890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3747</xdr:rowOff>
    </xdr:from>
    <xdr:to>
      <xdr:col>67</xdr:col>
      <xdr:colOff>101600</xdr:colOff>
      <xdr:row>76</xdr:row>
      <xdr:rowOff>105347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121873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152109</xdr:rowOff>
    </xdr:from>
    <xdr:to>
      <xdr:col>85</xdr:col>
      <xdr:colOff>177800</xdr:colOff>
      <xdr:row>77</xdr:row>
      <xdr:rowOff>82259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8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130536</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6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150089</xdr:rowOff>
    </xdr:from>
    <xdr:to>
      <xdr:col>81</xdr:col>
      <xdr:colOff>101600</xdr:colOff>
      <xdr:row>77</xdr:row>
      <xdr:rowOff>80239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8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71366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7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156311</xdr:rowOff>
    </xdr:from>
    <xdr:to>
      <xdr:col>76</xdr:col>
      <xdr:colOff>165100</xdr:colOff>
      <xdr:row>77</xdr:row>
      <xdr:rowOff>86461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8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77588</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27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159220</xdr:rowOff>
    </xdr:from>
    <xdr:to>
      <xdr:col>72</xdr:col>
      <xdr:colOff>38100</xdr:colOff>
      <xdr:row>77</xdr:row>
      <xdr:rowOff>89370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80497</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28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915</xdr:rowOff>
    </xdr:from>
    <xdr:to>
      <xdr:col>67</xdr:col>
      <xdr:colOff>101600</xdr:colOff>
      <xdr:row>77</xdr:row>
      <xdr:rowOff>102515</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0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93642</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295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141556</xdr:rowOff>
    </xdr:from>
    <xdr:to>
      <xdr:col>85</xdr:col>
      <xdr:colOff>127000</xdr:colOff>
      <xdr:row>97</xdr:row>
      <xdr:rowOff>160677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772206"/>
          <a:ext cx="838200" cy="19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139745</xdr:rowOff>
    </xdr:from>
    <xdr:to>
      <xdr:col>81</xdr:col>
      <xdr:colOff>50800</xdr:colOff>
      <xdr:row>97</xdr:row>
      <xdr:rowOff>160677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70395"/>
          <a:ext cx="889000" cy="20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70800</xdr:rowOff>
    </xdr:from>
    <xdr:to>
      <xdr:col>76</xdr:col>
      <xdr:colOff>114300</xdr:colOff>
      <xdr:row>97</xdr:row>
      <xdr:rowOff>139745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01450"/>
          <a:ext cx="889000" cy="6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70800</xdr:rowOff>
    </xdr:from>
    <xdr:to>
      <xdr:col>71</xdr:col>
      <xdr:colOff>177800</xdr:colOff>
      <xdr:row>97</xdr:row>
      <xdr:rowOff>166903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01450"/>
          <a:ext cx="889000" cy="9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106886</xdr:rowOff>
    </xdr:from>
    <xdr:to>
      <xdr:col>67</xdr:col>
      <xdr:colOff>101600</xdr:colOff>
      <xdr:row>98</xdr:row>
      <xdr:rowOff>37036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53563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1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90756</xdr:rowOff>
    </xdr:from>
    <xdr:to>
      <xdr:col>85</xdr:col>
      <xdr:colOff>177800</xdr:colOff>
      <xdr:row>98</xdr:row>
      <xdr:rowOff>20906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2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69183</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9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109877</xdr:rowOff>
    </xdr:from>
    <xdr:to>
      <xdr:col>81</xdr:col>
      <xdr:colOff>101600</xdr:colOff>
      <xdr:row>98</xdr:row>
      <xdr:rowOff>40027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4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31154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3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88945</xdr:rowOff>
    </xdr:from>
    <xdr:to>
      <xdr:col>76</xdr:col>
      <xdr:colOff>165100</xdr:colOff>
      <xdr:row>98</xdr:row>
      <xdr:rowOff>19095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1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10222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1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20000</xdr:rowOff>
    </xdr:from>
    <xdr:to>
      <xdr:col>72</xdr:col>
      <xdr:colOff>38100</xdr:colOff>
      <xdr:row>97</xdr:row>
      <xdr:rowOff>121600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5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138127</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42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116103</xdr:rowOff>
    </xdr:from>
    <xdr:to>
      <xdr:col>67</xdr:col>
      <xdr:colOff>101600</xdr:colOff>
      <xdr:row>98</xdr:row>
      <xdr:rowOff>46253</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37380</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3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81407</xdr:rowOff>
    </xdr:from>
    <xdr:to>
      <xdr:col>116</xdr:col>
      <xdr:colOff>63500</xdr:colOff>
      <xdr:row>38</xdr:row>
      <xdr:rowOff>88773</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596507"/>
          <a:ext cx="838200"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71755</xdr:rowOff>
    </xdr:from>
    <xdr:to>
      <xdr:col>111</xdr:col>
      <xdr:colOff>177800</xdr:colOff>
      <xdr:row>38</xdr:row>
      <xdr:rowOff>81407</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586855"/>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71755</xdr:rowOff>
    </xdr:from>
    <xdr:to>
      <xdr:col>107</xdr:col>
      <xdr:colOff>50800</xdr:colOff>
      <xdr:row>38</xdr:row>
      <xdr:rowOff>135763</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586855"/>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135763</xdr:rowOff>
    </xdr:from>
    <xdr:to>
      <xdr:col>102</xdr:col>
      <xdr:colOff>114300</xdr:colOff>
      <xdr:row>38</xdr:row>
      <xdr:rowOff>138303</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650863"/>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41910</xdr:rowOff>
    </xdr:from>
    <xdr:to>
      <xdr:col>98</xdr:col>
      <xdr:colOff>38100</xdr:colOff>
      <xdr:row>36</xdr:row>
      <xdr:rowOff>143510</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160037</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98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37973</xdr:rowOff>
    </xdr:from>
    <xdr:to>
      <xdr:col>116</xdr:col>
      <xdr:colOff>114300</xdr:colOff>
      <xdr:row>38</xdr:row>
      <xdr:rowOff>139573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55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16400</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3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30607</xdr:rowOff>
    </xdr:from>
    <xdr:to>
      <xdr:col>112</xdr:col>
      <xdr:colOff>38100</xdr:colOff>
      <xdr:row>38</xdr:row>
      <xdr:rowOff>132207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54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123334</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63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20955</xdr:rowOff>
    </xdr:from>
    <xdr:to>
      <xdr:col>107</xdr:col>
      <xdr:colOff>101600</xdr:colOff>
      <xdr:row>38</xdr:row>
      <xdr:rowOff>122555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53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113682</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6628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84963</xdr:rowOff>
    </xdr:from>
    <xdr:to>
      <xdr:col>102</xdr:col>
      <xdr:colOff>165100</xdr:colOff>
      <xdr:row>39</xdr:row>
      <xdr:rowOff>15113</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0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6240</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56017" y="6692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87503</xdr:rowOff>
    </xdr:from>
    <xdr:to>
      <xdr:col>98</xdr:col>
      <xdr:colOff>38100</xdr:colOff>
      <xdr:row>39</xdr:row>
      <xdr:rowOff>17653</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0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8780</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7017" y="6695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135540</xdr:rowOff>
    </xdr:from>
    <xdr:to>
      <xdr:col>116</xdr:col>
      <xdr:colOff>63500</xdr:colOff>
      <xdr:row>58</xdr:row>
      <xdr:rowOff>135723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79640"/>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135288</xdr:rowOff>
    </xdr:from>
    <xdr:to>
      <xdr:col>111</xdr:col>
      <xdr:colOff>177800</xdr:colOff>
      <xdr:row>58</xdr:row>
      <xdr:rowOff>135540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79388"/>
          <a:ext cx="889000" cy="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124521</xdr:rowOff>
    </xdr:from>
    <xdr:to>
      <xdr:col>107</xdr:col>
      <xdr:colOff>50800</xdr:colOff>
      <xdr:row>58</xdr:row>
      <xdr:rowOff>135288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68621"/>
          <a:ext cx="889000" cy="1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121412</xdr:rowOff>
    </xdr:from>
    <xdr:to>
      <xdr:col>102</xdr:col>
      <xdr:colOff>114300</xdr:colOff>
      <xdr:row>58</xdr:row>
      <xdr:rowOff>124521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65512"/>
          <a:ext cx="88900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143856</xdr:rowOff>
    </xdr:from>
    <xdr:to>
      <xdr:col>98</xdr:col>
      <xdr:colOff>38100</xdr:colOff>
      <xdr:row>58</xdr:row>
      <xdr:rowOff>74006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1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90533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9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84923</xdr:rowOff>
    </xdr:from>
    <xdr:to>
      <xdr:col>116</xdr:col>
      <xdr:colOff>114300</xdr:colOff>
      <xdr:row>59</xdr:row>
      <xdr:rowOff>15073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2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378565"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84740</xdr:rowOff>
    </xdr:from>
    <xdr:to>
      <xdr:col>112</xdr:col>
      <xdr:colOff>38100</xdr:colOff>
      <xdr:row>59</xdr:row>
      <xdr:rowOff>14890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2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6017</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4017" y="10121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84488</xdr:rowOff>
    </xdr:from>
    <xdr:to>
      <xdr:col>107</xdr:col>
      <xdr:colOff>101600</xdr:colOff>
      <xdr:row>59</xdr:row>
      <xdr:rowOff>14638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2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5765</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5017" y="101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73721</xdr:rowOff>
    </xdr:from>
    <xdr:to>
      <xdr:col>102</xdr:col>
      <xdr:colOff>165100</xdr:colOff>
      <xdr:row>59</xdr:row>
      <xdr:rowOff>3871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1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166448</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6017" y="101105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70612</xdr:rowOff>
    </xdr:from>
    <xdr:to>
      <xdr:col>98</xdr:col>
      <xdr:colOff>38100</xdr:colOff>
      <xdr:row>59</xdr:row>
      <xdr:rowOff>762</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1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163339</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17" y="10107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29667</xdr:rowOff>
    </xdr:from>
    <xdr:to>
      <xdr:col>116</xdr:col>
      <xdr:colOff>63500</xdr:colOff>
      <xdr:row>76</xdr:row>
      <xdr:rowOff>77826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888417"/>
          <a:ext cx="838200" cy="219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29667</xdr:rowOff>
    </xdr:from>
    <xdr:to>
      <xdr:col>111</xdr:col>
      <xdr:colOff>177800</xdr:colOff>
      <xdr:row>76</xdr:row>
      <xdr:rowOff>83007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888417"/>
          <a:ext cx="88900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81559</xdr:rowOff>
    </xdr:from>
    <xdr:to>
      <xdr:col>107</xdr:col>
      <xdr:colOff>50800</xdr:colOff>
      <xdr:row>76</xdr:row>
      <xdr:rowOff>83007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3111759"/>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81559</xdr:rowOff>
    </xdr:from>
    <xdr:to>
      <xdr:col>102</xdr:col>
      <xdr:colOff>114300</xdr:colOff>
      <xdr:row>77</xdr:row>
      <xdr:rowOff>13094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111759"/>
          <a:ext cx="889000" cy="102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115608</xdr:rowOff>
    </xdr:from>
    <xdr:to>
      <xdr:col>98</xdr:col>
      <xdr:colOff>38100</xdr:colOff>
      <xdr:row>76</xdr:row>
      <xdr:rowOff>45758</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4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62285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27026</xdr:rowOff>
    </xdr:from>
    <xdr:to>
      <xdr:col>116</xdr:col>
      <xdr:colOff>114300</xdr:colOff>
      <xdr:row>76</xdr:row>
      <xdr:rowOff>128626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05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5453</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0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150317</xdr:rowOff>
    </xdr:from>
    <xdr:to>
      <xdr:col>112</xdr:col>
      <xdr:colOff>38100</xdr:colOff>
      <xdr:row>75</xdr:row>
      <xdr:rowOff>80467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83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71594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93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32207</xdr:rowOff>
    </xdr:from>
    <xdr:to>
      <xdr:col>107</xdr:col>
      <xdr:colOff>101600</xdr:colOff>
      <xdr:row>76</xdr:row>
      <xdr:rowOff>133807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06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124934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155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30759</xdr:rowOff>
    </xdr:from>
    <xdr:to>
      <xdr:col>102</xdr:col>
      <xdr:colOff>165100</xdr:colOff>
      <xdr:row>76</xdr:row>
      <xdr:rowOff>132359</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06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123486</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15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133744</xdr:rowOff>
    </xdr:from>
    <xdr:to>
      <xdr:col>98</xdr:col>
      <xdr:colOff>38100</xdr:colOff>
      <xdr:row>77</xdr:row>
      <xdr:rowOff>63894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1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55021</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25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人件費は、住民一人当たり</a:t>
          </a:r>
          <a:r>
            <a:rPr kumimoji="1" lang="ja-JP" altLang="en-US" sz="1100">
              <a:solidFill>
                <a:schemeClr val="dk1"/>
              </a:solidFill>
              <a:effectLst/>
              <a:latin typeface="+mn-lt"/>
              <a:ea typeface="+mn-ea"/>
              <a:cs typeface="+mn-cs"/>
            </a:rPr>
            <a:t>５８，５２４</a:t>
          </a:r>
          <a:r>
            <a:rPr kumimoji="1" lang="ja-JP" altLang="ja-JP" sz="1100">
              <a:solidFill>
                <a:schemeClr val="dk1"/>
              </a:solidFill>
              <a:effectLst/>
              <a:latin typeface="+mn-lt"/>
              <a:ea typeface="+mn-ea"/>
              <a:cs typeface="+mn-cs"/>
            </a:rPr>
            <a:t>円となっており、類似団体と比較して低い状況となっている。これは、組織機構や事業の見直し等による定員の適正化に取り組んだ結果によるものである。</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・扶助費は、住民一人当たり</a:t>
          </a:r>
          <a:r>
            <a:rPr kumimoji="1" lang="ja-JP" altLang="en-US" sz="1100">
              <a:solidFill>
                <a:schemeClr val="dk1"/>
              </a:solidFill>
              <a:effectLst/>
              <a:latin typeface="+mn-lt"/>
              <a:ea typeface="+mn-ea"/>
              <a:cs typeface="+mn-cs"/>
            </a:rPr>
            <a:t>１２３，１６４</a:t>
          </a:r>
          <a:r>
            <a:rPr kumimoji="1" lang="ja-JP" altLang="ja-JP" sz="1100">
              <a:solidFill>
                <a:schemeClr val="dk1"/>
              </a:solidFill>
              <a:effectLst/>
              <a:latin typeface="+mn-lt"/>
              <a:ea typeface="+mn-ea"/>
              <a:cs typeface="+mn-cs"/>
            </a:rPr>
            <a:t>円となっており、類似団体と比較して低い状況となっているが、埼玉県平均を上回っている。社会情勢の変化の影響により、生活保護受給者や障害福祉サービス費等の増加傾向が続いている。対策として、</a:t>
          </a:r>
          <a:r>
            <a:rPr kumimoji="1" lang="ja-JP" altLang="ja-JP" sz="1100" b="0" i="0" baseline="0">
              <a:solidFill>
                <a:schemeClr val="dk1"/>
              </a:solidFill>
              <a:effectLst/>
              <a:latin typeface="+mn-lt"/>
              <a:ea typeface="+mn-ea"/>
              <a:cs typeface="+mn-cs"/>
            </a:rPr>
            <a:t>給付の適正化や各種給付への独自加算の見直し等を進めていくことにより、扶助費の抑制を図り</a:t>
          </a:r>
          <a:r>
            <a:rPr kumimoji="1" lang="ja-JP" altLang="ja-JP" sz="1100">
              <a:solidFill>
                <a:schemeClr val="dk1"/>
              </a:solidFill>
              <a:effectLst/>
              <a:latin typeface="+mn-lt"/>
              <a:ea typeface="+mn-ea"/>
              <a:cs typeface="+mn-cs"/>
            </a:rPr>
            <a:t>適正な水準の確保を図る。</a:t>
          </a:r>
          <a:br>
            <a:rPr kumimoji="1" lang="ja-JP"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公債費は、住民一人当たり２８，</a:t>
          </a:r>
          <a:r>
            <a:rPr kumimoji="1" lang="ja-JP" altLang="en-US" sz="1100">
              <a:solidFill>
                <a:schemeClr val="dk1"/>
              </a:solidFill>
              <a:effectLst/>
              <a:latin typeface="+mn-lt"/>
              <a:ea typeface="+mn-ea"/>
              <a:cs typeface="+mn-cs"/>
            </a:rPr>
            <a:t>０２３</a:t>
          </a:r>
          <a:r>
            <a:rPr kumimoji="1" lang="ja-JP" altLang="ja-JP" sz="1100">
              <a:solidFill>
                <a:schemeClr val="dk1"/>
              </a:solidFill>
              <a:effectLst/>
              <a:latin typeface="+mn-lt"/>
              <a:ea typeface="+mn-ea"/>
              <a:cs typeface="+mn-cs"/>
            </a:rPr>
            <a:t>円となっており、類似団体と比較して低い状況となっている。これは、起債対象事業の精査により元利償還金の額が多額とならないよう努めていることによるものである。</a:t>
          </a:r>
          <a:br>
            <a:rPr kumimoji="1" lang="en-US" altLang="ja-JP" sz="1100">
              <a:solidFill>
                <a:schemeClr val="dk1"/>
              </a:solidFill>
              <a:effectLst/>
              <a:latin typeface="+mn-lt"/>
              <a:ea typeface="+mn-ea"/>
              <a:cs typeface="+mn-cs"/>
            </a:rPr>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埼玉県東松山市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91,256
87,223
65.35
38,586,320
36,815,904
1,607,904
20,323,777
24,351,055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110439</xdr:rowOff>
    </xdr:from>
    <xdr:to>
      <xdr:col>24</xdr:col>
      <xdr:colOff>63500</xdr:colOff>
      <xdr:row>36</xdr:row>
      <xdr:rowOff>120955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282639"/>
          <a:ext cx="8382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120955</xdr:rowOff>
    </xdr:from>
    <xdr:to>
      <xdr:col>19</xdr:col>
      <xdr:colOff>177800</xdr:colOff>
      <xdr:row>36</xdr:row>
      <xdr:rowOff>150673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93155"/>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126441</xdr:rowOff>
    </xdr:from>
    <xdr:to>
      <xdr:col>15</xdr:col>
      <xdr:colOff>50800</xdr:colOff>
      <xdr:row>36</xdr:row>
      <xdr:rowOff>150673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298641"/>
          <a:ext cx="8890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94894</xdr:rowOff>
    </xdr:from>
    <xdr:to>
      <xdr:col>10</xdr:col>
      <xdr:colOff>114300</xdr:colOff>
      <xdr:row>36</xdr:row>
      <xdr:rowOff>126441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267094"/>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59639</xdr:rowOff>
    </xdr:from>
    <xdr:to>
      <xdr:col>24</xdr:col>
      <xdr:colOff>114300</xdr:colOff>
      <xdr:row>36</xdr:row>
      <xdr:rowOff>161239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3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38066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1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70155</xdr:rowOff>
    </xdr:from>
    <xdr:to>
      <xdr:col>20</xdr:col>
      <xdr:colOff>38100</xdr:colOff>
      <xdr:row>37</xdr:row>
      <xdr:rowOff>305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162882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3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99873</xdr:rowOff>
    </xdr:from>
    <xdr:to>
      <xdr:col>15</xdr:col>
      <xdr:colOff>101600</xdr:colOff>
      <xdr:row>37</xdr:row>
      <xdr:rowOff>30023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7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21150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6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75641</xdr:rowOff>
    </xdr:from>
    <xdr:to>
      <xdr:col>10</xdr:col>
      <xdr:colOff>165100</xdr:colOff>
      <xdr:row>37</xdr:row>
      <xdr:rowOff>5791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4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168368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40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44094</xdr:rowOff>
    </xdr:from>
    <xdr:to>
      <xdr:col>6</xdr:col>
      <xdr:colOff>38100</xdr:colOff>
      <xdr:row>36</xdr:row>
      <xdr:rowOff>145694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1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136821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09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85901</xdr:rowOff>
    </xdr:from>
    <xdr:to>
      <xdr:col>24</xdr:col>
      <xdr:colOff>63500</xdr:colOff>
      <xdr:row>57</xdr:row>
      <xdr:rowOff>95724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58551"/>
          <a:ext cx="838200" cy="9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95724</xdr:rowOff>
    </xdr:from>
    <xdr:to>
      <xdr:col>19</xdr:col>
      <xdr:colOff>177800</xdr:colOff>
      <xdr:row>57</xdr:row>
      <xdr:rowOff>123842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68374"/>
          <a:ext cx="8890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55216</xdr:rowOff>
    </xdr:from>
    <xdr:to>
      <xdr:col>15</xdr:col>
      <xdr:colOff>50800</xdr:colOff>
      <xdr:row>57</xdr:row>
      <xdr:rowOff>123842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27866"/>
          <a:ext cx="889000" cy="6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140040</xdr:rowOff>
    </xdr:from>
    <xdr:to>
      <xdr:col>10</xdr:col>
      <xdr:colOff>114300</xdr:colOff>
      <xdr:row>57</xdr:row>
      <xdr:rowOff>55216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26890"/>
          <a:ext cx="889000" cy="60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155704</xdr:rowOff>
    </xdr:from>
    <xdr:to>
      <xdr:col>6</xdr:col>
      <xdr:colOff>38100</xdr:colOff>
      <xdr:row>53</xdr:row>
      <xdr:rowOff>85854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7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102381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84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35101</xdr:rowOff>
    </xdr:from>
    <xdr:to>
      <xdr:col>24</xdr:col>
      <xdr:colOff>114300</xdr:colOff>
      <xdr:row>57</xdr:row>
      <xdr:rowOff>136701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0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13528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86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44924</xdr:rowOff>
    </xdr:from>
    <xdr:to>
      <xdr:col>20</xdr:col>
      <xdr:colOff>38100</xdr:colOff>
      <xdr:row>57</xdr:row>
      <xdr:rowOff>146524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1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137651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10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73042</xdr:rowOff>
    </xdr:from>
    <xdr:to>
      <xdr:col>15</xdr:col>
      <xdr:colOff>101600</xdr:colOff>
      <xdr:row>58</xdr:row>
      <xdr:rowOff>3192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4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165769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3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4416</xdr:rowOff>
    </xdr:from>
    <xdr:to>
      <xdr:col>10</xdr:col>
      <xdr:colOff>165100</xdr:colOff>
      <xdr:row>57</xdr:row>
      <xdr:rowOff>106016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7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97143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69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89240</xdr:rowOff>
    </xdr:from>
    <xdr:to>
      <xdr:col>6</xdr:col>
      <xdr:colOff>38100</xdr:colOff>
      <xdr:row>54</xdr:row>
      <xdr:rowOff>19390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7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10517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68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52694</xdr:rowOff>
    </xdr:from>
    <xdr:to>
      <xdr:col>24</xdr:col>
      <xdr:colOff>63500</xdr:colOff>
      <xdr:row>77</xdr:row>
      <xdr:rowOff>81635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54344"/>
          <a:ext cx="838200" cy="2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81635</xdr:rowOff>
    </xdr:from>
    <xdr:to>
      <xdr:col>19</xdr:col>
      <xdr:colOff>177800</xdr:colOff>
      <xdr:row>78</xdr:row>
      <xdr:rowOff>26451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83285"/>
          <a:ext cx="889000" cy="116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118486</xdr:rowOff>
    </xdr:from>
    <xdr:to>
      <xdr:col>15</xdr:col>
      <xdr:colOff>50800</xdr:colOff>
      <xdr:row>78</xdr:row>
      <xdr:rowOff>26451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20136"/>
          <a:ext cx="889000" cy="7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118486</xdr:rowOff>
    </xdr:from>
    <xdr:to>
      <xdr:col>10</xdr:col>
      <xdr:colOff>114300</xdr:colOff>
      <xdr:row>79</xdr:row>
      <xdr:rowOff>11922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20136"/>
          <a:ext cx="889000" cy="23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85635</xdr:rowOff>
    </xdr:from>
    <xdr:to>
      <xdr:col>6</xdr:col>
      <xdr:colOff>38100</xdr:colOff>
      <xdr:row>79</xdr:row>
      <xdr:rowOff>15785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5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32312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233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1894</xdr:rowOff>
    </xdr:from>
    <xdr:to>
      <xdr:col>24</xdr:col>
      <xdr:colOff>114300</xdr:colOff>
      <xdr:row>77</xdr:row>
      <xdr:rowOff>103494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0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151771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81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30835</xdr:rowOff>
    </xdr:from>
    <xdr:to>
      <xdr:col>20</xdr:col>
      <xdr:colOff>38100</xdr:colOff>
      <xdr:row>77</xdr:row>
      <xdr:rowOff>132435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3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123562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25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147101</xdr:rowOff>
    </xdr:from>
    <xdr:to>
      <xdr:col>15</xdr:col>
      <xdr:colOff>101600</xdr:colOff>
      <xdr:row>78</xdr:row>
      <xdr:rowOff>77251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4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68378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41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67686</xdr:rowOff>
    </xdr:from>
    <xdr:to>
      <xdr:col>10</xdr:col>
      <xdr:colOff>165100</xdr:colOff>
      <xdr:row>77</xdr:row>
      <xdr:rowOff>169286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6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160413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62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132572</xdr:rowOff>
    </xdr:from>
    <xdr:to>
      <xdr:col>6</xdr:col>
      <xdr:colOff>38100</xdr:colOff>
      <xdr:row>79</xdr:row>
      <xdr:rowOff>62722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53849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98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62494</xdr:rowOff>
    </xdr:from>
    <xdr:to>
      <xdr:col>24</xdr:col>
      <xdr:colOff>63500</xdr:colOff>
      <xdr:row>98</xdr:row>
      <xdr:rowOff>83990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64594"/>
          <a:ext cx="838200" cy="2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62494</xdr:rowOff>
    </xdr:from>
    <xdr:to>
      <xdr:col>19</xdr:col>
      <xdr:colOff>177800</xdr:colOff>
      <xdr:row>98</xdr:row>
      <xdr:rowOff>67352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64594"/>
          <a:ext cx="889000" cy="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67352</xdr:rowOff>
    </xdr:from>
    <xdr:to>
      <xdr:col>15</xdr:col>
      <xdr:colOff>50800</xdr:colOff>
      <xdr:row>98</xdr:row>
      <xdr:rowOff>75947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69452"/>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75947</xdr:rowOff>
    </xdr:from>
    <xdr:to>
      <xdr:col>10</xdr:col>
      <xdr:colOff>114300</xdr:colOff>
      <xdr:row>98</xdr:row>
      <xdr:rowOff>89739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78047"/>
          <a:ext cx="889000" cy="1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170856</xdr:rowOff>
    </xdr:from>
    <xdr:to>
      <xdr:col>6</xdr:col>
      <xdr:colOff>38100</xdr:colOff>
      <xdr:row>98</xdr:row>
      <xdr:rowOff>101006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01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117533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57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33190</xdr:rowOff>
    </xdr:from>
    <xdr:to>
      <xdr:col>24</xdr:col>
      <xdr:colOff>114300</xdr:colOff>
      <xdr:row>98</xdr:row>
      <xdr:rowOff>134790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3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11694</xdr:rowOff>
    </xdr:from>
    <xdr:to>
      <xdr:col>20</xdr:col>
      <xdr:colOff>38100</xdr:colOff>
      <xdr:row>98</xdr:row>
      <xdr:rowOff>113294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1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104421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0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16552</xdr:rowOff>
    </xdr:from>
    <xdr:to>
      <xdr:col>15</xdr:col>
      <xdr:colOff>101600</xdr:colOff>
      <xdr:row>98</xdr:row>
      <xdr:rowOff>118152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1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109279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1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25147</xdr:rowOff>
    </xdr:from>
    <xdr:to>
      <xdr:col>10</xdr:col>
      <xdr:colOff>165100</xdr:colOff>
      <xdr:row>98</xdr:row>
      <xdr:rowOff>126747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2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117874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1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38939</xdr:rowOff>
    </xdr:from>
    <xdr:to>
      <xdr:col>6</xdr:col>
      <xdr:colOff>38100</xdr:colOff>
      <xdr:row>98</xdr:row>
      <xdr:rowOff>140539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4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131666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3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17526</xdr:rowOff>
    </xdr:from>
    <xdr:to>
      <xdr:col>55</xdr:col>
      <xdr:colOff>0</xdr:colOff>
      <xdr:row>39</xdr:row>
      <xdr:rowOff>19431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704076"/>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16129</xdr:rowOff>
    </xdr:from>
    <xdr:to>
      <xdr:col>50</xdr:col>
      <xdr:colOff>114300</xdr:colOff>
      <xdr:row>39</xdr:row>
      <xdr:rowOff>19431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02679"/>
          <a:ext cx="889000" cy="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132334</xdr:rowOff>
    </xdr:from>
    <xdr:to>
      <xdr:col>45</xdr:col>
      <xdr:colOff>177800</xdr:colOff>
      <xdr:row>39</xdr:row>
      <xdr:rowOff>16129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647434"/>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127508</xdr:rowOff>
    </xdr:from>
    <xdr:to>
      <xdr:col>41</xdr:col>
      <xdr:colOff>50800</xdr:colOff>
      <xdr:row>38</xdr:row>
      <xdr:rowOff>132334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64260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8128</xdr:rowOff>
    </xdr:from>
    <xdr:to>
      <xdr:col>36</xdr:col>
      <xdr:colOff>165100</xdr:colOff>
      <xdr:row>38</xdr:row>
      <xdr:rowOff>109728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23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126255</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37428" y="629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138176</xdr:rowOff>
    </xdr:from>
    <xdr:to>
      <xdr:col>55</xdr:col>
      <xdr:colOff>50800</xdr:colOff>
      <xdr:row>39</xdr:row>
      <xdr:rowOff>68326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5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140081</xdr:rowOff>
    </xdr:from>
    <xdr:to>
      <xdr:col>50</xdr:col>
      <xdr:colOff>165100</xdr:colOff>
      <xdr:row>39</xdr:row>
      <xdr:rowOff>70231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61358</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47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136779</xdr:rowOff>
    </xdr:from>
    <xdr:to>
      <xdr:col>46</xdr:col>
      <xdr:colOff>38100</xdr:colOff>
      <xdr:row>39</xdr:row>
      <xdr:rowOff>66929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5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58056</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44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81534</xdr:rowOff>
    </xdr:from>
    <xdr:to>
      <xdr:col>41</xdr:col>
      <xdr:colOff>101600</xdr:colOff>
      <xdr:row>39</xdr:row>
      <xdr:rowOff>11684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59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28211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3718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76708</xdr:rowOff>
    </xdr:from>
    <xdr:to>
      <xdr:col>36</xdr:col>
      <xdr:colOff>165100</xdr:colOff>
      <xdr:row>39</xdr:row>
      <xdr:rowOff>6858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59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169435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684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85179</xdr:rowOff>
    </xdr:from>
    <xdr:to>
      <xdr:col>55</xdr:col>
      <xdr:colOff>0</xdr:colOff>
      <xdr:row>58</xdr:row>
      <xdr:rowOff>85217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29279"/>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79007</xdr:rowOff>
    </xdr:from>
    <xdr:to>
      <xdr:col>50</xdr:col>
      <xdr:colOff>114300</xdr:colOff>
      <xdr:row>58</xdr:row>
      <xdr:rowOff>85179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023107"/>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79007</xdr:rowOff>
    </xdr:from>
    <xdr:to>
      <xdr:col>45</xdr:col>
      <xdr:colOff>177800</xdr:colOff>
      <xdr:row>58</xdr:row>
      <xdr:rowOff>83998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23107"/>
          <a:ext cx="889000" cy="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111887</xdr:rowOff>
    </xdr:from>
    <xdr:to>
      <xdr:col>41</xdr:col>
      <xdr:colOff>50800</xdr:colOff>
      <xdr:row>58</xdr:row>
      <xdr:rowOff>83998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884537"/>
          <a:ext cx="889000" cy="14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23520</xdr:rowOff>
    </xdr:from>
    <xdr:to>
      <xdr:col>36</xdr:col>
      <xdr:colOff>165100</xdr:colOff>
      <xdr:row>56</xdr:row>
      <xdr:rowOff>125120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141647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39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34417</xdr:rowOff>
    </xdr:from>
    <xdr:to>
      <xdr:col>55</xdr:col>
      <xdr:colOff>50800</xdr:colOff>
      <xdr:row>58</xdr:row>
      <xdr:rowOff>136017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7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120794</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9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34379</xdr:rowOff>
    </xdr:from>
    <xdr:to>
      <xdr:col>50</xdr:col>
      <xdr:colOff>165100</xdr:colOff>
      <xdr:row>58</xdr:row>
      <xdr:rowOff>135979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7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127106</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71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28207</xdr:rowOff>
    </xdr:from>
    <xdr:to>
      <xdr:col>46</xdr:col>
      <xdr:colOff>38100</xdr:colOff>
      <xdr:row>58</xdr:row>
      <xdr:rowOff>129807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7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120934</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06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33198</xdr:rowOff>
    </xdr:from>
    <xdr:to>
      <xdr:col>41</xdr:col>
      <xdr:colOff>101600</xdr:colOff>
      <xdr:row>58</xdr:row>
      <xdr:rowOff>134798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97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125925</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070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61087</xdr:rowOff>
    </xdr:from>
    <xdr:to>
      <xdr:col>36</xdr:col>
      <xdr:colOff>165100</xdr:colOff>
      <xdr:row>57</xdr:row>
      <xdr:rowOff>162687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3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153814</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926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134595</xdr:rowOff>
    </xdr:from>
    <xdr:to>
      <xdr:col>55</xdr:col>
      <xdr:colOff>0</xdr:colOff>
      <xdr:row>78</xdr:row>
      <xdr:rowOff>138404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07695"/>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66396</xdr:rowOff>
    </xdr:from>
    <xdr:to>
      <xdr:col>50</xdr:col>
      <xdr:colOff>114300</xdr:colOff>
      <xdr:row>78</xdr:row>
      <xdr:rowOff>138404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39496"/>
          <a:ext cx="889000" cy="7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6198</xdr:rowOff>
    </xdr:from>
    <xdr:to>
      <xdr:col>45</xdr:col>
      <xdr:colOff>177800</xdr:colOff>
      <xdr:row>78</xdr:row>
      <xdr:rowOff>66396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79298"/>
          <a:ext cx="88900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164427</xdr:rowOff>
    </xdr:from>
    <xdr:to>
      <xdr:col>41</xdr:col>
      <xdr:colOff>50800</xdr:colOff>
      <xdr:row>78</xdr:row>
      <xdr:rowOff>6198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66077"/>
          <a:ext cx="889000" cy="1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133058</xdr:rowOff>
    </xdr:from>
    <xdr:to>
      <xdr:col>36</xdr:col>
      <xdr:colOff>165100</xdr:colOff>
      <xdr:row>75</xdr:row>
      <xdr:rowOff>63208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82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79735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5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83795</xdr:rowOff>
    </xdr:from>
    <xdr:to>
      <xdr:col>55</xdr:col>
      <xdr:colOff>50800</xdr:colOff>
      <xdr:row>79</xdr:row>
      <xdr:rowOff>13945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5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170172</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7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87604</xdr:rowOff>
    </xdr:from>
    <xdr:to>
      <xdr:col>50</xdr:col>
      <xdr:colOff>165100</xdr:colOff>
      <xdr:row>79</xdr:row>
      <xdr:rowOff>17754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6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8881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5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15596</xdr:rowOff>
    </xdr:from>
    <xdr:to>
      <xdr:col>46</xdr:col>
      <xdr:colOff>38100</xdr:colOff>
      <xdr:row>78</xdr:row>
      <xdr:rowOff>117196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108323</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126848</xdr:rowOff>
    </xdr:from>
    <xdr:to>
      <xdr:col>41</xdr:col>
      <xdr:colOff>101600</xdr:colOff>
      <xdr:row>78</xdr:row>
      <xdr:rowOff>56998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2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48125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21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113627</xdr:rowOff>
    </xdr:from>
    <xdr:to>
      <xdr:col>36</xdr:col>
      <xdr:colOff>165100</xdr:colOff>
      <xdr:row>78</xdr:row>
      <xdr:rowOff>43777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1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34904</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08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119565</xdr:rowOff>
    </xdr:from>
    <xdr:to>
      <xdr:col>55</xdr:col>
      <xdr:colOff>0</xdr:colOff>
      <xdr:row>97</xdr:row>
      <xdr:rowOff>88855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78765"/>
          <a:ext cx="838200" cy="140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44907</xdr:rowOff>
    </xdr:from>
    <xdr:to>
      <xdr:col>50</xdr:col>
      <xdr:colOff>114300</xdr:colOff>
      <xdr:row>97</xdr:row>
      <xdr:rowOff>88855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675557"/>
          <a:ext cx="889000" cy="4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44907</xdr:rowOff>
    </xdr:from>
    <xdr:to>
      <xdr:col>45</xdr:col>
      <xdr:colOff>177800</xdr:colOff>
      <xdr:row>97</xdr:row>
      <xdr:rowOff>160789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675557"/>
          <a:ext cx="889000" cy="11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133147</xdr:rowOff>
    </xdr:from>
    <xdr:to>
      <xdr:col>41</xdr:col>
      <xdr:colOff>50800</xdr:colOff>
      <xdr:row>97</xdr:row>
      <xdr:rowOff>160789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592347"/>
          <a:ext cx="889000" cy="199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35465</xdr:rowOff>
    </xdr:from>
    <xdr:to>
      <xdr:col>36</xdr:col>
      <xdr:colOff>165100</xdr:colOff>
      <xdr:row>96</xdr:row>
      <xdr:rowOff>137065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153592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68765</xdr:rowOff>
    </xdr:from>
    <xdr:to>
      <xdr:col>55</xdr:col>
      <xdr:colOff>50800</xdr:colOff>
      <xdr:row>96</xdr:row>
      <xdr:rowOff>170365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2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91642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7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38055</xdr:rowOff>
    </xdr:from>
    <xdr:to>
      <xdr:col>50</xdr:col>
      <xdr:colOff>165100</xdr:colOff>
      <xdr:row>97</xdr:row>
      <xdr:rowOff>139655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6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130782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61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165557</xdr:rowOff>
    </xdr:from>
    <xdr:to>
      <xdr:col>46</xdr:col>
      <xdr:colOff>38100</xdr:colOff>
      <xdr:row>97</xdr:row>
      <xdr:rowOff>95707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86834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17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109989</xdr:rowOff>
    </xdr:from>
    <xdr:to>
      <xdr:col>41</xdr:col>
      <xdr:colOff>101600</xdr:colOff>
      <xdr:row>98</xdr:row>
      <xdr:rowOff>40139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4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31266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3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82347</xdr:rowOff>
    </xdr:from>
    <xdr:to>
      <xdr:col>36</xdr:col>
      <xdr:colOff>165100</xdr:colOff>
      <xdr:row>97</xdr:row>
      <xdr:rowOff>12497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4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3624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63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87827</xdr:rowOff>
    </xdr:from>
    <xdr:to>
      <xdr:col>85</xdr:col>
      <xdr:colOff>127000</xdr:colOff>
      <xdr:row>37</xdr:row>
      <xdr:rowOff>110153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431477"/>
          <a:ext cx="838200" cy="2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87827</xdr:rowOff>
    </xdr:from>
    <xdr:to>
      <xdr:col>81</xdr:col>
      <xdr:colOff>50800</xdr:colOff>
      <xdr:row>37</xdr:row>
      <xdr:rowOff>134366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31477"/>
          <a:ext cx="889000" cy="46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116878</xdr:rowOff>
    </xdr:from>
    <xdr:to>
      <xdr:col>76</xdr:col>
      <xdr:colOff>114300</xdr:colOff>
      <xdr:row>37</xdr:row>
      <xdr:rowOff>134366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60528"/>
          <a:ext cx="889000" cy="1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72149</xdr:rowOff>
    </xdr:from>
    <xdr:to>
      <xdr:col>71</xdr:col>
      <xdr:colOff>177800</xdr:colOff>
      <xdr:row>37</xdr:row>
      <xdr:rowOff>116878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15799"/>
          <a:ext cx="889000" cy="4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13633</xdr:rowOff>
    </xdr:from>
    <xdr:to>
      <xdr:col>67</xdr:col>
      <xdr:colOff>101600</xdr:colOff>
      <xdr:row>37</xdr:row>
      <xdr:rowOff>115233</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131760</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3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59353</xdr:rowOff>
    </xdr:from>
    <xdr:to>
      <xdr:col>85</xdr:col>
      <xdr:colOff>177800</xdr:colOff>
      <xdr:row>37</xdr:row>
      <xdr:rowOff>160953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0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145730</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7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37027</xdr:rowOff>
    </xdr:from>
    <xdr:to>
      <xdr:col>81</xdr:col>
      <xdr:colOff>101600</xdr:colOff>
      <xdr:row>37</xdr:row>
      <xdr:rowOff>138627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8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129754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7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83566</xdr:rowOff>
    </xdr:from>
    <xdr:to>
      <xdr:col>76</xdr:col>
      <xdr:colOff>165100</xdr:colOff>
      <xdr:row>38</xdr:row>
      <xdr:rowOff>13715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272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4843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66078</xdr:rowOff>
    </xdr:from>
    <xdr:to>
      <xdr:col>72</xdr:col>
      <xdr:colOff>38100</xdr:colOff>
      <xdr:row>37</xdr:row>
      <xdr:rowOff>167678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158805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0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21349</xdr:rowOff>
    </xdr:from>
    <xdr:to>
      <xdr:col>67</xdr:col>
      <xdr:colOff>101600</xdr:colOff>
      <xdr:row>37</xdr:row>
      <xdr:rowOff>122949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6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114076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5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66091</xdr:rowOff>
    </xdr:from>
    <xdr:to>
      <xdr:col>85</xdr:col>
      <xdr:colOff>127000</xdr:colOff>
      <xdr:row>58</xdr:row>
      <xdr:rowOff>124752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10191"/>
          <a:ext cx="838200" cy="5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124752</xdr:rowOff>
    </xdr:from>
    <xdr:to>
      <xdr:col>81</xdr:col>
      <xdr:colOff>50800</xdr:colOff>
      <xdr:row>58</xdr:row>
      <xdr:rowOff>148971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10068852"/>
          <a:ext cx="889000" cy="2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133338</xdr:rowOff>
    </xdr:from>
    <xdr:to>
      <xdr:col>76</xdr:col>
      <xdr:colOff>114300</xdr:colOff>
      <xdr:row>58</xdr:row>
      <xdr:rowOff>148971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10077438"/>
          <a:ext cx="889000" cy="1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124752</xdr:rowOff>
    </xdr:from>
    <xdr:to>
      <xdr:col>71</xdr:col>
      <xdr:colOff>177800</xdr:colOff>
      <xdr:row>58</xdr:row>
      <xdr:rowOff>133338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10068852"/>
          <a:ext cx="889000" cy="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170599</xdr:rowOff>
    </xdr:from>
    <xdr:to>
      <xdr:col>67</xdr:col>
      <xdr:colOff>101600</xdr:colOff>
      <xdr:row>57</xdr:row>
      <xdr:rowOff>100749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117276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15291</xdr:rowOff>
    </xdr:from>
    <xdr:to>
      <xdr:col>85</xdr:col>
      <xdr:colOff>177800</xdr:colOff>
      <xdr:row>58</xdr:row>
      <xdr:rowOff>116891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5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165168</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3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73952</xdr:rowOff>
    </xdr:from>
    <xdr:to>
      <xdr:col>81</xdr:col>
      <xdr:colOff>101600</xdr:colOff>
      <xdr:row>59</xdr:row>
      <xdr:rowOff>4102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1001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166679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11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98171</xdr:rowOff>
    </xdr:from>
    <xdr:to>
      <xdr:col>76</xdr:col>
      <xdr:colOff>165100</xdr:colOff>
      <xdr:row>59</xdr:row>
      <xdr:rowOff>28321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1004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19448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134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82538</xdr:rowOff>
    </xdr:from>
    <xdr:to>
      <xdr:col>72</xdr:col>
      <xdr:colOff>38100</xdr:colOff>
      <xdr:row>59</xdr:row>
      <xdr:rowOff>12688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2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3815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1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73952</xdr:rowOff>
    </xdr:from>
    <xdr:to>
      <xdr:col>67</xdr:col>
      <xdr:colOff>101600</xdr:colOff>
      <xdr:row>59</xdr:row>
      <xdr:rowOff>4102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1001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166679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11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97475</xdr:rowOff>
    </xdr:from>
    <xdr:to>
      <xdr:col>85</xdr:col>
      <xdr:colOff>127000</xdr:colOff>
      <xdr:row>79</xdr:row>
      <xdr:rowOff>98389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2025"/>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95385</xdr:rowOff>
    </xdr:from>
    <xdr:to>
      <xdr:col>81</xdr:col>
      <xdr:colOff>50800</xdr:colOff>
      <xdr:row>79</xdr:row>
      <xdr:rowOff>97475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39935"/>
          <a:ext cx="889000" cy="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95385</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639935"/>
          <a:ext cx="889000" cy="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70684</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15234"/>
          <a:ext cx="889000" cy="2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1107</xdr:rowOff>
    </xdr:from>
    <xdr:to>
      <xdr:col>67</xdr:col>
      <xdr:colOff>101600</xdr:colOff>
      <xdr:row>79</xdr:row>
      <xdr:rowOff>102707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4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119234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3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47589</xdr:rowOff>
    </xdr:from>
    <xdr:to>
      <xdr:col>85</xdr:col>
      <xdr:colOff>177800</xdr:colOff>
      <xdr:row>79</xdr:row>
      <xdr:rowOff>149189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313932"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46675</xdr:rowOff>
    </xdr:from>
    <xdr:to>
      <xdr:col>81</xdr:col>
      <xdr:colOff>101600</xdr:colOff>
      <xdr:row>79</xdr:row>
      <xdr:rowOff>148275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139402</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839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44585</xdr:rowOff>
    </xdr:from>
    <xdr:to>
      <xdr:col>76</xdr:col>
      <xdr:colOff>165100</xdr:colOff>
      <xdr:row>79</xdr:row>
      <xdr:rowOff>146185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8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137312</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3017" y="136818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19884</xdr:rowOff>
    </xdr:from>
    <xdr:to>
      <xdr:col>67</xdr:col>
      <xdr:colOff>101600</xdr:colOff>
      <xdr:row>79</xdr:row>
      <xdr:rowOff>121484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6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112611</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65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29439</xdr:rowOff>
    </xdr:from>
    <xdr:to>
      <xdr:col>85</xdr:col>
      <xdr:colOff>127000</xdr:colOff>
      <xdr:row>97</xdr:row>
      <xdr:rowOff>31459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660089"/>
          <a:ext cx="8382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29439</xdr:rowOff>
    </xdr:from>
    <xdr:to>
      <xdr:col>81</xdr:col>
      <xdr:colOff>50800</xdr:colOff>
      <xdr:row>97</xdr:row>
      <xdr:rowOff>35661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660089"/>
          <a:ext cx="889000" cy="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35661</xdr:rowOff>
    </xdr:from>
    <xdr:to>
      <xdr:col>76</xdr:col>
      <xdr:colOff>114300</xdr:colOff>
      <xdr:row>97</xdr:row>
      <xdr:rowOff>38570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666311"/>
          <a:ext cx="889000" cy="2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38570</xdr:rowOff>
    </xdr:from>
    <xdr:to>
      <xdr:col>71</xdr:col>
      <xdr:colOff>177800</xdr:colOff>
      <xdr:row>97</xdr:row>
      <xdr:rowOff>51715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669220"/>
          <a:ext cx="8890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3733</xdr:rowOff>
    </xdr:from>
    <xdr:to>
      <xdr:col>67</xdr:col>
      <xdr:colOff>101600</xdr:colOff>
      <xdr:row>96</xdr:row>
      <xdr:rowOff>105333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46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121860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3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152109</xdr:rowOff>
    </xdr:from>
    <xdr:to>
      <xdr:col>85</xdr:col>
      <xdr:colOff>177800</xdr:colOff>
      <xdr:row>97</xdr:row>
      <xdr:rowOff>82259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1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130536</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8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150089</xdr:rowOff>
    </xdr:from>
    <xdr:to>
      <xdr:col>81</xdr:col>
      <xdr:colOff>101600</xdr:colOff>
      <xdr:row>97</xdr:row>
      <xdr:rowOff>80239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0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71366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02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156311</xdr:rowOff>
    </xdr:from>
    <xdr:to>
      <xdr:col>76</xdr:col>
      <xdr:colOff>165100</xdr:colOff>
      <xdr:row>97</xdr:row>
      <xdr:rowOff>86461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1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77588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0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159220</xdr:rowOff>
    </xdr:from>
    <xdr:to>
      <xdr:col>72</xdr:col>
      <xdr:colOff>38100</xdr:colOff>
      <xdr:row>97</xdr:row>
      <xdr:rowOff>89370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80497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1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915</xdr:rowOff>
    </xdr:from>
    <xdr:to>
      <xdr:col>67</xdr:col>
      <xdr:colOff>101600</xdr:colOff>
      <xdr:row>97</xdr:row>
      <xdr:rowOff>102515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3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93642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2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85562</xdr:rowOff>
    </xdr:from>
    <xdr:to>
      <xdr:col>98</xdr:col>
      <xdr:colOff>38100</xdr:colOff>
      <xdr:row>39</xdr:row>
      <xdr:rowOff>15712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32240</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・民生費は、住民一人当たり</a:t>
          </a:r>
          <a:r>
            <a:rPr kumimoji="1" lang="ja-JP" altLang="en-US" sz="1100">
              <a:solidFill>
                <a:schemeClr val="dk1"/>
              </a:solidFill>
              <a:effectLst/>
              <a:latin typeface="+mn-lt"/>
              <a:ea typeface="+mn-ea"/>
              <a:cs typeface="+mn-cs"/>
            </a:rPr>
            <a:t>１７８，２６５</a:t>
          </a:r>
          <a:r>
            <a:rPr kumimoji="1" lang="ja-JP" altLang="ja-JP" sz="1100">
              <a:solidFill>
                <a:schemeClr val="dk1"/>
              </a:solidFill>
              <a:effectLst/>
              <a:latin typeface="+mn-lt"/>
              <a:ea typeface="+mn-ea"/>
              <a:cs typeface="+mn-cs"/>
            </a:rPr>
            <a:t>円となっており、類似団体</a:t>
          </a:r>
          <a:r>
            <a:rPr kumimoji="1" lang="ja-JP" altLang="en-US" sz="1100">
              <a:solidFill>
                <a:schemeClr val="dk1"/>
              </a:solidFill>
              <a:effectLst/>
              <a:latin typeface="+mn-lt"/>
              <a:ea typeface="+mn-ea"/>
              <a:cs typeface="+mn-cs"/>
            </a:rPr>
            <a:t>平均及び埼玉県平均</a:t>
          </a:r>
          <a:r>
            <a:rPr kumimoji="1" lang="ja-JP" altLang="ja-JP" sz="1100">
              <a:solidFill>
                <a:schemeClr val="dk1"/>
              </a:solidFill>
              <a:effectLst/>
              <a:latin typeface="+mn-lt"/>
              <a:ea typeface="+mn-ea"/>
              <a:cs typeface="+mn-cs"/>
            </a:rPr>
            <a:t>と比較して低い状況となっているが、増加傾向となっている。これは、社会情勢の変化により、生活保護受給者の増加傾向が続き、障害福祉サービス費、児童福祉費も増加しているためである。対策として、</a:t>
          </a:r>
          <a:r>
            <a:rPr kumimoji="1" lang="ja-JP" altLang="ja-JP" sz="1100" b="0" i="0" baseline="0">
              <a:solidFill>
                <a:schemeClr val="dk1"/>
              </a:solidFill>
              <a:effectLst/>
              <a:latin typeface="+mn-lt"/>
              <a:ea typeface="+mn-ea"/>
              <a:cs typeface="+mn-cs"/>
            </a:rPr>
            <a:t>給付の適正化や各種給付への独自加算の見直し等を進めていくことにより、扶助費の抑制を図り</a:t>
          </a:r>
          <a:r>
            <a:rPr kumimoji="1" lang="ja-JP" altLang="ja-JP" sz="1100">
              <a:solidFill>
                <a:schemeClr val="dk1"/>
              </a:solidFill>
              <a:effectLst/>
              <a:latin typeface="+mn-lt"/>
              <a:ea typeface="+mn-ea"/>
              <a:cs typeface="+mn-cs"/>
            </a:rPr>
            <a:t>適正な水準の確保を図る。</a:t>
          </a:r>
          <a:endParaRPr lang="ja-JP" altLang="ja-JP" sz="1400">
            <a:effectLst/>
          </a:endParaRPr>
        </a:p>
        <a:p>
          <a:r>
            <a:rPr kumimoji="1" lang="ja-JP" altLang="ja-JP" sz="1100">
              <a:solidFill>
                <a:schemeClr val="dk1"/>
              </a:solidFill>
              <a:effectLst/>
              <a:latin typeface="+mn-lt"/>
              <a:ea typeface="+mn-ea"/>
              <a:cs typeface="+mn-cs"/>
            </a:rPr>
            <a:t>・土木費は、住民一人当たり</a:t>
          </a:r>
          <a:r>
            <a:rPr kumimoji="1" lang="ja-JP" altLang="en-US" sz="1100">
              <a:solidFill>
                <a:schemeClr val="dk1"/>
              </a:solidFill>
              <a:effectLst/>
              <a:latin typeface="+mn-lt"/>
              <a:ea typeface="+mn-ea"/>
              <a:cs typeface="+mn-cs"/>
            </a:rPr>
            <a:t>４３，０５７</a:t>
          </a:r>
          <a:r>
            <a:rPr kumimoji="1" lang="ja-JP" altLang="ja-JP" sz="1100">
              <a:solidFill>
                <a:schemeClr val="dk1"/>
              </a:solidFill>
              <a:effectLst/>
              <a:latin typeface="+mn-lt"/>
              <a:ea typeface="+mn-ea"/>
              <a:cs typeface="+mn-cs"/>
            </a:rPr>
            <a:t>円となっており、前年度に比べ</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上昇し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平均よりも高い状況となった</a:t>
          </a:r>
          <a:r>
            <a:rPr kumimoji="1" lang="ja-JP" altLang="ja-JP" sz="1100">
              <a:solidFill>
                <a:schemeClr val="dk1"/>
              </a:solidFill>
              <a:effectLst/>
              <a:latin typeface="+mn-lt"/>
              <a:ea typeface="+mn-ea"/>
              <a:cs typeface="+mn-cs"/>
            </a:rPr>
            <a:t>。これは、準用河川新江川改修事業の進捗によ</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事業費</a:t>
          </a:r>
          <a:r>
            <a:rPr kumimoji="1" lang="ja-JP" altLang="en-US" sz="1100">
              <a:solidFill>
                <a:schemeClr val="dk1"/>
              </a:solidFill>
              <a:effectLst/>
              <a:latin typeface="+mn-lt"/>
              <a:ea typeface="+mn-ea"/>
              <a:cs typeface="+mn-cs"/>
            </a:rPr>
            <a:t>の増や、跨線橋である５－７９号橋耐震補強・長寿命化工事の実施</a:t>
          </a:r>
          <a:r>
            <a:rPr kumimoji="1" lang="ja-JP" altLang="ja-JP" sz="1100">
              <a:solidFill>
                <a:schemeClr val="dk1"/>
              </a:solidFill>
              <a:effectLst/>
              <a:latin typeface="+mn-lt"/>
              <a:ea typeface="+mn-ea"/>
              <a:cs typeface="+mn-cs"/>
            </a:rPr>
            <a:t>等によるものである</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・公債費は、住民一人当たり２８，</a:t>
          </a:r>
          <a:r>
            <a:rPr kumimoji="1" lang="ja-JP" altLang="en-US" sz="1100">
              <a:solidFill>
                <a:schemeClr val="dk1"/>
              </a:solidFill>
              <a:effectLst/>
              <a:latin typeface="+mn-lt"/>
              <a:ea typeface="+mn-ea"/>
              <a:cs typeface="+mn-cs"/>
            </a:rPr>
            <a:t>０２３</a:t>
          </a:r>
          <a:r>
            <a:rPr kumimoji="1" lang="ja-JP" altLang="ja-JP" sz="1100">
              <a:solidFill>
                <a:schemeClr val="dk1"/>
              </a:solidFill>
              <a:effectLst/>
              <a:latin typeface="+mn-lt"/>
              <a:ea typeface="+mn-ea"/>
              <a:cs typeface="+mn-cs"/>
            </a:rPr>
            <a:t>円となっており、前年度に比べ</a:t>
          </a:r>
          <a:r>
            <a:rPr kumimoji="1" lang="ja-JP" altLang="en-US" sz="1100">
              <a:solidFill>
                <a:schemeClr val="dk1"/>
              </a:solidFill>
              <a:effectLst/>
              <a:latin typeface="+mn-lt"/>
              <a:ea typeface="+mn-ea"/>
              <a:cs typeface="+mn-cs"/>
            </a:rPr>
            <a:t>減少し</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平均よりも</a:t>
          </a:r>
          <a:r>
            <a:rPr kumimoji="1" lang="ja-JP" altLang="ja-JP" sz="1100">
              <a:solidFill>
                <a:schemeClr val="dk1"/>
              </a:solidFill>
              <a:effectLst/>
              <a:latin typeface="+mn-lt"/>
              <a:ea typeface="+mn-ea"/>
              <a:cs typeface="+mn-cs"/>
            </a:rPr>
            <a:t>低い状況となっている。これは、起債対象事業の精査により元利償還金の額が多額とならないよう努めていることによるものである。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埼玉県東松山市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財政調整基金残高については、決算剰余金を中心に積み立てるとともに、最低水準の取り崩しに努めて</a:t>
          </a:r>
          <a:r>
            <a:rPr kumimoji="1" lang="ja-JP" altLang="en-US" sz="1100" b="0" i="0" baseline="0">
              <a:solidFill>
                <a:schemeClr val="dk1"/>
              </a:solidFill>
              <a:effectLst/>
              <a:latin typeface="+mn-lt"/>
              <a:ea typeface="+mn-ea"/>
              <a:cs typeface="+mn-cs"/>
            </a:rPr>
            <a:t>いるが</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年度末時点においては前年度末から約</a:t>
          </a:r>
          <a:r>
            <a:rPr kumimoji="1" lang="ja-JP" altLang="en-US" sz="1100" b="0" i="0" baseline="0">
              <a:solidFill>
                <a:schemeClr val="dk1"/>
              </a:solidFill>
              <a:effectLst/>
              <a:latin typeface="+mn-lt"/>
              <a:ea typeface="+mn-ea"/>
              <a:cs typeface="+mn-cs"/>
            </a:rPr>
            <a:t>３２０，０００千</a:t>
          </a:r>
          <a:r>
            <a:rPr kumimoji="1" lang="ja-JP" altLang="ja-JP" sz="1100" b="0" i="0" baseline="0">
              <a:solidFill>
                <a:schemeClr val="dk1"/>
              </a:solidFill>
              <a:effectLst/>
              <a:latin typeface="+mn-lt"/>
              <a:ea typeface="+mn-ea"/>
              <a:cs typeface="+mn-cs"/>
            </a:rPr>
            <a:t>円の減額となり、標準財政規模比で</a:t>
          </a:r>
          <a:r>
            <a:rPr kumimoji="1" lang="ja-JP" altLang="en-US" sz="1100" b="0" i="0" baseline="0">
              <a:solidFill>
                <a:schemeClr val="dk1"/>
              </a:solidFill>
              <a:effectLst/>
              <a:latin typeface="+mn-lt"/>
              <a:ea typeface="+mn-ea"/>
              <a:cs typeface="+mn-cs"/>
            </a:rPr>
            <a:t>２．００</a:t>
          </a:r>
          <a:r>
            <a:rPr kumimoji="1" lang="ja-JP" altLang="ja-JP" sz="1100" b="0" i="0" baseline="0">
              <a:solidFill>
                <a:schemeClr val="dk1"/>
              </a:solidFill>
              <a:effectLst/>
              <a:latin typeface="+mn-lt"/>
              <a:ea typeface="+mn-ea"/>
              <a:cs typeface="+mn-cs"/>
            </a:rPr>
            <a:t>ポイントの悪化となった。</a:t>
          </a:r>
          <a:r>
            <a:rPr kumimoji="1" lang="ja-JP" altLang="ja-JP" sz="1100">
              <a:solidFill>
                <a:schemeClr val="dk1"/>
              </a:solidFill>
              <a:effectLst/>
              <a:latin typeface="+mn-lt"/>
              <a:ea typeface="+mn-ea"/>
              <a:cs typeface="+mn-cs"/>
            </a:rPr>
            <a:t>今後も社会保障関連経費の</a:t>
          </a:r>
          <a:r>
            <a:rPr kumimoji="1" lang="ja-JP" altLang="en-US" sz="1100">
              <a:solidFill>
                <a:schemeClr val="dk1"/>
              </a:solidFill>
              <a:effectLst/>
              <a:latin typeface="+mn-lt"/>
              <a:ea typeface="+mn-ea"/>
              <a:cs typeface="+mn-cs"/>
            </a:rPr>
            <a:t>継続的な</a:t>
          </a:r>
          <a:r>
            <a:rPr kumimoji="1" lang="ja-JP" altLang="ja-JP" sz="1100">
              <a:solidFill>
                <a:schemeClr val="dk1"/>
              </a:solidFill>
              <a:effectLst/>
              <a:latin typeface="+mn-lt"/>
              <a:ea typeface="+mn-ea"/>
              <a:cs typeface="+mn-cs"/>
            </a:rPr>
            <a:t>増加や老朽化する公共施設の</a:t>
          </a:r>
          <a:r>
            <a:rPr kumimoji="1" lang="ja-JP" altLang="en-US" sz="1100">
              <a:solidFill>
                <a:schemeClr val="dk1"/>
              </a:solidFill>
              <a:effectLst/>
              <a:latin typeface="+mn-lt"/>
              <a:ea typeface="+mn-ea"/>
              <a:cs typeface="+mn-cs"/>
            </a:rPr>
            <a:t>維持補修費などの増加が予想</a:t>
          </a:r>
          <a:r>
            <a:rPr kumimoji="1" lang="ja-JP" altLang="ja-JP" sz="1100">
              <a:solidFill>
                <a:schemeClr val="dk1"/>
              </a:solidFill>
              <a:effectLst/>
              <a:latin typeface="+mn-lt"/>
              <a:ea typeface="+mn-ea"/>
              <a:cs typeface="+mn-cs"/>
            </a:rPr>
            <a:t>される</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既存全事業の抜本的な見直し、経常的な経費の縮減、歳入確保策の検討を進めることで、取崩し額を圧縮し、</a:t>
          </a:r>
          <a:r>
            <a:rPr kumimoji="1" lang="ja-JP" altLang="ja-JP" sz="1100">
              <a:solidFill>
                <a:schemeClr val="dk1"/>
              </a:solidFill>
              <a:effectLst/>
              <a:latin typeface="+mn-lt"/>
              <a:ea typeface="+mn-ea"/>
              <a:cs typeface="+mn-cs"/>
            </a:rPr>
            <a:t>残高水準の適正化、実質収支額の改善を図る。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埼玉県東松山市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連結実質赤字比率については、全ての会計において黒字で推移している。</a:t>
          </a:r>
          <a:endParaRPr lang="ja-JP" altLang="ja-JP" sz="1400">
            <a:effectLst/>
          </a:endParaRPr>
        </a:p>
        <a:p>
          <a:r>
            <a:rPr kumimoji="1" lang="ja-JP" altLang="ja-JP" sz="1100">
              <a:solidFill>
                <a:schemeClr val="dk1"/>
              </a:solidFill>
              <a:effectLst/>
              <a:latin typeface="+mn-lt"/>
              <a:ea typeface="+mn-ea"/>
              <a:cs typeface="+mn-cs"/>
            </a:rPr>
            <a:t>今後も各連結対象会計の黒字の維持を図る。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埼玉県東松山市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mn-lt"/>
              <a:ea typeface="+mn-ea"/>
              <a:cs typeface="+mn-cs"/>
            </a:rPr>
            <a:t>実質公債費比率については、増加傾向にあるものの、類似団体</a:t>
          </a:r>
          <a:r>
            <a:rPr kumimoji="1" lang="ja-JP" altLang="en-US" sz="1200">
              <a:solidFill>
                <a:sysClr val="windowText" lastClr="000000"/>
              </a:solidFill>
              <a:effectLst/>
              <a:latin typeface="+mn-lt"/>
              <a:ea typeface="+mn-ea"/>
              <a:cs typeface="+mn-cs"/>
            </a:rPr>
            <a:t>及び埼玉県平均</a:t>
          </a:r>
          <a:r>
            <a:rPr kumimoji="1" lang="ja-JP" altLang="ja-JP" sz="1200">
              <a:solidFill>
                <a:sysClr val="windowText" lastClr="000000"/>
              </a:solidFill>
              <a:effectLst/>
              <a:latin typeface="+mn-lt"/>
              <a:ea typeface="+mn-ea"/>
              <a:cs typeface="+mn-cs"/>
            </a:rPr>
            <a:t>と比較すると低い状況にある。</a:t>
          </a:r>
          <a:endParaRPr lang="ja-JP" altLang="ja-JP" sz="1600">
            <a:solidFill>
              <a:sysClr val="windowText" lastClr="000000"/>
            </a:solidFill>
            <a:effectLst/>
          </a:endParaRPr>
        </a:p>
        <a:p>
          <a:r>
            <a:rPr kumimoji="1" lang="ja-JP" altLang="ja-JP" sz="1200">
              <a:solidFill>
                <a:sysClr val="windowText" lastClr="000000"/>
              </a:solidFill>
              <a:effectLst/>
              <a:latin typeface="+mn-lt"/>
              <a:ea typeface="+mn-ea"/>
              <a:cs typeface="+mn-cs"/>
            </a:rPr>
            <a:t>実質公債費比率に係る分子の値は、前年度と比較して</a:t>
          </a:r>
          <a:r>
            <a:rPr kumimoji="1" lang="ja-JP" altLang="en-US" sz="1200">
              <a:solidFill>
                <a:sysClr val="windowText" lastClr="000000"/>
              </a:solidFill>
              <a:effectLst/>
              <a:latin typeface="+mn-lt"/>
              <a:ea typeface="+mn-ea"/>
              <a:cs typeface="+mn-cs"/>
            </a:rPr>
            <a:t>減少</a:t>
          </a:r>
          <a:r>
            <a:rPr kumimoji="1" lang="ja-JP" altLang="ja-JP" sz="1200">
              <a:solidFill>
                <a:sysClr val="windowText" lastClr="000000"/>
              </a:solidFill>
              <a:effectLst/>
              <a:latin typeface="+mn-lt"/>
              <a:ea typeface="+mn-ea"/>
              <a:cs typeface="+mn-cs"/>
            </a:rPr>
            <a:t>している。これは</a:t>
          </a:r>
          <a:r>
            <a:rPr lang="ja-JP" altLang="ja-JP" sz="1200">
              <a:solidFill>
                <a:sysClr val="windowText" lastClr="000000"/>
              </a:solidFill>
              <a:effectLst/>
              <a:latin typeface="+mn-lt"/>
              <a:ea typeface="+mn-ea"/>
              <a:cs typeface="+mn-cs"/>
            </a:rPr>
            <a:t>公営企業への繰出金の額が増加</a:t>
          </a:r>
          <a:r>
            <a:rPr kumimoji="1" lang="ja-JP" altLang="ja-JP" sz="1200">
              <a:solidFill>
                <a:sysClr val="windowText" lastClr="000000"/>
              </a:solidFill>
              <a:effectLst/>
              <a:latin typeface="+mn-lt"/>
              <a:ea typeface="+mn-ea"/>
              <a:cs typeface="+mn-cs"/>
            </a:rPr>
            <a:t>した</a:t>
          </a:r>
          <a:r>
            <a:rPr kumimoji="1" lang="ja-JP" altLang="en-US" sz="1200">
              <a:solidFill>
                <a:sysClr val="windowText" lastClr="000000"/>
              </a:solidFill>
              <a:effectLst/>
              <a:latin typeface="+mn-lt"/>
              <a:ea typeface="+mn-ea"/>
              <a:cs typeface="+mn-cs"/>
            </a:rPr>
            <a:t>ものの、控除される特定財源の額の増等に</a:t>
          </a:r>
          <a:endParaRPr kumimoji="1" lang="en-US" altLang="ja-JP" sz="1200">
            <a:solidFill>
              <a:sysClr val="windowText" lastClr="000000"/>
            </a:solidFill>
            <a:effectLst/>
            <a:latin typeface="+mn-lt"/>
            <a:ea typeface="+mn-ea"/>
            <a:cs typeface="+mn-cs"/>
          </a:endParaRPr>
        </a:p>
        <a:p>
          <a:r>
            <a:rPr kumimoji="1" lang="ja-JP" altLang="ja-JP" sz="1200">
              <a:solidFill>
                <a:sysClr val="windowText" lastClr="000000"/>
              </a:solidFill>
              <a:effectLst/>
              <a:latin typeface="+mn-lt"/>
              <a:ea typeface="+mn-ea"/>
              <a:cs typeface="+mn-cs"/>
            </a:rPr>
            <a:t>よるものである。今後も交付税措置のある地方債の借り入れを原則とするとともに</a:t>
          </a:r>
          <a:r>
            <a:rPr kumimoji="1" lang="ja-JP" altLang="en-US" sz="1200">
              <a:solidFill>
                <a:sysClr val="windowText" lastClr="000000"/>
              </a:solidFill>
              <a:effectLst/>
              <a:latin typeface="+mn-lt"/>
              <a:ea typeface="+mn-ea"/>
              <a:cs typeface="+mn-cs"/>
            </a:rPr>
            <a:t>、</a:t>
          </a:r>
          <a:r>
            <a:rPr kumimoji="1" lang="ja-JP" altLang="ja-JP" sz="1200">
              <a:solidFill>
                <a:sysClr val="windowText" lastClr="000000"/>
              </a:solidFill>
              <a:effectLst/>
              <a:latin typeface="+mn-lt"/>
              <a:ea typeface="+mn-ea"/>
              <a:cs typeface="+mn-cs"/>
            </a:rPr>
            <a:t>起債対象事業費を精査し、新規地方債の発行を抑制するなど、実質公債費比率に係る分子の値の減少を図る。</a:t>
          </a:r>
          <a:endParaRPr lang="ja-JP" altLang="ja-JP" sz="16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満期一括償還に係る積立なし</a:t>
          </a:r>
          <a:endParaRPr lang="ja-JP" altLang="ja-JP" sz="105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埼玉県東松山市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a:solidFill>
                <a:schemeClr val="dk1"/>
              </a:solidFill>
              <a:effectLst/>
              <a:latin typeface="+mn-lt"/>
              <a:ea typeface="+mn-ea"/>
              <a:cs typeface="+mn-cs"/>
            </a:rPr>
            <a:t>公営企業債等繰入見込額、組合負担等見込額が増加した</a:t>
          </a:r>
          <a:r>
            <a:rPr lang="ja-JP" altLang="en-US" sz="1100">
              <a:solidFill>
                <a:schemeClr val="dk1"/>
              </a:solidFill>
              <a:effectLst/>
              <a:latin typeface="+mn-lt"/>
              <a:ea typeface="+mn-ea"/>
              <a:cs typeface="+mn-cs"/>
            </a:rPr>
            <a:t>ものの、</a:t>
          </a:r>
          <a:r>
            <a:rPr lang="ja-JP" altLang="ja-JP" sz="1200">
              <a:solidFill>
                <a:schemeClr val="dk1"/>
              </a:solidFill>
              <a:effectLst/>
              <a:latin typeface="+mn-lt"/>
              <a:ea typeface="+mn-ea"/>
              <a:cs typeface="+mn-cs"/>
            </a:rPr>
            <a:t>地方債の現在高</a:t>
          </a:r>
          <a:r>
            <a:rPr lang="ja-JP" altLang="en-US" sz="1200">
              <a:solidFill>
                <a:schemeClr val="dk1"/>
              </a:solidFill>
              <a:effectLst/>
              <a:latin typeface="+mn-lt"/>
              <a:ea typeface="+mn-ea"/>
              <a:cs typeface="+mn-cs"/>
            </a:rPr>
            <a:t>が</a:t>
          </a:r>
          <a:r>
            <a:rPr lang="ja-JP" altLang="ja-JP" sz="1200">
              <a:solidFill>
                <a:schemeClr val="dk1"/>
              </a:solidFill>
              <a:effectLst/>
              <a:latin typeface="+mn-lt"/>
              <a:ea typeface="+mn-ea"/>
              <a:cs typeface="+mn-cs"/>
            </a:rPr>
            <a:t>減少</a:t>
          </a:r>
          <a:r>
            <a:rPr lang="ja-JP" altLang="en-US" sz="1200">
              <a:solidFill>
                <a:schemeClr val="dk1"/>
              </a:solidFill>
              <a:effectLst/>
              <a:latin typeface="+mn-lt"/>
              <a:ea typeface="+mn-ea"/>
              <a:cs typeface="+mn-cs"/>
            </a:rPr>
            <a:t>したほか、分子から控除する充当可能特定歳入が増加した</a:t>
          </a:r>
          <a:r>
            <a:rPr lang="ja-JP" altLang="ja-JP" sz="1200">
              <a:solidFill>
                <a:schemeClr val="dk1"/>
              </a:solidFill>
              <a:effectLst/>
              <a:latin typeface="+mn-lt"/>
              <a:ea typeface="+mn-ea"/>
              <a:cs typeface="+mn-cs"/>
            </a:rPr>
            <a:t>ことにより、将来負担</a:t>
          </a:r>
          <a:r>
            <a:rPr lang="ja-JP" altLang="en-US" sz="1200">
              <a:solidFill>
                <a:schemeClr val="dk1"/>
              </a:solidFill>
              <a:effectLst/>
              <a:latin typeface="+mn-lt"/>
              <a:ea typeface="+mn-ea"/>
              <a:cs typeface="+mn-cs"/>
            </a:rPr>
            <a:t>比率の分子は減少した</a:t>
          </a:r>
          <a:r>
            <a:rPr lang="ja-JP"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今後も地方債現在高の減少に努めるなど、財政健全化に努めていく。　</a:t>
          </a:r>
          <a:endParaRPr lang="ja-JP" altLang="ja-JP" sz="16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埼玉県東松山市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今後必要となる事業費の財源に充てるため</a:t>
          </a:r>
          <a:r>
            <a:rPr kumimoji="1" lang="ja-JP" altLang="en-US" sz="1100">
              <a:solidFill>
                <a:schemeClr val="dk1"/>
              </a:solidFill>
              <a:effectLst/>
              <a:latin typeface="+mn-lt"/>
              <a:ea typeface="+mn-ea"/>
              <a:cs typeface="+mn-cs"/>
            </a:rPr>
            <a:t>に教育施設整備基金へ積立てたが、</a:t>
          </a:r>
          <a:r>
            <a:rPr kumimoji="1" lang="ja-JP" altLang="ja-JP" sz="1100">
              <a:solidFill>
                <a:schemeClr val="dk1"/>
              </a:solidFill>
              <a:effectLst/>
              <a:latin typeface="+mn-lt"/>
              <a:ea typeface="+mn-ea"/>
              <a:cs typeface="+mn-cs"/>
            </a:rPr>
            <a:t>不足する財源を補うため</a:t>
          </a:r>
          <a:r>
            <a:rPr kumimoji="1" lang="ja-JP" altLang="en-US" sz="1100">
              <a:solidFill>
                <a:schemeClr val="dk1"/>
              </a:solidFill>
              <a:effectLst/>
              <a:latin typeface="+mn-lt"/>
              <a:ea typeface="+mn-ea"/>
              <a:cs typeface="+mn-cs"/>
            </a:rPr>
            <a:t>、各種基金を取り崩した額の方が大きく</a:t>
          </a:r>
          <a:r>
            <a:rPr kumimoji="1" lang="ja-JP" altLang="ja-JP" sz="1200">
              <a:solidFill>
                <a:schemeClr val="dk1"/>
              </a:solidFill>
              <a:effectLst/>
              <a:latin typeface="+mn-lt"/>
              <a:ea typeface="+mn-ea"/>
              <a:cs typeface="+mn-cs"/>
            </a:rPr>
            <a:t>、基金残高は</a:t>
          </a:r>
          <a:r>
            <a:rPr kumimoji="1" lang="ja-JP" altLang="en-US" sz="1200">
              <a:solidFill>
                <a:schemeClr val="dk1"/>
              </a:solidFill>
              <a:effectLst/>
              <a:latin typeface="+mn-lt"/>
              <a:ea typeface="+mn-ea"/>
              <a:cs typeface="+mn-cs"/>
            </a:rPr>
            <a:t>約</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３２，０００千円減少</a:t>
          </a:r>
          <a:r>
            <a:rPr kumimoji="1" lang="ja-JP" altLang="ja-JP" sz="1200">
              <a:solidFill>
                <a:schemeClr val="dk1"/>
              </a:solidFill>
              <a:effectLst/>
              <a:latin typeface="+mn-lt"/>
              <a:ea typeface="+mn-ea"/>
              <a:cs typeface="+mn-cs"/>
            </a:rPr>
            <a:t>した。</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毎年度の当初予算における財源不足額をおおむね実質収支の範囲内に収め、収支均衡予算を図ることにより、基金残高の適正な水準の維持を図る。</a:t>
          </a:r>
          <a:endParaRPr lang="ja-JP" altLang="ja-JP" sz="16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lt"/>
              <a:ea typeface="+mn-ea"/>
              <a:cs typeface="+mn-cs"/>
            </a:rPr>
            <a:t>都市施設整備基金：市街化区域内の都市施設の整備の財源に充てる。</a:t>
          </a:r>
          <a:endParaRPr lang="ja-JP" altLang="ja-JP" sz="1600">
            <a:effectLst/>
          </a:endParaRPr>
        </a:p>
        <a:p>
          <a:r>
            <a:rPr kumimoji="1" lang="ja-JP" altLang="ja-JP" sz="1200">
              <a:solidFill>
                <a:schemeClr val="dk1"/>
              </a:solidFill>
              <a:effectLst/>
              <a:latin typeface="+mn-lt"/>
              <a:ea typeface="+mn-ea"/>
              <a:cs typeface="+mn-cs"/>
            </a:rPr>
            <a:t>教育施設整備基金：教育施設の改修又は増設の費用に充てる。</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lt"/>
              <a:ea typeface="+mn-ea"/>
              <a:cs typeface="+mn-cs"/>
            </a:rPr>
            <a:t>教育施設整備基金は</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今後必要となる事業費の財源に充てるための積立てにより増加した。</a:t>
          </a:r>
          <a:br>
            <a:rPr kumimoji="1" lang="en-US" altLang="ja-JP" sz="1200">
              <a:solidFill>
                <a:schemeClr val="dk1"/>
              </a:solidFill>
              <a:effectLst/>
              <a:latin typeface="+mn-lt"/>
              <a:ea typeface="+mn-ea"/>
              <a:cs typeface="+mn-cs"/>
            </a:rPr>
          </a:br>
          <a:r>
            <a:rPr kumimoji="1" lang="ja-JP" altLang="ja-JP" sz="1200">
              <a:solidFill>
                <a:schemeClr val="dk1"/>
              </a:solidFill>
              <a:effectLst/>
              <a:latin typeface="+mn-lt"/>
              <a:ea typeface="+mn-ea"/>
              <a:cs typeface="+mn-cs"/>
            </a:rPr>
            <a:t>ノーベル物理学賞受賞梶田隆章基金は</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寄附金の積立てにより増加した。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200">
              <a:solidFill>
                <a:schemeClr val="dk1"/>
              </a:solidFill>
              <a:effectLst/>
              <a:latin typeface="+mn-lt"/>
              <a:ea typeface="+mn-ea"/>
              <a:cs typeface="+mn-cs"/>
            </a:rPr>
            <a:t>今後の財政状況等を勘案し</a:t>
          </a:r>
          <a:r>
            <a:rPr kumimoji="1" lang="ja-JP" altLang="en-US" sz="1200">
              <a:solidFill>
                <a:schemeClr val="dk1"/>
              </a:solidFill>
              <a:effectLst/>
              <a:latin typeface="+mn-lt"/>
              <a:ea typeface="+mn-ea"/>
              <a:cs typeface="+mn-cs"/>
            </a:rPr>
            <a:t>た計画</a:t>
          </a:r>
          <a:r>
            <a:rPr kumimoji="1" lang="ja-JP" altLang="ja-JP" sz="1200">
              <a:solidFill>
                <a:schemeClr val="dk1"/>
              </a:solidFill>
              <a:effectLst/>
              <a:latin typeface="+mn-lt"/>
              <a:ea typeface="+mn-ea"/>
              <a:cs typeface="+mn-cs"/>
            </a:rPr>
            <a:t>的</a:t>
          </a:r>
          <a:r>
            <a:rPr kumimoji="1" lang="ja-JP" altLang="en-US" sz="1200">
              <a:solidFill>
                <a:schemeClr val="dk1"/>
              </a:solidFill>
              <a:effectLst/>
              <a:latin typeface="+mn-lt"/>
              <a:ea typeface="+mn-ea"/>
              <a:cs typeface="+mn-cs"/>
            </a:rPr>
            <a:t>な</a:t>
          </a:r>
          <a:r>
            <a:rPr kumimoji="1" lang="ja-JP" altLang="ja-JP" sz="1200">
              <a:solidFill>
                <a:schemeClr val="dk1"/>
              </a:solidFill>
              <a:effectLst/>
              <a:latin typeface="+mn-lt"/>
              <a:ea typeface="+mn-ea"/>
              <a:cs typeface="+mn-cs"/>
            </a:rPr>
            <a:t>積立</a:t>
          </a:r>
          <a:r>
            <a:rPr kumimoji="1" lang="ja-JP" altLang="en-US" sz="1200">
              <a:solidFill>
                <a:schemeClr val="dk1"/>
              </a:solidFill>
              <a:effectLst/>
              <a:latin typeface="+mn-lt"/>
              <a:ea typeface="+mn-ea"/>
              <a:cs typeface="+mn-cs"/>
            </a:rPr>
            <a:t>て・</a:t>
          </a:r>
          <a:r>
            <a:rPr kumimoji="1" lang="ja-JP" altLang="ja-JP" sz="1200">
              <a:solidFill>
                <a:schemeClr val="dk1"/>
              </a:solidFill>
              <a:effectLst/>
              <a:latin typeface="+mn-lt"/>
              <a:ea typeface="+mn-ea"/>
              <a:cs typeface="+mn-cs"/>
            </a:rPr>
            <a:t>取崩</a:t>
          </a:r>
          <a:r>
            <a:rPr kumimoji="1" lang="ja-JP" altLang="en-US" sz="1200">
              <a:solidFill>
                <a:schemeClr val="dk1"/>
              </a:solidFill>
              <a:effectLst/>
              <a:latin typeface="+mn-lt"/>
              <a:ea typeface="+mn-ea"/>
              <a:cs typeface="+mn-cs"/>
            </a:rPr>
            <a:t>しにより</a:t>
          </a:r>
          <a:r>
            <a:rPr kumimoji="1" lang="ja-JP" altLang="ja-JP" sz="1200">
              <a:solidFill>
                <a:schemeClr val="dk1"/>
              </a:solidFill>
              <a:effectLst/>
              <a:latin typeface="+mn-lt"/>
              <a:ea typeface="+mn-ea"/>
              <a:cs typeface="+mn-cs"/>
            </a:rPr>
            <a:t>、残高の適正な水準の維持を図る。</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事業実施に伴い取崩し額が積立額を上回ったため、基金残高は減少となった。</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200">
              <a:solidFill>
                <a:schemeClr val="dk1"/>
              </a:solidFill>
              <a:effectLst/>
              <a:latin typeface="+mn-lt"/>
              <a:ea typeface="+mn-ea"/>
              <a:cs typeface="+mn-cs"/>
            </a:rPr>
            <a:t>財政調整基金の残高が標準財政規模の１０％</a:t>
          </a:r>
          <a:r>
            <a:rPr kumimoji="1" lang="ja-JP" altLang="en-US" sz="1200">
              <a:solidFill>
                <a:schemeClr val="dk1"/>
              </a:solidFill>
              <a:effectLst/>
              <a:latin typeface="+mn-lt"/>
              <a:ea typeface="+mn-ea"/>
              <a:cs typeface="+mn-cs"/>
            </a:rPr>
            <a:t>～１５％の範囲となる</a:t>
          </a:r>
          <a:r>
            <a:rPr kumimoji="1" lang="ja-JP" altLang="ja-JP" sz="1200">
              <a:solidFill>
                <a:schemeClr val="dk1"/>
              </a:solidFill>
              <a:effectLst/>
              <a:latin typeface="+mn-lt"/>
              <a:ea typeface="+mn-ea"/>
              <a:cs typeface="+mn-cs"/>
            </a:rPr>
            <a:t>よう、</a:t>
          </a:r>
          <a:r>
            <a:rPr kumimoji="1" lang="ja-JP" altLang="en-US" sz="1200">
              <a:solidFill>
                <a:schemeClr val="dk1"/>
              </a:solidFill>
              <a:effectLst/>
              <a:latin typeface="+mn-lt"/>
              <a:ea typeface="+mn-ea"/>
              <a:cs typeface="+mn-cs"/>
            </a:rPr>
            <a:t>事業の見直しや</a:t>
          </a:r>
          <a:r>
            <a:rPr kumimoji="1" lang="ja-JP" altLang="ja-JP" sz="1200">
              <a:solidFill>
                <a:schemeClr val="dk1"/>
              </a:solidFill>
              <a:effectLst/>
              <a:latin typeface="+mn-lt"/>
              <a:ea typeface="+mn-ea"/>
              <a:cs typeface="+mn-cs"/>
            </a:rPr>
            <a:t>経常経費の縮減などに取り組む。</a:t>
          </a:r>
          <a:r>
            <a:rPr kumimoji="1" lang="ja-JP" altLang="en-US" sz="1200">
              <a:solidFill>
                <a:schemeClr val="dk1"/>
              </a:solidFill>
              <a:effectLst/>
              <a:latin typeface="+mn-lt"/>
              <a:ea typeface="+mn-ea"/>
              <a:cs typeface="+mn-cs"/>
            </a:rPr>
            <a:t>また、</a:t>
          </a:r>
          <a:r>
            <a:rPr kumimoji="1" lang="ja-JP" altLang="ja-JP" sz="1200">
              <a:solidFill>
                <a:schemeClr val="dk1"/>
              </a:solidFill>
              <a:effectLst/>
              <a:latin typeface="+mn-lt"/>
              <a:ea typeface="+mn-ea"/>
              <a:cs typeface="+mn-cs"/>
            </a:rPr>
            <a:t>景気の急激な変動による市税等の減収や災害の発生等緊急な支出に備え、決算</a:t>
          </a:r>
          <a:r>
            <a:rPr kumimoji="1" lang="ja-JP" altLang="en-US" sz="1200">
              <a:solidFill>
                <a:schemeClr val="dk1"/>
              </a:solidFill>
              <a:effectLst/>
              <a:latin typeface="+mn-lt"/>
              <a:ea typeface="+mn-ea"/>
              <a:cs typeface="+mn-cs"/>
            </a:rPr>
            <a:t>剰余</a:t>
          </a:r>
          <a:r>
            <a:rPr kumimoji="1" lang="ja-JP" altLang="ja-JP" sz="1200">
              <a:solidFill>
                <a:schemeClr val="dk1"/>
              </a:solidFill>
              <a:effectLst/>
              <a:latin typeface="+mn-lt"/>
              <a:ea typeface="+mn-ea"/>
              <a:cs typeface="+mn-cs"/>
            </a:rPr>
            <a:t>金の状況に応じ</a:t>
          </a:r>
          <a:r>
            <a:rPr kumimoji="1" lang="ja-JP" altLang="en-US" sz="1200">
              <a:solidFill>
                <a:schemeClr val="dk1"/>
              </a:solidFill>
              <a:effectLst/>
              <a:latin typeface="+mn-lt"/>
              <a:ea typeface="+mn-ea"/>
              <a:cs typeface="+mn-cs"/>
            </a:rPr>
            <a:t>て、適切に</a:t>
          </a:r>
          <a:r>
            <a:rPr kumimoji="1" lang="ja-JP" altLang="ja-JP" sz="1200">
              <a:solidFill>
                <a:schemeClr val="dk1"/>
              </a:solidFill>
              <a:effectLst/>
              <a:latin typeface="+mn-lt"/>
              <a:ea typeface="+mn-ea"/>
              <a:cs typeface="+mn-cs"/>
            </a:rPr>
            <a:t>積立て</a:t>
          </a:r>
          <a:r>
            <a:rPr kumimoji="1" lang="ja-JP" altLang="en-US" sz="1200">
              <a:solidFill>
                <a:schemeClr val="dk1"/>
              </a:solidFill>
              <a:effectLst/>
              <a:latin typeface="+mn-lt"/>
              <a:ea typeface="+mn-ea"/>
              <a:cs typeface="+mn-cs"/>
            </a:rPr>
            <a:t>ていく。</a:t>
          </a:r>
          <a:endParaRPr kumimoji="1" lang="en-US" altLang="ja-JP" sz="1200">
            <a:solidFill>
              <a:schemeClr val="dk1"/>
            </a:solidFill>
            <a:effectLst/>
            <a:latin typeface="+mn-lt"/>
            <a:ea typeface="+mn-ea"/>
            <a:cs typeface="+mn-cs"/>
          </a:endParaRPr>
        </a:p>
        <a:p>
          <a:pPr eaLnBrk="1" fontAlgn="auto" latinLnBrk="0" hangingPunct="1"/>
          <a:endParaRPr lang="ja-JP" altLang="ja-JP" sz="16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地方債の償還に充てるための取崩し額よりも、普通交付税の再算定による</a:t>
          </a:r>
          <a:r>
            <a:rPr kumimoji="1" lang="ja-JP" altLang="ja-JP" sz="1200">
              <a:solidFill>
                <a:schemeClr val="dk1"/>
              </a:solidFill>
              <a:effectLst/>
              <a:latin typeface="+mn-lt"/>
              <a:ea typeface="+mn-ea"/>
              <a:cs typeface="+mn-cs"/>
            </a:rPr>
            <a:t>臨時財政対策債償還基金</a:t>
          </a:r>
          <a:r>
            <a:rPr kumimoji="1" lang="ja-JP" altLang="en-US" sz="1200">
              <a:solidFill>
                <a:schemeClr val="dk1"/>
              </a:solidFill>
              <a:effectLst/>
              <a:latin typeface="+mn-lt"/>
              <a:ea typeface="+mn-ea"/>
              <a:cs typeface="+mn-cs"/>
            </a:rPr>
            <a:t>費相当分の</a:t>
          </a:r>
          <a:r>
            <a:rPr kumimoji="1" lang="ja-JP" altLang="ja-JP" sz="1200">
              <a:solidFill>
                <a:schemeClr val="dk1"/>
              </a:solidFill>
              <a:effectLst/>
              <a:latin typeface="+mn-lt"/>
              <a:ea typeface="+mn-ea"/>
              <a:cs typeface="+mn-cs"/>
            </a:rPr>
            <a:t>積立</a:t>
          </a:r>
          <a:r>
            <a:rPr kumimoji="1" lang="ja-JP" altLang="en-US" sz="1200">
              <a:solidFill>
                <a:schemeClr val="dk1"/>
              </a:solidFill>
              <a:effectLst/>
              <a:latin typeface="+mn-lt"/>
              <a:ea typeface="+mn-ea"/>
              <a:cs typeface="+mn-cs"/>
            </a:rPr>
            <a:t>額が大きかったことにより、基金残高は増加した</a:t>
          </a:r>
          <a:r>
            <a:rPr kumimoji="1" lang="ja-JP" altLang="ja-JP" sz="1200">
              <a:solidFill>
                <a:schemeClr val="dk1"/>
              </a:solidFill>
              <a:effectLst/>
              <a:latin typeface="+mn-lt"/>
              <a:ea typeface="+mn-ea"/>
              <a:cs typeface="+mn-cs"/>
            </a:rPr>
            <a:t>。</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臨時財政対策債を含めた</a:t>
          </a:r>
          <a:r>
            <a:rPr kumimoji="1" lang="ja-JP" altLang="ja-JP" sz="1200">
              <a:solidFill>
                <a:schemeClr val="dk1"/>
              </a:solidFill>
              <a:effectLst/>
              <a:latin typeface="+mn-lt"/>
              <a:ea typeface="+mn-ea"/>
              <a:cs typeface="+mn-cs"/>
            </a:rPr>
            <a:t>今後の</a:t>
          </a:r>
          <a:r>
            <a:rPr kumimoji="1" lang="ja-JP" altLang="en-US" sz="1200">
              <a:solidFill>
                <a:schemeClr val="dk1"/>
              </a:solidFill>
              <a:effectLst/>
              <a:latin typeface="+mn-lt"/>
              <a:ea typeface="+mn-ea"/>
              <a:cs typeface="+mn-cs"/>
            </a:rPr>
            <a:t>地方債の</a:t>
          </a:r>
          <a:r>
            <a:rPr kumimoji="1" lang="ja-JP" altLang="ja-JP" sz="1200">
              <a:solidFill>
                <a:schemeClr val="dk1"/>
              </a:solidFill>
              <a:effectLst/>
              <a:latin typeface="+mn-lt"/>
              <a:ea typeface="+mn-ea"/>
              <a:cs typeface="+mn-cs"/>
            </a:rPr>
            <a:t>償還に備え</a:t>
          </a:r>
          <a:r>
            <a:rPr kumimoji="1" lang="ja-JP" altLang="en-US" sz="1200">
              <a:solidFill>
                <a:schemeClr val="dk1"/>
              </a:solidFill>
              <a:effectLst/>
              <a:latin typeface="+mn-lt"/>
              <a:ea typeface="+mn-ea"/>
              <a:cs typeface="+mn-cs"/>
            </a:rPr>
            <a:t>るために</a:t>
          </a:r>
          <a:r>
            <a:rPr kumimoji="1" lang="ja-JP" altLang="ja-JP" sz="1200">
              <a:solidFill>
                <a:schemeClr val="dk1"/>
              </a:solidFill>
              <a:effectLst/>
              <a:latin typeface="+mn-lt"/>
              <a:ea typeface="+mn-ea"/>
              <a:cs typeface="+mn-cs"/>
            </a:rPr>
            <a:t>継続的</a:t>
          </a:r>
          <a:r>
            <a:rPr kumimoji="1" lang="ja-JP" altLang="en-US" sz="1200">
              <a:solidFill>
                <a:schemeClr val="dk1"/>
              </a:solidFill>
              <a:effectLst/>
              <a:latin typeface="+mn-lt"/>
              <a:ea typeface="+mn-ea"/>
              <a:cs typeface="+mn-cs"/>
            </a:rPr>
            <a:t>に</a:t>
          </a:r>
          <a:r>
            <a:rPr kumimoji="1" lang="ja-JP" altLang="ja-JP" sz="1200">
              <a:solidFill>
                <a:schemeClr val="dk1"/>
              </a:solidFill>
              <a:effectLst/>
              <a:latin typeface="+mn-lt"/>
              <a:ea typeface="+mn-ea"/>
              <a:cs typeface="+mn-cs"/>
            </a:rPr>
            <a:t>積立て</a:t>
          </a:r>
          <a:r>
            <a:rPr kumimoji="1" lang="ja-JP" altLang="en-US" sz="1200">
              <a:solidFill>
                <a:schemeClr val="dk1"/>
              </a:solidFill>
              <a:effectLst/>
              <a:latin typeface="+mn-lt"/>
              <a:ea typeface="+mn-ea"/>
              <a:cs typeface="+mn-cs"/>
            </a:rPr>
            <a:t>ていき</a:t>
          </a:r>
          <a:r>
            <a:rPr kumimoji="1" lang="ja-JP" altLang="ja-JP" sz="1200">
              <a:solidFill>
                <a:schemeClr val="dk1"/>
              </a:solidFill>
              <a:effectLst/>
              <a:latin typeface="+mn-lt"/>
              <a:ea typeface="+mn-ea"/>
              <a:cs typeface="+mn-cs"/>
            </a:rPr>
            <a:t>、基金残高の適正な水準の維持を図る。</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D6614F9-A58A-48DF-ACDC-8517163C5B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B81EE11-436F-4252-A000-DC7E5A40BB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832ED61-B4E7-4C81-BDEA-8B790CAFEAE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019731A-90A9-41BC-B6AF-92DC0D2EC6F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5FCCD62-CC13-4515-814B-521B22A1550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B44B68A-BF76-4F73-BAF3-5EBC749736A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埼玉県東松山市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10014D3-313B-4553-B977-B05A2421AB8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6BBF1F6-768D-463E-AD11-AF88CA6190C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888D75F-5508-4CA3-B3CA-60E9D10320F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71E6FB7-9998-41C1-AC3B-634AFC960F4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47FE7DA-E68A-4439-B84B-182A7C25129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6634446-9BBF-4BF3-8785-270B882DACE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91,256
87,223
65.35
38,586,320
36,815,904
1,607,904
20,323,777
24,351,055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81A0CF9-0E58-4B2D-B8D3-E6EC51E55F3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62320B7-C0FD-481A-8036-B1F23953F85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B5EF12E-BB85-4A40-A1A2-8CFDC84CA49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C7D422A-DF87-40CD-BD98-F0FE4554AFD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E38F083-0384-4709-B24E-A251C71AABE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79A6499-3346-4424-9DA7-8925A54F057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94211C9-F251-47BA-A02E-32E2E47292A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E235387-6A9C-42FD-8420-81F7DD34A72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58E5AA2-3E23-472A-A149-DEAA55EA2E8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FB4B666-9B8F-4016-972C-178B922657C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EABC5F0-FD09-4B5A-8BFA-58427D360C5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445E92C-5F33-4F0D-844F-8A2AF9A1B70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A3ABA88-565D-4196-ACB5-F2B07E5B6BA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5E67B56-89D8-417D-9A6E-4551CD75B30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0C08148-AAC0-4F9B-83EB-385B3F256CA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C842F5C-5B2B-4248-9C2C-0C5E5F95F76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B618F73-FA73-4BD5-B1FA-A83BB6719A9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056E1F3-18DA-44ED-8298-C377B093CBD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7AD3045-4852-4AC3-A5CA-7FCF298387A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050EE62-35A0-48F9-9699-30F13C639E7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FE8A03E-C0A3-47EA-BCE8-B4DCFC910CA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7C5451A-0F2B-483B-AA1C-FCCFC0ACCD8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6504E71-EE4D-4BC4-919E-84B09A09C55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4BF28075-1034-480C-A8EA-1C78117F77A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D36D7E0-BCE0-4E48-B22B-E09F5411BC3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3666CF8-54CB-4B07-9000-0E50445125B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AC932D7-88B1-4626-AB05-62C4A519401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37631B7-238E-4EFC-8A9D-DE294CCF533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EC530C5-1780-48DD-A9D4-C3ABAC1C626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E1F20C4-0B75-4E2F-886E-7862672B83A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757E6E8-B41B-4F79-AED1-C14E86A30DF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7F9A3AC-83DB-410F-BD26-6309DEF980D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F8F189F-A3AB-4447-B630-A03294F6E2A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1264BDE-69F4-4F4D-B878-D7A223BA5AD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FBDFDD6-6B93-439E-8868-CDC4F3FBEC7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有形固定資産減価償却率は、</a:t>
          </a:r>
          <a:r>
            <a:rPr kumimoji="1" lang="ja-JP" altLang="ja-JP" sz="1100">
              <a:solidFill>
                <a:schemeClr val="dk1"/>
              </a:solidFill>
              <a:effectLst/>
              <a:latin typeface="+mn-lt"/>
              <a:ea typeface="+mn-ea"/>
              <a:cs typeface="+mn-cs"/>
            </a:rPr>
            <a:t>７７．</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％とかなりの高水準となっており、類似団体内平均値６</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と比較して、公共施設の老朽化が進行していることが読み取れる。</a:t>
          </a:r>
          <a:endParaRPr lang="ja-JP" altLang="ja-JP">
            <a:effectLst/>
          </a:endParaRPr>
        </a:p>
        <a:p>
          <a:r>
            <a:rPr kumimoji="1" lang="ja-JP" altLang="ja-JP" sz="1100">
              <a:solidFill>
                <a:sysClr val="windowText" lastClr="000000"/>
              </a:solidFill>
              <a:effectLst/>
              <a:latin typeface="+mn-lt"/>
              <a:ea typeface="+mn-ea"/>
              <a:cs typeface="+mn-cs"/>
            </a:rPr>
            <a:t>　道路・橋りょうを始め、公共施設老朽化対策の重要性が今後更に高まっていくと考えられ、各施設の個別施設計画に基づく計画的な維持補修が必要となる。</a:t>
          </a:r>
          <a:endParaRPr lang="ja-JP" altLang="ja-JP">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46DEBD0-2149-4D78-A4CA-6DD6D21710E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6FAD790-24D7-41C0-AE72-18B9017BB6A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BA6500FD-9547-4EBB-8561-9367EB038589}"/>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B6161274-F86D-4158-9073-A936A2E3C7D9}"/>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77B18681-F352-47CB-A5F4-821666D028D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4AC39C0C-85D6-470B-8171-714C9180028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AEBEDE6D-4C50-411A-90C5-E8E88B0128A5}"/>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73900CDC-3E57-497E-879A-7FA19EA3B7E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A02A23BF-D6EF-43CC-ADC7-626F647D8F5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60AA0C66-69AC-4FF9-9B9A-1096F6A04844}"/>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3DAA49F-8152-495A-9E4A-E86641CFDD0E}"/>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5FD57BA4-D64D-49CB-A5E6-DE52FC32F731}"/>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531C6C94-52CA-4704-9FDA-D39923D8C4AF}"/>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C164A170-E173-48BE-95FD-294AFDF65F3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FD05ADAB-74ED-4984-A2E6-11BF846E0C9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C57BBE8A-BD15-405C-A92F-81ACD6D613E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BD0506A9-424F-4D37-AFB0-51CDE7A688E7}"/>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757C6BB8-521F-4F63-A35C-EBA931E539D8}"/>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C3B5B7EC-0907-41D5-BD01-0007D15BB086}"/>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9A20CBE3-6708-4D25-BEA8-5D25EDAD273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527EC4CB-0039-4956-A42B-35819CAB8F69}"/>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9F0C9304-CCAC-4480-AE4A-835CA40B47CC}"/>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F1CBA701-D31F-447F-ACB3-452CF275E8B4}"/>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62032755-C614-44B3-BEA1-5A1682CBD6C4}"/>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D6153D6D-7CBE-4C81-8D2D-F4F7399BA141}"/>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99660717-A78C-4E54-A7E1-105E5DD69CD3}"/>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5" name="フローチャート: 判断 74">
          <a:extLst>
            <a:ext uri="{FF2B5EF4-FFF2-40B4-BE49-F238E27FC236}">
              <a16:creationId xmlns:a16="http://schemas.microsoft.com/office/drawing/2014/main" id="{D89A8D08-203D-4C54-B408-8910F74BDA19}"/>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F2D8B67-47CB-45D8-B7AF-2B3E5CA272B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CF2CC64-670E-47EE-9A1B-D880044B233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6252917-4DD3-4EDC-B689-DD3F303E67B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F59EDB6-8B13-460E-952C-E619FB46332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5B3E9DB-AA49-42D8-BD4B-58E83B6529C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14181</xdr:rowOff>
    </xdr:from>
    <xdr:to>
      <xdr:col>23</xdr:col>
      <xdr:colOff>136525</xdr:colOff>
      <xdr:row>34</xdr:row>
      <xdr:rowOff>115781</xdr:rowOff>
    </xdr:to>
    <xdr:sp macro="" textlink="">
      <xdr:nvSpPr>
        <xdr:cNvPr id="81" name="楕円 80">
          <a:extLst>
            <a:ext uri="{FF2B5EF4-FFF2-40B4-BE49-F238E27FC236}">
              <a16:creationId xmlns:a16="http://schemas.microsoft.com/office/drawing/2014/main" id="{56938E2F-F90D-43A2-9610-ABCB1D4243E0}"/>
            </a:ext>
          </a:extLst>
        </xdr:cNvPr>
        <xdr:cNvSpPr/>
      </xdr:nvSpPr>
      <xdr:spPr>
        <a:xfrm>
          <a:off x="4711700" y="661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100558</xdr:rowOff>
    </xdr:from>
    <xdr:ext cx="405111" cy="259045"/>
    <xdr:sp macro="" textlink="">
      <xdr:nvSpPr>
        <xdr:cNvPr id="82" name="有形固定資産減価償却率該当値テキスト">
          <a:extLst>
            <a:ext uri="{FF2B5EF4-FFF2-40B4-BE49-F238E27FC236}">
              <a16:creationId xmlns:a16="http://schemas.microsoft.com/office/drawing/2014/main" id="{BD3A18F1-E0B5-43D1-9EE7-CAAE903309F0}"/>
            </a:ext>
          </a:extLst>
        </xdr:cNvPr>
        <xdr:cNvSpPr txBox="1"/>
      </xdr:nvSpPr>
      <xdr:spPr>
        <a:xfrm>
          <a:off x="4813300" y="6529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167640</xdr:rowOff>
    </xdr:from>
    <xdr:to>
      <xdr:col>19</xdr:col>
      <xdr:colOff>187325</xdr:colOff>
      <xdr:row>34</xdr:row>
      <xdr:rowOff>97790</xdr:rowOff>
    </xdr:to>
    <xdr:sp macro="" textlink="">
      <xdr:nvSpPr>
        <xdr:cNvPr id="83" name="楕円 82">
          <a:extLst>
            <a:ext uri="{FF2B5EF4-FFF2-40B4-BE49-F238E27FC236}">
              <a16:creationId xmlns:a16="http://schemas.microsoft.com/office/drawing/2014/main" id="{8DF6E70F-9649-4A8D-83BB-7BC9298BE84B}"/>
            </a:ext>
          </a:extLst>
        </xdr:cNvPr>
        <xdr:cNvSpPr/>
      </xdr:nvSpPr>
      <xdr:spPr>
        <a:xfrm>
          <a:off x="4000500" y="659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46990</xdr:rowOff>
    </xdr:from>
    <xdr:to>
      <xdr:col>23</xdr:col>
      <xdr:colOff>85725</xdr:colOff>
      <xdr:row>34</xdr:row>
      <xdr:rowOff>64981</xdr:rowOff>
    </xdr:to>
    <xdr:cxnSp macro="">
      <xdr:nvCxnSpPr>
        <xdr:cNvPr id="84" name="直線コネクタ 83">
          <a:extLst>
            <a:ext uri="{FF2B5EF4-FFF2-40B4-BE49-F238E27FC236}">
              <a16:creationId xmlns:a16="http://schemas.microsoft.com/office/drawing/2014/main" id="{602FADF9-03A5-4871-89F3-249B011AF4B5}"/>
            </a:ext>
          </a:extLst>
        </xdr:cNvPr>
        <xdr:cNvCxnSpPr/>
      </xdr:nvCxnSpPr>
      <xdr:spPr>
        <a:xfrm>
          <a:off x="4051300" y="6647815"/>
          <a:ext cx="71120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146050</xdr:rowOff>
    </xdr:from>
    <xdr:to>
      <xdr:col>15</xdr:col>
      <xdr:colOff>187325</xdr:colOff>
      <xdr:row>34</xdr:row>
      <xdr:rowOff>76200</xdr:rowOff>
    </xdr:to>
    <xdr:sp macro="" textlink="">
      <xdr:nvSpPr>
        <xdr:cNvPr id="85" name="楕円 84">
          <a:extLst>
            <a:ext uri="{FF2B5EF4-FFF2-40B4-BE49-F238E27FC236}">
              <a16:creationId xmlns:a16="http://schemas.microsoft.com/office/drawing/2014/main" id="{49A4728E-D107-453E-B94E-A623D3C82313}"/>
            </a:ext>
          </a:extLst>
        </xdr:cNvPr>
        <xdr:cNvSpPr/>
      </xdr:nvSpPr>
      <xdr:spPr>
        <a:xfrm>
          <a:off x="3238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25400</xdr:rowOff>
    </xdr:from>
    <xdr:to>
      <xdr:col>19</xdr:col>
      <xdr:colOff>136525</xdr:colOff>
      <xdr:row>34</xdr:row>
      <xdr:rowOff>46990</xdr:rowOff>
    </xdr:to>
    <xdr:cxnSp macro="">
      <xdr:nvCxnSpPr>
        <xdr:cNvPr id="86" name="直線コネクタ 85">
          <a:extLst>
            <a:ext uri="{FF2B5EF4-FFF2-40B4-BE49-F238E27FC236}">
              <a16:creationId xmlns:a16="http://schemas.microsoft.com/office/drawing/2014/main" id="{F7B00150-3E06-4A85-BDF6-7FE9E6888463}"/>
            </a:ext>
          </a:extLst>
        </xdr:cNvPr>
        <xdr:cNvCxnSpPr/>
      </xdr:nvCxnSpPr>
      <xdr:spPr>
        <a:xfrm>
          <a:off x="3289300" y="6626225"/>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124460</xdr:rowOff>
    </xdr:from>
    <xdr:to>
      <xdr:col>11</xdr:col>
      <xdr:colOff>187325</xdr:colOff>
      <xdr:row>34</xdr:row>
      <xdr:rowOff>54610</xdr:rowOff>
    </xdr:to>
    <xdr:sp macro="" textlink="">
      <xdr:nvSpPr>
        <xdr:cNvPr id="87" name="楕円 86">
          <a:extLst>
            <a:ext uri="{FF2B5EF4-FFF2-40B4-BE49-F238E27FC236}">
              <a16:creationId xmlns:a16="http://schemas.microsoft.com/office/drawing/2014/main" id="{61614B34-1F6E-4868-9FF6-7DA6F3CE829F}"/>
            </a:ext>
          </a:extLst>
        </xdr:cNvPr>
        <xdr:cNvSpPr/>
      </xdr:nvSpPr>
      <xdr:spPr>
        <a:xfrm>
          <a:off x="2476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3810</xdr:rowOff>
    </xdr:from>
    <xdr:to>
      <xdr:col>15</xdr:col>
      <xdr:colOff>136525</xdr:colOff>
      <xdr:row>34</xdr:row>
      <xdr:rowOff>25400</xdr:rowOff>
    </xdr:to>
    <xdr:cxnSp macro="">
      <xdr:nvCxnSpPr>
        <xdr:cNvPr id="88" name="直線コネクタ 87">
          <a:extLst>
            <a:ext uri="{FF2B5EF4-FFF2-40B4-BE49-F238E27FC236}">
              <a16:creationId xmlns:a16="http://schemas.microsoft.com/office/drawing/2014/main" id="{2C971E0C-3B5B-4702-96EC-A752A4A6BD06}"/>
            </a:ext>
          </a:extLst>
        </xdr:cNvPr>
        <xdr:cNvCxnSpPr/>
      </xdr:nvCxnSpPr>
      <xdr:spPr>
        <a:xfrm>
          <a:off x="2527300" y="6604635"/>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92075</xdr:rowOff>
    </xdr:from>
    <xdr:to>
      <xdr:col>7</xdr:col>
      <xdr:colOff>187325</xdr:colOff>
      <xdr:row>34</xdr:row>
      <xdr:rowOff>22225</xdr:rowOff>
    </xdr:to>
    <xdr:sp macro="" textlink="">
      <xdr:nvSpPr>
        <xdr:cNvPr id="89" name="楕円 88">
          <a:extLst>
            <a:ext uri="{FF2B5EF4-FFF2-40B4-BE49-F238E27FC236}">
              <a16:creationId xmlns:a16="http://schemas.microsoft.com/office/drawing/2014/main" id="{9421CB74-F115-47B0-8677-E70E77E76102}"/>
            </a:ext>
          </a:extLst>
        </xdr:cNvPr>
        <xdr:cNvSpPr/>
      </xdr:nvSpPr>
      <xdr:spPr>
        <a:xfrm>
          <a:off x="1714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142875</xdr:rowOff>
    </xdr:from>
    <xdr:to>
      <xdr:col>11</xdr:col>
      <xdr:colOff>136525</xdr:colOff>
      <xdr:row>34</xdr:row>
      <xdr:rowOff>3810</xdr:rowOff>
    </xdr:to>
    <xdr:cxnSp macro="">
      <xdr:nvCxnSpPr>
        <xdr:cNvPr id="90" name="直線コネクタ 89">
          <a:extLst>
            <a:ext uri="{FF2B5EF4-FFF2-40B4-BE49-F238E27FC236}">
              <a16:creationId xmlns:a16="http://schemas.microsoft.com/office/drawing/2014/main" id="{C48F2FC0-7231-487C-A50F-2FFB0019415B}"/>
            </a:ext>
          </a:extLst>
        </xdr:cNvPr>
        <xdr:cNvCxnSpPr/>
      </xdr:nvCxnSpPr>
      <xdr:spPr>
        <a:xfrm>
          <a:off x="1765300" y="657225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1047FE0A-8B0C-4C8E-A3B7-ABF35C1A80CF}"/>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59465CD9-4574-4E42-AD3D-28E1501F82DF}"/>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5A50CD6A-AB6B-40EC-ADE2-9155C0A2F6CB}"/>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94" name="n_4aveValue有形固定資産減価償却率">
          <a:extLst>
            <a:ext uri="{FF2B5EF4-FFF2-40B4-BE49-F238E27FC236}">
              <a16:creationId xmlns:a16="http://schemas.microsoft.com/office/drawing/2014/main" id="{9662711C-81EB-4D74-97F3-9ECF0EFF2170}"/>
            </a:ext>
          </a:extLst>
        </xdr:cNvPr>
        <xdr:cNvSpPr txBox="1"/>
      </xdr:nvSpPr>
      <xdr:spPr>
        <a:xfrm>
          <a:off x="15627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88917</xdr:rowOff>
    </xdr:from>
    <xdr:ext cx="405111" cy="259045"/>
    <xdr:sp macro="" textlink="">
      <xdr:nvSpPr>
        <xdr:cNvPr id="95" name="n_1mainValue有形固定資産減価償却率">
          <a:extLst>
            <a:ext uri="{FF2B5EF4-FFF2-40B4-BE49-F238E27FC236}">
              <a16:creationId xmlns:a16="http://schemas.microsoft.com/office/drawing/2014/main" id="{C19996E4-BE1D-4298-AD19-8F7CC522A359}"/>
            </a:ext>
          </a:extLst>
        </xdr:cNvPr>
        <xdr:cNvSpPr txBox="1"/>
      </xdr:nvSpPr>
      <xdr:spPr>
        <a:xfrm>
          <a:off x="3836044" y="6689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67327</xdr:rowOff>
    </xdr:from>
    <xdr:ext cx="405111" cy="259045"/>
    <xdr:sp macro="" textlink="">
      <xdr:nvSpPr>
        <xdr:cNvPr id="96" name="n_2mainValue有形固定資産減価償却率">
          <a:extLst>
            <a:ext uri="{FF2B5EF4-FFF2-40B4-BE49-F238E27FC236}">
              <a16:creationId xmlns:a16="http://schemas.microsoft.com/office/drawing/2014/main" id="{EC3BDC9B-A05F-4A06-9B2F-5BDD593FFF5E}"/>
            </a:ext>
          </a:extLst>
        </xdr:cNvPr>
        <xdr:cNvSpPr txBox="1"/>
      </xdr:nvSpPr>
      <xdr:spPr>
        <a:xfrm>
          <a:off x="3086744" y="666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45737</xdr:rowOff>
    </xdr:from>
    <xdr:ext cx="405111" cy="259045"/>
    <xdr:sp macro="" textlink="">
      <xdr:nvSpPr>
        <xdr:cNvPr id="97" name="n_3mainValue有形固定資産減価償却率">
          <a:extLst>
            <a:ext uri="{FF2B5EF4-FFF2-40B4-BE49-F238E27FC236}">
              <a16:creationId xmlns:a16="http://schemas.microsoft.com/office/drawing/2014/main" id="{8F404314-61A7-4F50-B885-468A53F57E06}"/>
            </a:ext>
          </a:extLst>
        </xdr:cNvPr>
        <xdr:cNvSpPr txBox="1"/>
      </xdr:nvSpPr>
      <xdr:spPr>
        <a:xfrm>
          <a:off x="2324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13352</xdr:rowOff>
    </xdr:from>
    <xdr:ext cx="405111" cy="259045"/>
    <xdr:sp macro="" textlink="">
      <xdr:nvSpPr>
        <xdr:cNvPr id="98" name="n_4mainValue有形固定資産減価償却率">
          <a:extLst>
            <a:ext uri="{FF2B5EF4-FFF2-40B4-BE49-F238E27FC236}">
              <a16:creationId xmlns:a16="http://schemas.microsoft.com/office/drawing/2014/main" id="{C161C125-777E-4EC9-95EB-0A8DBF973E0A}"/>
            </a:ext>
          </a:extLst>
        </xdr:cNvPr>
        <xdr:cNvSpPr txBox="1"/>
      </xdr:nvSpPr>
      <xdr:spPr>
        <a:xfrm>
          <a:off x="1562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50B837B8-1F88-45D6-9582-EDDEC4A2BFC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1FAE2F66-AF34-4F62-882B-AA583C7FADA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6C25F135-6295-4044-B83A-01FE6BA0DFFD}"/>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F5D7997F-A64B-4518-BAFF-0AAB83202D2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AC0F373E-7BC4-49F0-832D-DB613ABC2D9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635A6FBE-B440-445E-BCE5-00168EF44AA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8F3B06F2-6642-40F0-8882-27EA8532E37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783F9FF7-4193-4CFE-8275-270F15EA983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CB4918DB-D0D3-46E0-9482-FE486B636FA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C1E5AE8A-D14F-43F0-8E75-C0406AFC777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A4C2525-0ADF-4CB6-91B6-068561F6F92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70FAE9B7-1A78-4FFD-857F-79A74BBD78E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69E40DB-AFDE-4026-8D64-9EB6D634DC7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類似団体内平均値５</a:t>
          </a:r>
          <a:r>
            <a:rPr kumimoji="1" lang="ja-JP" altLang="en-US" sz="1100">
              <a:solidFill>
                <a:schemeClr val="dk1"/>
              </a:solidFill>
              <a:effectLst/>
              <a:latin typeface="+mn-lt"/>
              <a:ea typeface="+mn-ea"/>
              <a:cs typeface="+mn-cs"/>
            </a:rPr>
            <a:t>１５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％と比較して、</a:t>
          </a:r>
          <a:r>
            <a:rPr kumimoji="1" lang="ja-JP" altLang="en-US" sz="1100">
              <a:solidFill>
                <a:schemeClr val="dk1"/>
              </a:solidFill>
              <a:effectLst/>
              <a:latin typeface="+mn-lt"/>
              <a:ea typeface="+mn-ea"/>
              <a:cs typeface="+mn-cs"/>
            </a:rPr>
            <a:t>５７１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％と上回っている。充当可能財源の減少や経常経費充当財源等の上昇</a:t>
          </a:r>
          <a:r>
            <a:rPr kumimoji="1" lang="ja-JP" altLang="en-US" sz="1100">
              <a:solidFill>
                <a:schemeClr val="dk1"/>
              </a:solidFill>
              <a:effectLst/>
              <a:latin typeface="+mn-lt"/>
              <a:ea typeface="+mn-ea"/>
              <a:cs typeface="+mn-cs"/>
            </a:rPr>
            <a:t>はあったが</a:t>
          </a:r>
          <a:r>
            <a:rPr kumimoji="1" lang="ja-JP" altLang="ja-JP" sz="1100">
              <a:solidFill>
                <a:sysClr val="windowText" lastClr="000000"/>
              </a:solidFill>
              <a:effectLst/>
              <a:latin typeface="+mn-lt"/>
              <a:ea typeface="+mn-ea"/>
              <a:cs typeface="+mn-cs"/>
            </a:rPr>
            <a:t>、地方債現在高</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減少</a:t>
          </a:r>
          <a:r>
            <a:rPr kumimoji="1" lang="ja-JP" altLang="en-US" sz="1100">
              <a:solidFill>
                <a:sysClr val="windowText" lastClr="000000"/>
              </a:solidFill>
              <a:effectLst/>
              <a:latin typeface="+mn-lt"/>
              <a:ea typeface="+mn-ea"/>
              <a:cs typeface="+mn-cs"/>
            </a:rPr>
            <a:t>したため</a:t>
          </a:r>
          <a:r>
            <a:rPr kumimoji="1" lang="ja-JP" altLang="ja-JP" sz="1100">
              <a:solidFill>
                <a:sysClr val="windowText" lastClr="000000"/>
              </a:solidFill>
              <a:effectLst/>
              <a:latin typeface="+mn-lt"/>
              <a:ea typeface="+mn-ea"/>
              <a:cs typeface="+mn-cs"/>
            </a:rPr>
            <a:t>、債務償還比率は</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した。引き続き、起債対象事業の精査による交付税措置のある事業債の活用や経常的な経費の削減等、債務償還可能年数の減少に向けて取り組んでいく</a:t>
          </a:r>
          <a:r>
            <a:rPr kumimoji="1" lang="ja-JP" altLang="ja-JP" sz="1100">
              <a:solidFill>
                <a:srgbClr val="FF0000"/>
              </a:solidFill>
              <a:effectLst/>
              <a:latin typeface="+mn-lt"/>
              <a:ea typeface="+mn-ea"/>
              <a:cs typeface="+mn-cs"/>
            </a:rPr>
            <a:t>。</a:t>
          </a:r>
          <a:endParaRPr lang="ja-JP" altLang="ja-JP">
            <a:solidFill>
              <a:srgbClr val="FF0000"/>
            </a:solidFill>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A1531E1-62F7-4768-9CAD-0569D71FA29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10EDC94C-8764-4791-8316-0BF678E1ADE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148D652-0D0A-4564-88BA-B428B6132EF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E9AFC64F-D2EA-4AD7-969D-A83E3821E6E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CB054899-E750-4079-8A0A-9FF3A319F3CE}"/>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B35ED197-7796-4ABB-94E1-FBB19885C68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F2C1151-06E8-47EF-BB80-A8F13C200FF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45BE74BB-31A4-4A43-A7CE-36DF6B15609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6C93B584-307D-4279-9ECF-6B98F176C12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D03F44A5-50D5-42BC-9867-621ADE626FF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4EF4D8EB-5BC8-4204-930B-20DFECC2CBDD}"/>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B94D43CE-FFD3-41E8-BCA1-A577A0233A3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7A6AA0E9-FA49-4663-8E2A-67360F047F6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63E71263-9974-4254-BB88-849769ED485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59D9105-CF8D-4886-8852-325CBC5D506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EEC44B7B-F0B1-4193-A26A-3669BCAE7872}"/>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1BB24B7B-1A4F-4664-ABB2-6C4825424999}"/>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23E4CB2F-8CC4-484A-AB9D-5CD9C1067B6F}"/>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1DDDF85C-91E4-4A3C-901B-0334675F3525}"/>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AE15EE1A-C90A-40A6-9109-F3E73570DCB7}"/>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4ADBB4CE-C515-4621-BA3A-6FE86DC650DB}"/>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068B9E66-68C9-4CF6-920B-C1525FA383BE}"/>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A8780BFB-6E24-4AA5-95E9-A21DC91764D5}"/>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3801F323-ACA9-4F8F-B43F-6401AE9D00E3}"/>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2BDB202A-DF30-40A8-9E4C-7C7532829088}"/>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7" name="フローチャート: 判断 136">
          <a:extLst>
            <a:ext uri="{FF2B5EF4-FFF2-40B4-BE49-F238E27FC236}">
              <a16:creationId xmlns:a16="http://schemas.microsoft.com/office/drawing/2014/main" id="{A8A77392-FA86-4FEE-8BF9-B50C8BCA19C1}"/>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145C3B3-13D4-4B8C-A52E-0BA3B12A6B2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5AE57E6E-BA36-4FA6-8DF5-66DC806D0D5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35ED52B-4774-4D21-8271-9B67AA49B4B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B24645C4-8AA6-4673-A953-F1C16D977CB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931ECC0-BDB4-409C-9044-6F5DC4AB973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32371</xdr:rowOff>
    </xdr:from>
    <xdr:to>
      <xdr:col>76</xdr:col>
      <xdr:colOff>73025</xdr:colOff>
      <xdr:row>30</xdr:row>
      <xdr:rowOff>133971</xdr:rowOff>
    </xdr:to>
    <xdr:sp macro="" textlink="">
      <xdr:nvSpPr>
        <xdr:cNvPr id="143" name="楕円 142">
          <a:extLst>
            <a:ext uri="{FF2B5EF4-FFF2-40B4-BE49-F238E27FC236}">
              <a16:creationId xmlns:a16="http://schemas.microsoft.com/office/drawing/2014/main" id="{0384A0C1-0119-40F7-B1A4-03859B3B7C6E}"/>
            </a:ext>
          </a:extLst>
        </xdr:cNvPr>
        <xdr:cNvSpPr/>
      </xdr:nvSpPr>
      <xdr:spPr>
        <a:xfrm>
          <a:off x="14744700" y="594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10798</xdr:rowOff>
    </xdr:from>
    <xdr:ext cx="469744" cy="259045"/>
    <xdr:sp macro="" textlink="">
      <xdr:nvSpPr>
        <xdr:cNvPr id="144" name="債務償還比率該当値テキスト">
          <a:extLst>
            <a:ext uri="{FF2B5EF4-FFF2-40B4-BE49-F238E27FC236}">
              <a16:creationId xmlns:a16="http://schemas.microsoft.com/office/drawing/2014/main" id="{0623F097-63CF-4982-AF35-6DC87887FF57}"/>
            </a:ext>
          </a:extLst>
        </xdr:cNvPr>
        <xdr:cNvSpPr txBox="1"/>
      </xdr:nvSpPr>
      <xdr:spPr>
        <a:xfrm>
          <a:off x="14846300" y="5925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71832</xdr:rowOff>
    </xdr:from>
    <xdr:to>
      <xdr:col>72</xdr:col>
      <xdr:colOff>123825</xdr:colOff>
      <xdr:row>31</xdr:row>
      <xdr:rowOff>1982</xdr:rowOff>
    </xdr:to>
    <xdr:sp macro="" textlink="">
      <xdr:nvSpPr>
        <xdr:cNvPr id="145" name="楕円 144">
          <a:extLst>
            <a:ext uri="{FF2B5EF4-FFF2-40B4-BE49-F238E27FC236}">
              <a16:creationId xmlns:a16="http://schemas.microsoft.com/office/drawing/2014/main" id="{67B18E95-189E-4EA6-B701-D5515DB627C9}"/>
            </a:ext>
          </a:extLst>
        </xdr:cNvPr>
        <xdr:cNvSpPr/>
      </xdr:nvSpPr>
      <xdr:spPr>
        <a:xfrm>
          <a:off x="14033500" y="598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83171</xdr:rowOff>
    </xdr:from>
    <xdr:to>
      <xdr:col>76</xdr:col>
      <xdr:colOff>22225</xdr:colOff>
      <xdr:row>30</xdr:row>
      <xdr:rowOff>122632</xdr:rowOff>
    </xdr:to>
    <xdr:cxnSp macro="">
      <xdr:nvCxnSpPr>
        <xdr:cNvPr id="146" name="直線コネクタ 145">
          <a:extLst>
            <a:ext uri="{FF2B5EF4-FFF2-40B4-BE49-F238E27FC236}">
              <a16:creationId xmlns:a16="http://schemas.microsoft.com/office/drawing/2014/main" id="{6917F12F-D75E-454C-8FD7-1FDEDA48A9A2}"/>
            </a:ext>
          </a:extLst>
        </xdr:cNvPr>
        <xdr:cNvCxnSpPr/>
      </xdr:nvCxnSpPr>
      <xdr:spPr>
        <a:xfrm flipV="1">
          <a:off x="14084300" y="5998196"/>
          <a:ext cx="711200" cy="39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29013</xdr:rowOff>
    </xdr:from>
    <xdr:to>
      <xdr:col>68</xdr:col>
      <xdr:colOff>123825</xdr:colOff>
      <xdr:row>30</xdr:row>
      <xdr:rowOff>130613</xdr:rowOff>
    </xdr:to>
    <xdr:sp macro="" textlink="">
      <xdr:nvSpPr>
        <xdr:cNvPr id="147" name="楕円 146">
          <a:extLst>
            <a:ext uri="{FF2B5EF4-FFF2-40B4-BE49-F238E27FC236}">
              <a16:creationId xmlns:a16="http://schemas.microsoft.com/office/drawing/2014/main" id="{9727221D-15DB-44EF-A12A-5F8FC363F223}"/>
            </a:ext>
          </a:extLst>
        </xdr:cNvPr>
        <xdr:cNvSpPr/>
      </xdr:nvSpPr>
      <xdr:spPr>
        <a:xfrm>
          <a:off x="13271500" y="594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79813</xdr:rowOff>
    </xdr:from>
    <xdr:to>
      <xdr:col>72</xdr:col>
      <xdr:colOff>73025</xdr:colOff>
      <xdr:row>30</xdr:row>
      <xdr:rowOff>122632</xdr:rowOff>
    </xdr:to>
    <xdr:cxnSp macro="">
      <xdr:nvCxnSpPr>
        <xdr:cNvPr id="148" name="直線コネクタ 147">
          <a:extLst>
            <a:ext uri="{FF2B5EF4-FFF2-40B4-BE49-F238E27FC236}">
              <a16:creationId xmlns:a16="http://schemas.microsoft.com/office/drawing/2014/main" id="{D36A5FA6-7D94-4BBA-8676-BF8D30FD4D5E}"/>
            </a:ext>
          </a:extLst>
        </xdr:cNvPr>
        <xdr:cNvCxnSpPr/>
      </xdr:nvCxnSpPr>
      <xdr:spPr>
        <a:xfrm>
          <a:off x="13322300" y="5994838"/>
          <a:ext cx="762000" cy="4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119860</xdr:rowOff>
    </xdr:from>
    <xdr:to>
      <xdr:col>64</xdr:col>
      <xdr:colOff>123825</xdr:colOff>
      <xdr:row>30</xdr:row>
      <xdr:rowOff>50010</xdr:rowOff>
    </xdr:to>
    <xdr:sp macro="" textlink="">
      <xdr:nvSpPr>
        <xdr:cNvPr id="149" name="楕円 148">
          <a:extLst>
            <a:ext uri="{FF2B5EF4-FFF2-40B4-BE49-F238E27FC236}">
              <a16:creationId xmlns:a16="http://schemas.microsoft.com/office/drawing/2014/main" id="{56A41E5A-AB4D-44CA-A83D-7B50629483ED}"/>
            </a:ext>
          </a:extLst>
        </xdr:cNvPr>
        <xdr:cNvSpPr/>
      </xdr:nvSpPr>
      <xdr:spPr>
        <a:xfrm>
          <a:off x="12509500" y="586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170660</xdr:rowOff>
    </xdr:from>
    <xdr:to>
      <xdr:col>68</xdr:col>
      <xdr:colOff>73025</xdr:colOff>
      <xdr:row>30</xdr:row>
      <xdr:rowOff>79813</xdr:rowOff>
    </xdr:to>
    <xdr:cxnSp macro="">
      <xdr:nvCxnSpPr>
        <xdr:cNvPr id="150" name="直線コネクタ 149">
          <a:extLst>
            <a:ext uri="{FF2B5EF4-FFF2-40B4-BE49-F238E27FC236}">
              <a16:creationId xmlns:a16="http://schemas.microsoft.com/office/drawing/2014/main" id="{FF091DC0-F70E-420A-9B89-C94E137A7919}"/>
            </a:ext>
          </a:extLst>
        </xdr:cNvPr>
        <xdr:cNvCxnSpPr/>
      </xdr:nvCxnSpPr>
      <xdr:spPr>
        <a:xfrm>
          <a:off x="12560300" y="5914235"/>
          <a:ext cx="762000" cy="80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42876</xdr:rowOff>
    </xdr:from>
    <xdr:to>
      <xdr:col>60</xdr:col>
      <xdr:colOff>123825</xdr:colOff>
      <xdr:row>31</xdr:row>
      <xdr:rowOff>144476</xdr:rowOff>
    </xdr:to>
    <xdr:sp macro="" textlink="">
      <xdr:nvSpPr>
        <xdr:cNvPr id="151" name="楕円 150">
          <a:extLst>
            <a:ext uri="{FF2B5EF4-FFF2-40B4-BE49-F238E27FC236}">
              <a16:creationId xmlns:a16="http://schemas.microsoft.com/office/drawing/2014/main" id="{84DD19D9-511C-4D5F-B2B0-C3734F27F229}"/>
            </a:ext>
          </a:extLst>
        </xdr:cNvPr>
        <xdr:cNvSpPr/>
      </xdr:nvSpPr>
      <xdr:spPr>
        <a:xfrm>
          <a:off x="11747500" y="612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170660</xdr:rowOff>
    </xdr:from>
    <xdr:to>
      <xdr:col>64</xdr:col>
      <xdr:colOff>73025</xdr:colOff>
      <xdr:row>31</xdr:row>
      <xdr:rowOff>93676</xdr:rowOff>
    </xdr:to>
    <xdr:cxnSp macro="">
      <xdr:nvCxnSpPr>
        <xdr:cNvPr id="152" name="直線コネクタ 151">
          <a:extLst>
            <a:ext uri="{FF2B5EF4-FFF2-40B4-BE49-F238E27FC236}">
              <a16:creationId xmlns:a16="http://schemas.microsoft.com/office/drawing/2014/main" id="{31340CF7-B99E-4F0F-BC51-ABBBD94A92A0}"/>
            </a:ext>
          </a:extLst>
        </xdr:cNvPr>
        <xdr:cNvCxnSpPr/>
      </xdr:nvCxnSpPr>
      <xdr:spPr>
        <a:xfrm flipV="1">
          <a:off x="11798300" y="5914235"/>
          <a:ext cx="762000" cy="265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586864ED-47F2-4BD4-AAB8-9BB9B6B48083}"/>
            </a:ext>
          </a:extLst>
        </xdr:cNvPr>
        <xdr:cNvSpPr txBox="1"/>
      </xdr:nvSpPr>
      <xdr:spPr>
        <a:xfrm>
          <a:off x="13836727" y="56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6406D491-B29E-4C8A-A0BE-D863974A74E7}"/>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AC436837-47F2-404E-944E-D1644B58FA22}"/>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6" name="n_4aveValue債務償還比率">
          <a:extLst>
            <a:ext uri="{FF2B5EF4-FFF2-40B4-BE49-F238E27FC236}">
              <a16:creationId xmlns:a16="http://schemas.microsoft.com/office/drawing/2014/main" id="{C3FFB29D-1FBB-4104-AEA0-00C0C4F071B9}"/>
            </a:ext>
          </a:extLst>
        </xdr:cNvPr>
        <xdr:cNvSpPr txBox="1"/>
      </xdr:nvSpPr>
      <xdr:spPr>
        <a:xfrm>
          <a:off x="11563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164559</xdr:rowOff>
    </xdr:from>
    <xdr:ext cx="469744" cy="259045"/>
    <xdr:sp macro="" textlink="">
      <xdr:nvSpPr>
        <xdr:cNvPr id="157" name="n_1mainValue債務償還比率">
          <a:extLst>
            <a:ext uri="{FF2B5EF4-FFF2-40B4-BE49-F238E27FC236}">
              <a16:creationId xmlns:a16="http://schemas.microsoft.com/office/drawing/2014/main" id="{CAF750DA-1DE6-454B-B717-74A66421F790}"/>
            </a:ext>
          </a:extLst>
        </xdr:cNvPr>
        <xdr:cNvSpPr txBox="1"/>
      </xdr:nvSpPr>
      <xdr:spPr>
        <a:xfrm>
          <a:off x="13836727" y="607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121740</xdr:rowOff>
    </xdr:from>
    <xdr:ext cx="469744" cy="259045"/>
    <xdr:sp macro="" textlink="">
      <xdr:nvSpPr>
        <xdr:cNvPr id="158" name="n_2mainValue債務償還比率">
          <a:extLst>
            <a:ext uri="{FF2B5EF4-FFF2-40B4-BE49-F238E27FC236}">
              <a16:creationId xmlns:a16="http://schemas.microsoft.com/office/drawing/2014/main" id="{BF306096-FE79-4DCD-8150-1A97C2904213}"/>
            </a:ext>
          </a:extLst>
        </xdr:cNvPr>
        <xdr:cNvSpPr txBox="1"/>
      </xdr:nvSpPr>
      <xdr:spPr>
        <a:xfrm>
          <a:off x="13087427" y="603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41137</xdr:rowOff>
    </xdr:from>
    <xdr:ext cx="469744" cy="259045"/>
    <xdr:sp macro="" textlink="">
      <xdr:nvSpPr>
        <xdr:cNvPr id="159" name="n_3mainValue債務償還比率">
          <a:extLst>
            <a:ext uri="{FF2B5EF4-FFF2-40B4-BE49-F238E27FC236}">
              <a16:creationId xmlns:a16="http://schemas.microsoft.com/office/drawing/2014/main" id="{7E4E9142-4F49-4535-BE08-B94F12AC858B}"/>
            </a:ext>
          </a:extLst>
        </xdr:cNvPr>
        <xdr:cNvSpPr txBox="1"/>
      </xdr:nvSpPr>
      <xdr:spPr>
        <a:xfrm>
          <a:off x="12325427" y="595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135603</xdr:rowOff>
    </xdr:from>
    <xdr:ext cx="469744" cy="259045"/>
    <xdr:sp macro="" textlink="">
      <xdr:nvSpPr>
        <xdr:cNvPr id="160" name="n_4mainValue債務償還比率">
          <a:extLst>
            <a:ext uri="{FF2B5EF4-FFF2-40B4-BE49-F238E27FC236}">
              <a16:creationId xmlns:a16="http://schemas.microsoft.com/office/drawing/2014/main" id="{CA0C1E40-D90C-4159-893F-8D4CFCF2ABAE}"/>
            </a:ext>
          </a:extLst>
        </xdr:cNvPr>
        <xdr:cNvSpPr txBox="1"/>
      </xdr:nvSpPr>
      <xdr:spPr>
        <a:xfrm>
          <a:off x="11563427" y="622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6DB9C29B-7C3C-458F-914E-7D8BF4E8A18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8524ED51-F7C3-4337-A4DD-E3B10C9887F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3FA7220E-E6D1-43BC-9BAA-84BCD4EAC65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E32A1063-6347-4301-A7F6-9874171B44C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9DDEC0CE-88BE-49BE-92B6-1EACC40564C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9F40B0C1-7F19-4BC0-A89A-572F60B741C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61BA6AE-53B6-42D8-B626-647B6181D48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7A7432-F4A7-4A19-8282-7CD5E25F3C2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655FDCA-19F2-479C-AD5D-468FE872857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E296C3D-7DC7-4E5A-9879-FE4300AA001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埼玉県東松山市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6FAD031-C346-45E2-B8F0-93AFD079BED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9A1C2E3-8A0A-473B-AC2A-DF33CF5C565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9AACF3A-D7C7-414A-895C-7E5A55007BB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006D49E-5ADF-4103-A62F-DC6FDB889DC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1A30B80-5468-4F17-98C1-8EF4735D9DA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C39EB89-156B-4DFD-8B3D-9D757936A31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91,256
87,223
65.35
38,586,320
36,815,904
1,607,904
20,323,777
24,351,055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DE9F50D-8E7E-4300-8479-1EEDDA76A00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CE2B707-8F31-4636-AC92-F7F56552E1D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174AAF-13EC-4763-B6FA-19EA88BE198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18216AF-8E7C-40A8-A62C-9CC981A5FAE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1638600-4E8C-4303-B2AE-BF73533D58D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5FF4C32-0321-4008-A2B2-99CE85807FB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0BBEEF3-656C-4A40-8EA2-582D0EF89F3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B09B2A8-E4BE-4598-A939-47EE0AFA4FE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331A857-5D2D-46E8-95B4-093C5D6230F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8C3BA1A-1182-474F-B6CB-28A8A2DF03F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570BDC7-0E5F-408C-84A5-ECA1C68F9BC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00F2FBD-43DF-46C9-9CC6-06D2ABD7B99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36D2973-9E8D-4191-A7C0-BF989433850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AB6C4F6-0E49-457E-A11E-99EB8C005CD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DCDB7F0-1880-4D1A-8530-F0CC2503868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195FD06-44E2-4CF5-A328-855E33CDDBC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19FE44-E077-4B82-8CB8-600C53A9268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C856EFC-0119-4FE0-96A2-8526BB427E9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9D64CB2-BDE2-44E2-8176-E777516C8E9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41223D6-B57B-4CE0-9AC5-D13A88AF770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3D7ADD6-F399-4596-861F-A9735695B8D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6E42A48-AAD3-43E7-81F8-E27F806C329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0545D7C-7F10-4123-B708-362A9043437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176A495-3718-4BB1-89DD-BA34BBAA541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575159B-DDDF-4FF9-BB6A-087C7A3958F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B051290-5788-40EC-85D3-5990085E00A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11B632D-5875-41C3-8033-B8E4EC1E811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289E5FD-8624-4C19-A542-E28F14EC29A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71D49D1-4BB5-4731-8892-92CFA10905C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B7C159E-6BB1-4B3C-88AE-0E6760103BE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44FF6BB-B8F8-488C-B7E0-D0EE3C4ECA0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2600870-1E91-4578-AB26-6DB0BD806B0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2FEE9E7-4D40-4658-9D57-1611FD212C2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CBE7B3C-4C46-48DA-99A9-9A5F66BC5F1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A230EAC-C4F5-42CC-AF58-5F80355597F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B2EF8E1-6A48-4721-898A-CACCEC589B8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EDCE6E7-D03A-48BB-9C60-37E577F7B1E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825D82B-8A49-4899-BE54-5E78E2C7B9C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0B2DD39-31E7-4BB1-82C1-57FD93F930D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589D7C3-FB6D-42E4-B1BD-59C3690B68C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7B7BD55-FA2B-49AD-8861-72DEA824C6E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C9568F1-0038-418A-B2F6-5A0914ACA15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5C7E31D-7BDA-445C-B5C7-6C1C54217C9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1C621A7-F759-4816-9AF0-F0D77C0D15E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32E72B2-ED69-430E-A0C1-F974F0E8F1D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95937598-F029-4CDD-8AF7-6635D406A542}"/>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F0E21DA5-FD55-416C-8629-221EF4F16C7F}"/>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B85EAEC5-8D73-4651-950E-F1D5FDF5A052}"/>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69FEA21-5C3C-477B-96D4-FFD72AECE59C}"/>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A01069DA-EDE4-4AD9-A603-92969CEA9AC6}"/>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52FA1026-8BDA-457A-9128-1AFD901F3E28}"/>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3A9AC368-8489-4C5C-BF7E-DFE45648D8C8}"/>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21C85B8D-1624-4EAC-BA97-9ED6F5630C2C}"/>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99C99CDC-D385-4787-993E-87CD88A8CCEF}"/>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D1D3F54A-7868-4523-9F26-EE136F31C58A}"/>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231C68DE-A1A7-43B8-9D21-A93C7A33620E}"/>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C34A6F5-599D-4242-BB53-BC6BCC5DD25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A3779AF-9666-431B-B8AE-21B0CCFD58B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3E559A6-D58B-4CB4-B968-EA824F238D4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7D48D8C-DC8C-40CC-92DC-6E38E67E268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1C2E39C-5425-4CC7-88EB-F3645929DE7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23495</xdr:rowOff>
    </xdr:from>
    <xdr:to>
      <xdr:col>24</xdr:col>
      <xdr:colOff>114300</xdr:colOff>
      <xdr:row>40</xdr:row>
      <xdr:rowOff>125095</xdr:rowOff>
    </xdr:to>
    <xdr:sp macro="" textlink="">
      <xdr:nvSpPr>
        <xdr:cNvPr id="73" name="楕円 72">
          <a:extLst>
            <a:ext uri="{FF2B5EF4-FFF2-40B4-BE49-F238E27FC236}">
              <a16:creationId xmlns:a16="http://schemas.microsoft.com/office/drawing/2014/main" id="{E0BE1382-5B58-47C6-A979-1C86F5AF6922}"/>
            </a:ext>
          </a:extLst>
        </xdr:cNvPr>
        <xdr:cNvSpPr/>
      </xdr:nvSpPr>
      <xdr:spPr>
        <a:xfrm>
          <a:off x="45847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1922</xdr:rowOff>
    </xdr:from>
    <xdr:ext cx="405111" cy="259045"/>
    <xdr:sp macro="" textlink="">
      <xdr:nvSpPr>
        <xdr:cNvPr id="74" name="【道路】&#10;有形固定資産減価償却率該当値テキスト">
          <a:extLst>
            <a:ext uri="{FF2B5EF4-FFF2-40B4-BE49-F238E27FC236}">
              <a16:creationId xmlns:a16="http://schemas.microsoft.com/office/drawing/2014/main" id="{A4DCBE6C-6D3F-494D-9A9D-83C84C2E36B4}"/>
            </a:ext>
          </a:extLst>
        </xdr:cNvPr>
        <xdr:cNvSpPr txBox="1"/>
      </xdr:nvSpPr>
      <xdr:spPr>
        <a:xfrm>
          <a:off x="4673600"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21590</xdr:rowOff>
    </xdr:from>
    <xdr:to>
      <xdr:col>20</xdr:col>
      <xdr:colOff>38100</xdr:colOff>
      <xdr:row>40</xdr:row>
      <xdr:rowOff>123190</xdr:rowOff>
    </xdr:to>
    <xdr:sp macro="" textlink="">
      <xdr:nvSpPr>
        <xdr:cNvPr id="75" name="楕円 74">
          <a:extLst>
            <a:ext uri="{FF2B5EF4-FFF2-40B4-BE49-F238E27FC236}">
              <a16:creationId xmlns:a16="http://schemas.microsoft.com/office/drawing/2014/main" id="{A08D7B13-D1D6-480F-85FB-7F851C5FDEEA}"/>
            </a:ext>
          </a:extLst>
        </xdr:cNvPr>
        <xdr:cNvSpPr/>
      </xdr:nvSpPr>
      <xdr:spPr>
        <a:xfrm>
          <a:off x="3746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72390</xdr:rowOff>
    </xdr:from>
    <xdr:to>
      <xdr:col>24</xdr:col>
      <xdr:colOff>63500</xdr:colOff>
      <xdr:row>40</xdr:row>
      <xdr:rowOff>74295</xdr:rowOff>
    </xdr:to>
    <xdr:cxnSp macro="">
      <xdr:nvCxnSpPr>
        <xdr:cNvPr id="76" name="直線コネクタ 75">
          <a:extLst>
            <a:ext uri="{FF2B5EF4-FFF2-40B4-BE49-F238E27FC236}">
              <a16:creationId xmlns:a16="http://schemas.microsoft.com/office/drawing/2014/main" id="{B45229F7-315F-402D-B32B-3669BD79EE5E}"/>
            </a:ext>
          </a:extLst>
        </xdr:cNvPr>
        <xdr:cNvCxnSpPr/>
      </xdr:nvCxnSpPr>
      <xdr:spPr>
        <a:xfrm>
          <a:off x="3797300" y="693039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21590</xdr:rowOff>
    </xdr:from>
    <xdr:to>
      <xdr:col>15</xdr:col>
      <xdr:colOff>101600</xdr:colOff>
      <xdr:row>40</xdr:row>
      <xdr:rowOff>123190</xdr:rowOff>
    </xdr:to>
    <xdr:sp macro="" textlink="">
      <xdr:nvSpPr>
        <xdr:cNvPr id="77" name="楕円 76">
          <a:extLst>
            <a:ext uri="{FF2B5EF4-FFF2-40B4-BE49-F238E27FC236}">
              <a16:creationId xmlns:a16="http://schemas.microsoft.com/office/drawing/2014/main" id="{FA2E4E5E-E1B0-4390-872C-43E13986CAE3}"/>
            </a:ext>
          </a:extLst>
        </xdr:cNvPr>
        <xdr:cNvSpPr/>
      </xdr:nvSpPr>
      <xdr:spPr>
        <a:xfrm>
          <a:off x="2857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72390</xdr:rowOff>
    </xdr:from>
    <xdr:to>
      <xdr:col>19</xdr:col>
      <xdr:colOff>177800</xdr:colOff>
      <xdr:row>40</xdr:row>
      <xdr:rowOff>72390</xdr:rowOff>
    </xdr:to>
    <xdr:cxnSp macro="">
      <xdr:nvCxnSpPr>
        <xdr:cNvPr id="78" name="直線コネクタ 77">
          <a:extLst>
            <a:ext uri="{FF2B5EF4-FFF2-40B4-BE49-F238E27FC236}">
              <a16:creationId xmlns:a16="http://schemas.microsoft.com/office/drawing/2014/main" id="{56FC1310-F6BF-4DBE-8D89-43767723613E}"/>
            </a:ext>
          </a:extLst>
        </xdr:cNvPr>
        <xdr:cNvCxnSpPr/>
      </xdr:nvCxnSpPr>
      <xdr:spPr>
        <a:xfrm>
          <a:off x="2908300" y="69303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19685</xdr:rowOff>
    </xdr:from>
    <xdr:to>
      <xdr:col>10</xdr:col>
      <xdr:colOff>165100</xdr:colOff>
      <xdr:row>40</xdr:row>
      <xdr:rowOff>121285</xdr:rowOff>
    </xdr:to>
    <xdr:sp macro="" textlink="">
      <xdr:nvSpPr>
        <xdr:cNvPr id="79" name="楕円 78">
          <a:extLst>
            <a:ext uri="{FF2B5EF4-FFF2-40B4-BE49-F238E27FC236}">
              <a16:creationId xmlns:a16="http://schemas.microsoft.com/office/drawing/2014/main" id="{61251A04-CB3F-4E22-AFBD-0AAEB6C9AFEB}"/>
            </a:ext>
          </a:extLst>
        </xdr:cNvPr>
        <xdr:cNvSpPr/>
      </xdr:nvSpPr>
      <xdr:spPr>
        <a:xfrm>
          <a:off x="1968500" y="687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70485</xdr:rowOff>
    </xdr:from>
    <xdr:to>
      <xdr:col>15</xdr:col>
      <xdr:colOff>50800</xdr:colOff>
      <xdr:row>40</xdr:row>
      <xdr:rowOff>72390</xdr:rowOff>
    </xdr:to>
    <xdr:cxnSp macro="">
      <xdr:nvCxnSpPr>
        <xdr:cNvPr id="80" name="直線コネクタ 79">
          <a:extLst>
            <a:ext uri="{FF2B5EF4-FFF2-40B4-BE49-F238E27FC236}">
              <a16:creationId xmlns:a16="http://schemas.microsoft.com/office/drawing/2014/main" id="{0E5A1BA2-BE81-4C36-A329-AF6927826941}"/>
            </a:ext>
          </a:extLst>
        </xdr:cNvPr>
        <xdr:cNvCxnSpPr/>
      </xdr:nvCxnSpPr>
      <xdr:spPr>
        <a:xfrm>
          <a:off x="2019300" y="69284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40640</xdr:rowOff>
    </xdr:from>
    <xdr:to>
      <xdr:col>6</xdr:col>
      <xdr:colOff>38100</xdr:colOff>
      <xdr:row>40</xdr:row>
      <xdr:rowOff>142240</xdr:rowOff>
    </xdr:to>
    <xdr:sp macro="" textlink="">
      <xdr:nvSpPr>
        <xdr:cNvPr id="81" name="楕円 80">
          <a:extLst>
            <a:ext uri="{FF2B5EF4-FFF2-40B4-BE49-F238E27FC236}">
              <a16:creationId xmlns:a16="http://schemas.microsoft.com/office/drawing/2014/main" id="{E57578B5-0E2B-415F-B1A4-9364DAA250B2}"/>
            </a:ext>
          </a:extLst>
        </xdr:cNvPr>
        <xdr:cNvSpPr/>
      </xdr:nvSpPr>
      <xdr:spPr>
        <a:xfrm>
          <a:off x="1079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70485</xdr:rowOff>
    </xdr:from>
    <xdr:to>
      <xdr:col>10</xdr:col>
      <xdr:colOff>114300</xdr:colOff>
      <xdr:row>40</xdr:row>
      <xdr:rowOff>91440</xdr:rowOff>
    </xdr:to>
    <xdr:cxnSp macro="">
      <xdr:nvCxnSpPr>
        <xdr:cNvPr id="82" name="直線コネクタ 81">
          <a:extLst>
            <a:ext uri="{FF2B5EF4-FFF2-40B4-BE49-F238E27FC236}">
              <a16:creationId xmlns:a16="http://schemas.microsoft.com/office/drawing/2014/main" id="{0B90DF02-53DF-46E6-B143-DBAF0B20CA54}"/>
            </a:ext>
          </a:extLst>
        </xdr:cNvPr>
        <xdr:cNvCxnSpPr/>
      </xdr:nvCxnSpPr>
      <xdr:spPr>
        <a:xfrm flipV="1">
          <a:off x="1130300" y="692848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9A9BB616-63F8-4AAA-AC76-74FFAD85CDA8}"/>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5D0C0DFB-DBDF-41C7-8CB2-AB4275C1F2EB}"/>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C93E8AF2-5663-4CF7-87AE-78A3E01F02AF}"/>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B6A523D2-476C-4EF5-8D91-C9D58D09D4F9}"/>
            </a:ext>
          </a:extLst>
        </xdr:cNvPr>
        <xdr:cNvSpPr txBox="1"/>
      </xdr:nvSpPr>
      <xdr:spPr>
        <a:xfrm>
          <a:off x="927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114317</xdr:rowOff>
    </xdr:from>
    <xdr:ext cx="405111" cy="259045"/>
    <xdr:sp macro="" textlink="">
      <xdr:nvSpPr>
        <xdr:cNvPr id="87" name="n_1mainValue【道路】&#10;有形固定資産減価償却率">
          <a:extLst>
            <a:ext uri="{FF2B5EF4-FFF2-40B4-BE49-F238E27FC236}">
              <a16:creationId xmlns:a16="http://schemas.microsoft.com/office/drawing/2014/main" id="{0671F40E-51EA-4441-89CA-95EC0222488C}"/>
            </a:ext>
          </a:extLst>
        </xdr:cNvPr>
        <xdr:cNvSpPr txBox="1"/>
      </xdr:nvSpPr>
      <xdr:spPr>
        <a:xfrm>
          <a:off x="3582044"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114317</xdr:rowOff>
    </xdr:from>
    <xdr:ext cx="405111" cy="259045"/>
    <xdr:sp macro="" textlink="">
      <xdr:nvSpPr>
        <xdr:cNvPr id="88" name="n_2mainValue【道路】&#10;有形固定資産減価償却率">
          <a:extLst>
            <a:ext uri="{FF2B5EF4-FFF2-40B4-BE49-F238E27FC236}">
              <a16:creationId xmlns:a16="http://schemas.microsoft.com/office/drawing/2014/main" id="{84A6458A-9ED5-4FDB-84CE-94F13BDDFC7B}"/>
            </a:ext>
          </a:extLst>
        </xdr:cNvPr>
        <xdr:cNvSpPr txBox="1"/>
      </xdr:nvSpPr>
      <xdr:spPr>
        <a:xfrm>
          <a:off x="2705744"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112412</xdr:rowOff>
    </xdr:from>
    <xdr:ext cx="405111" cy="259045"/>
    <xdr:sp macro="" textlink="">
      <xdr:nvSpPr>
        <xdr:cNvPr id="89" name="n_3mainValue【道路】&#10;有形固定資産減価償却率">
          <a:extLst>
            <a:ext uri="{FF2B5EF4-FFF2-40B4-BE49-F238E27FC236}">
              <a16:creationId xmlns:a16="http://schemas.microsoft.com/office/drawing/2014/main" id="{06B9D1E8-CAD9-45BF-93ED-D4177FC60C93}"/>
            </a:ext>
          </a:extLst>
        </xdr:cNvPr>
        <xdr:cNvSpPr txBox="1"/>
      </xdr:nvSpPr>
      <xdr:spPr>
        <a:xfrm>
          <a:off x="1816744"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133367</xdr:rowOff>
    </xdr:from>
    <xdr:ext cx="405111" cy="259045"/>
    <xdr:sp macro="" textlink="">
      <xdr:nvSpPr>
        <xdr:cNvPr id="90" name="n_4mainValue【道路】&#10;有形固定資産減価償却率">
          <a:extLst>
            <a:ext uri="{FF2B5EF4-FFF2-40B4-BE49-F238E27FC236}">
              <a16:creationId xmlns:a16="http://schemas.microsoft.com/office/drawing/2014/main" id="{784169FD-0A28-485C-A705-0DE2EFFAB9E7}"/>
            </a:ext>
          </a:extLst>
        </xdr:cNvPr>
        <xdr:cNvSpPr txBox="1"/>
      </xdr:nvSpPr>
      <xdr:spPr>
        <a:xfrm>
          <a:off x="927744"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7975C70-497C-455C-8E31-95516620C91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D738177-CB8A-4FD5-9ACC-4F8E50A8756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62FA350-6999-403D-A7EF-318B14C2F73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0C63F81-740E-42FC-8447-2C3CF4CFA62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22FF9E6-AF54-4AD0-88C5-F636DBC24D7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3A82644-B3D2-4C80-BF19-CBA2628A1FF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5650338-069F-43F4-B577-679B5689FE2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91B5660-CEE0-47F6-B3F2-43831B7C15A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D6B6AA4-AEC5-49AD-9889-1B4F3D2F8F8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F4FDD0F-3F3D-44DB-9F00-723E8D4E9BB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3D168B5-AE76-4673-BEF5-091F74FD826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D7A0745-3FDD-48E8-BE1B-C1B3A83EAF0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09530C5-EA17-4B2B-B8FE-9776BB65B7A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AD342F8-CB06-49B4-99C8-84B4BD2F63EC}"/>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9493AFB-7BC1-4761-BEE3-D62E37B4000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A735DCE-0765-4E72-95F3-00408B83719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40A22FA-A07C-4D7F-A298-032376458DA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CF99C655-A704-433B-93E8-B03E89813A8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FFDD780-BE4D-440E-98D7-AF7E80050F9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1B67356B-0D97-41DF-B440-D26425473629}"/>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36377C5-FFA7-456F-9427-9DDED51FED1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7C932095-6A4D-402B-BF86-3D4A1CF29CD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ED0BEA8-6347-4CD4-BE85-604013EBF61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61A33504-E801-4E82-A1AD-A76ED528FE8F}"/>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1F5AAE7C-8D63-44A0-B7AF-0BC0CB73119D}"/>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FEDC52A0-9FC1-4A45-BB63-9811B947E17D}"/>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B7662B2F-745D-426D-B63D-C8B26069F55B}"/>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ADA5E888-A675-44FE-94DA-46E75D57D0BC}"/>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66847D80-F935-453E-89B4-3684A9054A7C}"/>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77DB2519-AD62-4AA7-AEB1-EC329FDD2705}"/>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63400A89-7EC1-4811-BD10-28E543ADEDBE}"/>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2ECD00E0-3A44-48F7-A8FE-897EAF47B1AD}"/>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76FA0379-B4DB-4CF6-83C4-43E6B222D912}"/>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4" name="フローチャート: 判断 123">
          <a:extLst>
            <a:ext uri="{FF2B5EF4-FFF2-40B4-BE49-F238E27FC236}">
              <a16:creationId xmlns:a16="http://schemas.microsoft.com/office/drawing/2014/main" id="{C9727E77-FD41-4576-99AA-71BBF9F4F26A}"/>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0104744-C885-4759-A7A8-B72AEE1ED6A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936A5B1-5C0A-4684-9B40-BD960A2A3A2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15AA64D-099E-44BF-AEA6-4B264D716D6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779BC5C-BAC4-492C-9B95-065012BBD0D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4258E7B-B3D9-434A-9AEA-EBCAF336C97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101791</xdr:rowOff>
    </xdr:from>
    <xdr:to>
      <xdr:col>55</xdr:col>
      <xdr:colOff>50800</xdr:colOff>
      <xdr:row>40</xdr:row>
      <xdr:rowOff>31941</xdr:rowOff>
    </xdr:to>
    <xdr:sp macro="" textlink="">
      <xdr:nvSpPr>
        <xdr:cNvPr id="130" name="楕円 129">
          <a:extLst>
            <a:ext uri="{FF2B5EF4-FFF2-40B4-BE49-F238E27FC236}">
              <a16:creationId xmlns:a16="http://schemas.microsoft.com/office/drawing/2014/main" id="{01B202C0-D41D-4FF7-96DE-476EE7D6A968}"/>
            </a:ext>
          </a:extLst>
        </xdr:cNvPr>
        <xdr:cNvSpPr/>
      </xdr:nvSpPr>
      <xdr:spPr>
        <a:xfrm>
          <a:off x="10426700" y="678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124668</xdr:rowOff>
    </xdr:from>
    <xdr:ext cx="534377" cy="259045"/>
    <xdr:sp macro="" textlink="">
      <xdr:nvSpPr>
        <xdr:cNvPr id="131" name="【道路】&#10;一人当たり延長該当値テキスト">
          <a:extLst>
            <a:ext uri="{FF2B5EF4-FFF2-40B4-BE49-F238E27FC236}">
              <a16:creationId xmlns:a16="http://schemas.microsoft.com/office/drawing/2014/main" id="{006DBEC2-E681-4395-AD3E-D42AD93ED310}"/>
            </a:ext>
          </a:extLst>
        </xdr:cNvPr>
        <xdr:cNvSpPr txBox="1"/>
      </xdr:nvSpPr>
      <xdr:spPr>
        <a:xfrm>
          <a:off x="10515600" y="663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101333</xdr:rowOff>
    </xdr:from>
    <xdr:to>
      <xdr:col>50</xdr:col>
      <xdr:colOff>165100</xdr:colOff>
      <xdr:row>40</xdr:row>
      <xdr:rowOff>31483</xdr:rowOff>
    </xdr:to>
    <xdr:sp macro="" textlink="">
      <xdr:nvSpPr>
        <xdr:cNvPr id="132" name="楕円 131">
          <a:extLst>
            <a:ext uri="{FF2B5EF4-FFF2-40B4-BE49-F238E27FC236}">
              <a16:creationId xmlns:a16="http://schemas.microsoft.com/office/drawing/2014/main" id="{4DBAD408-8C93-4E00-AD49-0AC68519E3EC}"/>
            </a:ext>
          </a:extLst>
        </xdr:cNvPr>
        <xdr:cNvSpPr/>
      </xdr:nvSpPr>
      <xdr:spPr>
        <a:xfrm>
          <a:off x="9588500" y="678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152133</xdr:rowOff>
    </xdr:from>
    <xdr:to>
      <xdr:col>55</xdr:col>
      <xdr:colOff>0</xdr:colOff>
      <xdr:row>39</xdr:row>
      <xdr:rowOff>152591</xdr:rowOff>
    </xdr:to>
    <xdr:cxnSp macro="">
      <xdr:nvCxnSpPr>
        <xdr:cNvPr id="133" name="直線コネクタ 132">
          <a:extLst>
            <a:ext uri="{FF2B5EF4-FFF2-40B4-BE49-F238E27FC236}">
              <a16:creationId xmlns:a16="http://schemas.microsoft.com/office/drawing/2014/main" id="{C0B0DCFB-FAC8-42E6-A8CA-885B848FDD56}"/>
            </a:ext>
          </a:extLst>
        </xdr:cNvPr>
        <xdr:cNvCxnSpPr/>
      </xdr:nvCxnSpPr>
      <xdr:spPr>
        <a:xfrm>
          <a:off x="9639300" y="6838683"/>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99543</xdr:rowOff>
    </xdr:from>
    <xdr:to>
      <xdr:col>46</xdr:col>
      <xdr:colOff>38100</xdr:colOff>
      <xdr:row>40</xdr:row>
      <xdr:rowOff>29693</xdr:rowOff>
    </xdr:to>
    <xdr:sp macro="" textlink="">
      <xdr:nvSpPr>
        <xdr:cNvPr id="134" name="楕円 133">
          <a:extLst>
            <a:ext uri="{FF2B5EF4-FFF2-40B4-BE49-F238E27FC236}">
              <a16:creationId xmlns:a16="http://schemas.microsoft.com/office/drawing/2014/main" id="{0A2505BA-021E-4984-9174-B74BAD651E76}"/>
            </a:ext>
          </a:extLst>
        </xdr:cNvPr>
        <xdr:cNvSpPr/>
      </xdr:nvSpPr>
      <xdr:spPr>
        <a:xfrm>
          <a:off x="8699500" y="678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150343</xdr:rowOff>
    </xdr:from>
    <xdr:to>
      <xdr:col>50</xdr:col>
      <xdr:colOff>114300</xdr:colOff>
      <xdr:row>39</xdr:row>
      <xdr:rowOff>152133</xdr:rowOff>
    </xdr:to>
    <xdr:cxnSp macro="">
      <xdr:nvCxnSpPr>
        <xdr:cNvPr id="135" name="直線コネクタ 134">
          <a:extLst>
            <a:ext uri="{FF2B5EF4-FFF2-40B4-BE49-F238E27FC236}">
              <a16:creationId xmlns:a16="http://schemas.microsoft.com/office/drawing/2014/main" id="{1A8C4543-574B-418F-BFDA-AA6087BE055B}"/>
            </a:ext>
          </a:extLst>
        </xdr:cNvPr>
        <xdr:cNvCxnSpPr/>
      </xdr:nvCxnSpPr>
      <xdr:spPr>
        <a:xfrm>
          <a:off x="8750300" y="6836893"/>
          <a:ext cx="8890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98437</xdr:rowOff>
    </xdr:from>
    <xdr:to>
      <xdr:col>41</xdr:col>
      <xdr:colOff>101600</xdr:colOff>
      <xdr:row>40</xdr:row>
      <xdr:rowOff>28587</xdr:rowOff>
    </xdr:to>
    <xdr:sp macro="" textlink="">
      <xdr:nvSpPr>
        <xdr:cNvPr id="136" name="楕円 135">
          <a:extLst>
            <a:ext uri="{FF2B5EF4-FFF2-40B4-BE49-F238E27FC236}">
              <a16:creationId xmlns:a16="http://schemas.microsoft.com/office/drawing/2014/main" id="{4A3B82C5-00A2-4988-B9D0-F9A306B5E893}"/>
            </a:ext>
          </a:extLst>
        </xdr:cNvPr>
        <xdr:cNvSpPr/>
      </xdr:nvSpPr>
      <xdr:spPr>
        <a:xfrm>
          <a:off x="7810500" y="678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149237</xdr:rowOff>
    </xdr:from>
    <xdr:to>
      <xdr:col>45</xdr:col>
      <xdr:colOff>177800</xdr:colOff>
      <xdr:row>39</xdr:row>
      <xdr:rowOff>150343</xdr:rowOff>
    </xdr:to>
    <xdr:cxnSp macro="">
      <xdr:nvCxnSpPr>
        <xdr:cNvPr id="137" name="直線コネクタ 136">
          <a:extLst>
            <a:ext uri="{FF2B5EF4-FFF2-40B4-BE49-F238E27FC236}">
              <a16:creationId xmlns:a16="http://schemas.microsoft.com/office/drawing/2014/main" id="{A27154DF-E9C6-4E0A-B73D-CA1A1E2DD3D9}"/>
            </a:ext>
          </a:extLst>
        </xdr:cNvPr>
        <xdr:cNvCxnSpPr/>
      </xdr:nvCxnSpPr>
      <xdr:spPr>
        <a:xfrm>
          <a:off x="7861300" y="6835787"/>
          <a:ext cx="889000" cy="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98476</xdr:rowOff>
    </xdr:from>
    <xdr:to>
      <xdr:col>36</xdr:col>
      <xdr:colOff>165100</xdr:colOff>
      <xdr:row>40</xdr:row>
      <xdr:rowOff>28626</xdr:rowOff>
    </xdr:to>
    <xdr:sp macro="" textlink="">
      <xdr:nvSpPr>
        <xdr:cNvPr id="138" name="楕円 137">
          <a:extLst>
            <a:ext uri="{FF2B5EF4-FFF2-40B4-BE49-F238E27FC236}">
              <a16:creationId xmlns:a16="http://schemas.microsoft.com/office/drawing/2014/main" id="{416B5EDA-E4DC-4D0A-88FE-0FEC9158D448}"/>
            </a:ext>
          </a:extLst>
        </xdr:cNvPr>
        <xdr:cNvSpPr/>
      </xdr:nvSpPr>
      <xdr:spPr>
        <a:xfrm>
          <a:off x="6921500" y="678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149237</xdr:rowOff>
    </xdr:from>
    <xdr:to>
      <xdr:col>41</xdr:col>
      <xdr:colOff>50800</xdr:colOff>
      <xdr:row>39</xdr:row>
      <xdr:rowOff>149276</xdr:rowOff>
    </xdr:to>
    <xdr:cxnSp macro="">
      <xdr:nvCxnSpPr>
        <xdr:cNvPr id="139" name="直線コネクタ 138">
          <a:extLst>
            <a:ext uri="{FF2B5EF4-FFF2-40B4-BE49-F238E27FC236}">
              <a16:creationId xmlns:a16="http://schemas.microsoft.com/office/drawing/2014/main" id="{AF0E74E5-BEAC-4EEF-BB2D-D43CC5F96FC8}"/>
            </a:ext>
          </a:extLst>
        </xdr:cNvPr>
        <xdr:cNvCxnSpPr/>
      </xdr:nvCxnSpPr>
      <xdr:spPr>
        <a:xfrm flipV="1">
          <a:off x="6972300" y="6835787"/>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11833E92-0FC7-45EE-8314-AF7499859E30}"/>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AB30FC72-9925-4D6D-8221-CB4013B0BC48}"/>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1D98BD16-3766-45BC-8FD1-C5AA9C22C5D0}"/>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3" name="n_4aveValue【道路】&#10;一人当たり延長">
          <a:extLst>
            <a:ext uri="{FF2B5EF4-FFF2-40B4-BE49-F238E27FC236}">
              <a16:creationId xmlns:a16="http://schemas.microsoft.com/office/drawing/2014/main" id="{18F50B08-8782-4F34-9AC4-197E35E1DA3A}"/>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48010</xdr:rowOff>
    </xdr:from>
    <xdr:ext cx="534377" cy="259045"/>
    <xdr:sp macro="" textlink="">
      <xdr:nvSpPr>
        <xdr:cNvPr id="144" name="n_1mainValue【道路】&#10;一人当たり延長">
          <a:extLst>
            <a:ext uri="{FF2B5EF4-FFF2-40B4-BE49-F238E27FC236}">
              <a16:creationId xmlns:a16="http://schemas.microsoft.com/office/drawing/2014/main" id="{3BB58CE3-35B8-44E6-8841-2168278481B8}"/>
            </a:ext>
          </a:extLst>
        </xdr:cNvPr>
        <xdr:cNvSpPr txBox="1"/>
      </xdr:nvSpPr>
      <xdr:spPr>
        <a:xfrm>
          <a:off x="9359411" y="6563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46220</xdr:rowOff>
    </xdr:from>
    <xdr:ext cx="534377" cy="259045"/>
    <xdr:sp macro="" textlink="">
      <xdr:nvSpPr>
        <xdr:cNvPr id="145" name="n_2mainValue【道路】&#10;一人当たり延長">
          <a:extLst>
            <a:ext uri="{FF2B5EF4-FFF2-40B4-BE49-F238E27FC236}">
              <a16:creationId xmlns:a16="http://schemas.microsoft.com/office/drawing/2014/main" id="{A8D9CAC9-BABF-483B-BCDA-A2D2D2E5BAAF}"/>
            </a:ext>
          </a:extLst>
        </xdr:cNvPr>
        <xdr:cNvSpPr txBox="1"/>
      </xdr:nvSpPr>
      <xdr:spPr>
        <a:xfrm>
          <a:off x="8483111" y="65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45114</xdr:rowOff>
    </xdr:from>
    <xdr:ext cx="534377" cy="259045"/>
    <xdr:sp macro="" textlink="">
      <xdr:nvSpPr>
        <xdr:cNvPr id="146" name="n_3mainValue【道路】&#10;一人当たり延長">
          <a:extLst>
            <a:ext uri="{FF2B5EF4-FFF2-40B4-BE49-F238E27FC236}">
              <a16:creationId xmlns:a16="http://schemas.microsoft.com/office/drawing/2014/main" id="{D6034A09-5343-4F92-AAD8-ADD9EBEB0B0B}"/>
            </a:ext>
          </a:extLst>
        </xdr:cNvPr>
        <xdr:cNvSpPr txBox="1"/>
      </xdr:nvSpPr>
      <xdr:spPr>
        <a:xfrm>
          <a:off x="7594111" y="656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19753</xdr:rowOff>
    </xdr:from>
    <xdr:ext cx="534377" cy="259045"/>
    <xdr:sp macro="" textlink="">
      <xdr:nvSpPr>
        <xdr:cNvPr id="147" name="n_4mainValue【道路】&#10;一人当たり延長">
          <a:extLst>
            <a:ext uri="{FF2B5EF4-FFF2-40B4-BE49-F238E27FC236}">
              <a16:creationId xmlns:a16="http://schemas.microsoft.com/office/drawing/2014/main" id="{AC9DAD6C-5C09-4C3B-8B56-4AC0C6DDE34F}"/>
            </a:ext>
          </a:extLst>
        </xdr:cNvPr>
        <xdr:cNvSpPr txBox="1"/>
      </xdr:nvSpPr>
      <xdr:spPr>
        <a:xfrm>
          <a:off x="6705111" y="687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85C1722-7642-46A9-A24E-1E3D8BDE0C6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900E39B-A1E6-4E2E-A9FC-EADA8FC309E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43F05B6-E7E7-4775-9390-9C6A8D4C1E9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FD74DB8-A7B3-4F04-B0AD-B3157938E84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CBE2788-DB3A-4615-BFF2-6288D6867FC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AE8164F-0A0F-4B36-AFA0-DF94EE8155F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DC3BA27-229E-428C-8314-822F4FA7085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0694614-B77D-49A6-B063-E8BCE4C7F67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89CA37C-1C66-4664-96C5-E38069FEEF8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D5ACCEB-FA3D-4343-8039-085C42FCC1F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884072F-74AD-46F2-BF22-17EDDB9DF86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F3293C5-4087-4048-AA17-1E1DD3A3955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DCB9E0C4-91D7-41A2-A972-AD7A914298B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DF8EF5BB-E57F-498C-ACCA-7BB95E2A493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238A8FF6-76E9-4770-9194-8CA10228487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EC60D15-46E9-4C6B-8B26-8DCCF2B9963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3444E36-E562-4F07-82D9-527C2F0F9A6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AF62A3F-9E64-4CB2-BF60-D4B7F187641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A1C596B-2F33-4724-8D58-6CDD88C5BE7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93C0442-5625-4C7D-9551-0D744E0A1CD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AE3D0544-B960-4CD9-9A0F-F419E0A1C75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A29F969C-AC6B-41C5-8371-44E28FF7CB8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6B64F8C2-F83B-447F-BA41-247FD1483C6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D994CF03-E6EB-4D49-A41F-FCB3985FC88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4BB265D-BC84-4A9A-8135-03AAF7057CA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430506-E026-4DBB-8124-240136130695}"/>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ACDA9D20-433A-4F5B-ACA3-E6A7315363EC}"/>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8500B117-86B8-46A7-A118-AD442F9E6349}"/>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40BDD938-FA5B-480B-B956-8A86A45FD5FC}"/>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604796FB-D4E2-4DD1-A497-8B391EEA88B7}"/>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BD78C92-4315-4D2C-A4D2-965345F16E9D}"/>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EA0154E0-3C9E-4820-B5AD-DB339C44298B}"/>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A3729562-9E36-4C8E-874E-55700A73B408}"/>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81ED64C3-2A4E-4280-A409-C0B332CAC773}"/>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179D94-1512-4C43-9BAB-B77081A7B84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3" name="フローチャート: 判断 182">
          <a:extLst>
            <a:ext uri="{FF2B5EF4-FFF2-40B4-BE49-F238E27FC236}">
              <a16:creationId xmlns:a16="http://schemas.microsoft.com/office/drawing/2014/main" id="{8D3D5CFF-E4FF-4E48-8587-77AAD9A4D0FB}"/>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D0CBF86-D4D4-481D-BE32-5BC04EAECC2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3C81F80-3D5E-4C53-A18F-28C343CD077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231AB94-1319-4244-8D5E-E952DBDF9DE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2B84245-AC6A-45B4-9A9F-26153C4B42D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7526853-9BA3-443C-A067-42175E2FF31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97790</xdr:rowOff>
    </xdr:from>
    <xdr:to>
      <xdr:col>24</xdr:col>
      <xdr:colOff>114300</xdr:colOff>
      <xdr:row>63</xdr:row>
      <xdr:rowOff>27940</xdr:rowOff>
    </xdr:to>
    <xdr:sp macro="" textlink="">
      <xdr:nvSpPr>
        <xdr:cNvPr id="189" name="楕円 188">
          <a:extLst>
            <a:ext uri="{FF2B5EF4-FFF2-40B4-BE49-F238E27FC236}">
              <a16:creationId xmlns:a16="http://schemas.microsoft.com/office/drawing/2014/main" id="{95DF022C-0040-4EC2-B1B0-84BCFC2C7CB8}"/>
            </a:ext>
          </a:extLst>
        </xdr:cNvPr>
        <xdr:cNvSpPr/>
      </xdr:nvSpPr>
      <xdr:spPr>
        <a:xfrm>
          <a:off x="45847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76217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55FAF9E-9F5A-4961-8264-19EE92F365E5}"/>
            </a:ext>
          </a:extLst>
        </xdr:cNvPr>
        <xdr:cNvSpPr txBox="1"/>
      </xdr:nvSpPr>
      <xdr:spPr>
        <a:xfrm>
          <a:off x="4673600"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109220</xdr:rowOff>
    </xdr:from>
    <xdr:to>
      <xdr:col>20</xdr:col>
      <xdr:colOff>38100</xdr:colOff>
      <xdr:row>63</xdr:row>
      <xdr:rowOff>39370</xdr:rowOff>
    </xdr:to>
    <xdr:sp macro="" textlink="">
      <xdr:nvSpPr>
        <xdr:cNvPr id="191" name="楕円 190">
          <a:extLst>
            <a:ext uri="{FF2B5EF4-FFF2-40B4-BE49-F238E27FC236}">
              <a16:creationId xmlns:a16="http://schemas.microsoft.com/office/drawing/2014/main" id="{7C797492-ADC3-4D91-A5DE-B9D48F2BF0C3}"/>
            </a:ext>
          </a:extLst>
        </xdr:cNvPr>
        <xdr:cNvSpPr/>
      </xdr:nvSpPr>
      <xdr:spPr>
        <a:xfrm>
          <a:off x="3746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148590</xdr:rowOff>
    </xdr:from>
    <xdr:to>
      <xdr:col>24</xdr:col>
      <xdr:colOff>63500</xdr:colOff>
      <xdr:row>62</xdr:row>
      <xdr:rowOff>160020</xdr:rowOff>
    </xdr:to>
    <xdr:cxnSp macro="">
      <xdr:nvCxnSpPr>
        <xdr:cNvPr id="192" name="直線コネクタ 191">
          <a:extLst>
            <a:ext uri="{FF2B5EF4-FFF2-40B4-BE49-F238E27FC236}">
              <a16:creationId xmlns:a16="http://schemas.microsoft.com/office/drawing/2014/main" id="{E3B0C53D-C1A4-4B21-A9FA-CF98F86A6E25}"/>
            </a:ext>
          </a:extLst>
        </xdr:cNvPr>
        <xdr:cNvCxnSpPr/>
      </xdr:nvCxnSpPr>
      <xdr:spPr>
        <a:xfrm flipV="1">
          <a:off x="3797300" y="1077849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120650</xdr:rowOff>
    </xdr:from>
    <xdr:to>
      <xdr:col>15</xdr:col>
      <xdr:colOff>101600</xdr:colOff>
      <xdr:row>63</xdr:row>
      <xdr:rowOff>50800</xdr:rowOff>
    </xdr:to>
    <xdr:sp macro="" textlink="">
      <xdr:nvSpPr>
        <xdr:cNvPr id="193" name="楕円 192">
          <a:extLst>
            <a:ext uri="{FF2B5EF4-FFF2-40B4-BE49-F238E27FC236}">
              <a16:creationId xmlns:a16="http://schemas.microsoft.com/office/drawing/2014/main" id="{4A5117A5-DEB6-465B-BBA3-0BF93E84E3F1}"/>
            </a:ext>
          </a:extLst>
        </xdr:cNvPr>
        <xdr:cNvSpPr/>
      </xdr:nvSpPr>
      <xdr:spPr>
        <a:xfrm>
          <a:off x="2857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160020</xdr:rowOff>
    </xdr:from>
    <xdr:to>
      <xdr:col>19</xdr:col>
      <xdr:colOff>177800</xdr:colOff>
      <xdr:row>63</xdr:row>
      <xdr:rowOff>0</xdr:rowOff>
    </xdr:to>
    <xdr:cxnSp macro="">
      <xdr:nvCxnSpPr>
        <xdr:cNvPr id="194" name="直線コネクタ 193">
          <a:extLst>
            <a:ext uri="{FF2B5EF4-FFF2-40B4-BE49-F238E27FC236}">
              <a16:creationId xmlns:a16="http://schemas.microsoft.com/office/drawing/2014/main" id="{DC57858B-F8EB-4852-B659-FC85C4445C2C}"/>
            </a:ext>
          </a:extLst>
        </xdr:cNvPr>
        <xdr:cNvCxnSpPr/>
      </xdr:nvCxnSpPr>
      <xdr:spPr>
        <a:xfrm flipV="1">
          <a:off x="2908300" y="107899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114119</xdr:rowOff>
    </xdr:from>
    <xdr:to>
      <xdr:col>10</xdr:col>
      <xdr:colOff>165100</xdr:colOff>
      <xdr:row>63</xdr:row>
      <xdr:rowOff>44269</xdr:rowOff>
    </xdr:to>
    <xdr:sp macro="" textlink="">
      <xdr:nvSpPr>
        <xdr:cNvPr id="195" name="楕円 194">
          <a:extLst>
            <a:ext uri="{FF2B5EF4-FFF2-40B4-BE49-F238E27FC236}">
              <a16:creationId xmlns:a16="http://schemas.microsoft.com/office/drawing/2014/main" id="{822D9A0B-746F-440A-A6E0-63B6F1EFD769}"/>
            </a:ext>
          </a:extLst>
        </xdr:cNvPr>
        <xdr:cNvSpPr/>
      </xdr:nvSpPr>
      <xdr:spPr>
        <a:xfrm>
          <a:off x="1968500" y="1074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164919</xdr:rowOff>
    </xdr:from>
    <xdr:to>
      <xdr:col>15</xdr:col>
      <xdr:colOff>50800</xdr:colOff>
      <xdr:row>63</xdr:row>
      <xdr:rowOff>0</xdr:rowOff>
    </xdr:to>
    <xdr:cxnSp macro="">
      <xdr:nvCxnSpPr>
        <xdr:cNvPr id="196" name="直線コネクタ 195">
          <a:extLst>
            <a:ext uri="{FF2B5EF4-FFF2-40B4-BE49-F238E27FC236}">
              <a16:creationId xmlns:a16="http://schemas.microsoft.com/office/drawing/2014/main" id="{5F37D1AB-9268-4478-BBDF-8018FE0564FB}"/>
            </a:ext>
          </a:extLst>
        </xdr:cNvPr>
        <xdr:cNvCxnSpPr/>
      </xdr:nvCxnSpPr>
      <xdr:spPr>
        <a:xfrm>
          <a:off x="2019300" y="1079481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96157</xdr:rowOff>
    </xdr:from>
    <xdr:to>
      <xdr:col>6</xdr:col>
      <xdr:colOff>38100</xdr:colOff>
      <xdr:row>63</xdr:row>
      <xdr:rowOff>26307</xdr:rowOff>
    </xdr:to>
    <xdr:sp macro="" textlink="">
      <xdr:nvSpPr>
        <xdr:cNvPr id="197" name="楕円 196">
          <a:extLst>
            <a:ext uri="{FF2B5EF4-FFF2-40B4-BE49-F238E27FC236}">
              <a16:creationId xmlns:a16="http://schemas.microsoft.com/office/drawing/2014/main" id="{DEFAD60F-CB7A-42F7-B226-22CAC3035995}"/>
            </a:ext>
          </a:extLst>
        </xdr:cNvPr>
        <xdr:cNvSpPr/>
      </xdr:nvSpPr>
      <xdr:spPr>
        <a:xfrm>
          <a:off x="10795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146957</xdr:rowOff>
    </xdr:from>
    <xdr:to>
      <xdr:col>10</xdr:col>
      <xdr:colOff>114300</xdr:colOff>
      <xdr:row>62</xdr:row>
      <xdr:rowOff>164919</xdr:rowOff>
    </xdr:to>
    <xdr:cxnSp macro="">
      <xdr:nvCxnSpPr>
        <xdr:cNvPr id="198" name="直線コネクタ 197">
          <a:extLst>
            <a:ext uri="{FF2B5EF4-FFF2-40B4-BE49-F238E27FC236}">
              <a16:creationId xmlns:a16="http://schemas.microsoft.com/office/drawing/2014/main" id="{5BE096EC-59A2-4C7F-B11C-8B829184AE70}"/>
            </a:ext>
          </a:extLst>
        </xdr:cNvPr>
        <xdr:cNvCxnSpPr/>
      </xdr:nvCxnSpPr>
      <xdr:spPr>
        <a:xfrm>
          <a:off x="1130300" y="10776857"/>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4264B2E1-2ABE-4118-A8CA-8B7E57DDC9B9}"/>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4702FE5-9F60-4A96-8018-67B3A50AEF70}"/>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AD45162D-3D46-4D37-9A73-8E68ABB1AB20}"/>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0ABAB52-D974-4180-BB78-54BC1C27C769}"/>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30497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CB960AE-B88B-49C6-8EF9-83AA7456CC2E}"/>
            </a:ext>
          </a:extLst>
        </xdr:cNvPr>
        <xdr:cNvSpPr txBox="1"/>
      </xdr:nvSpPr>
      <xdr:spPr>
        <a:xfrm>
          <a:off x="3582044"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41927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B855CC4-F13B-40C0-8300-461A5D40474A}"/>
            </a:ext>
          </a:extLst>
        </xdr:cNvPr>
        <xdr:cNvSpPr txBox="1"/>
      </xdr:nvSpPr>
      <xdr:spPr>
        <a:xfrm>
          <a:off x="27057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35396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F119BB62-0B47-4281-BCF5-27804FB3DD31}"/>
            </a:ext>
          </a:extLst>
        </xdr:cNvPr>
        <xdr:cNvSpPr txBox="1"/>
      </xdr:nvSpPr>
      <xdr:spPr>
        <a:xfrm>
          <a:off x="1816744" y="1083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17434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AE62D116-8FBB-4020-83DE-449001F8EC93}"/>
            </a:ext>
          </a:extLst>
        </xdr:cNvPr>
        <xdr:cNvSpPr txBox="1"/>
      </xdr:nvSpPr>
      <xdr:spPr>
        <a:xfrm>
          <a:off x="927744" y="1081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1001569-05AE-4AA7-8E8F-FF5B2E1024C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E706275-6111-4D39-A679-E3AC4AD3C8F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41E32E-7645-4EB9-B992-1423C4DAD52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DAE0199-855B-4DC5-9015-6809810DD09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EF84B5F-1D7C-442D-B62D-B0F3C196775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DEC60CA-B7C3-4E79-870B-DEEA9F254E5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B1CBD33-0E53-4185-9675-AE4D27B10DA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77FF97F-35AA-4A95-A03A-80913EA56CC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64900A0-7252-48B1-98FB-84ECC23DA14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1A93064-09CA-4DA1-90FD-12B370BCE3C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2700161-BA3E-4AAE-A46F-78011276747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7CA233CB-A667-4797-826E-775FC7AA534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61E4114-9EEC-40ED-8119-635492120C9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C8B4DC2C-160E-4DB4-8FC1-E60AF3AE19E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B552D5E-9698-4E25-B702-DDB939B3DDC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FCF91CC9-1C62-42C6-8B21-2F2C0D8DEEDE}"/>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AC6E2DB-0BB7-4A2E-8412-0EE040D987D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C68C1623-322C-4FED-A407-BC9890D38AD5}"/>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6CE1B0A-AB83-4591-8F17-659D03F5488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3B88DA7C-1D4B-4A88-811D-9B0F12F7624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A4E0B91-80E4-4CA1-990D-7306A8CF72B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5F73A1FF-F47E-4384-B162-56822796A24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34EC6B7C-1C7A-4E0B-A8E5-2BE7B075C45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25985D5E-FDAC-4E7A-8AC3-B9088D3002CD}"/>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35C8F412-AAA2-498C-9CB7-A31F5FB3E194}"/>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DFA42746-1211-4A79-BE37-C1E28D1F2115}"/>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C8FAE73A-730A-40DA-BEF3-83484D654745}"/>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83D66925-E990-456A-8184-290837E4F256}"/>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98B572A-F4A0-4C50-BC85-0CEE19D4853D}"/>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C8C7E8E2-F5B4-474E-B70F-52CF5B98F8BE}"/>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54B0E0AF-8BCF-4BBE-85B0-908B35751B9F}"/>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540FC8CC-6F57-4023-BA47-4888F757E0F7}"/>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8F1623F0-16EA-4CA4-AB01-BDF277E98361}"/>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40" name="フローチャート: 判断 239">
          <a:extLst>
            <a:ext uri="{FF2B5EF4-FFF2-40B4-BE49-F238E27FC236}">
              <a16:creationId xmlns:a16="http://schemas.microsoft.com/office/drawing/2014/main" id="{996D7BE5-CCA0-4AE3-9A49-2FB7FF73F35B}"/>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91BC2EB-3386-415C-A786-07244669E28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FE14DEB-3DBA-40C0-94F3-09693FA1044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9FA1788-3B74-46AB-AED2-9C97936758B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7310C4F-6356-4B34-BDC0-E66D2D03F18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26E98E7-917D-47E9-BF0F-D8C2794210F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73290</xdr:rowOff>
    </xdr:from>
    <xdr:to>
      <xdr:col>55</xdr:col>
      <xdr:colOff>50800</xdr:colOff>
      <xdr:row>63</xdr:row>
      <xdr:rowOff>3440</xdr:rowOff>
    </xdr:to>
    <xdr:sp macro="" textlink="">
      <xdr:nvSpPr>
        <xdr:cNvPr id="246" name="楕円 245">
          <a:extLst>
            <a:ext uri="{FF2B5EF4-FFF2-40B4-BE49-F238E27FC236}">
              <a16:creationId xmlns:a16="http://schemas.microsoft.com/office/drawing/2014/main" id="{40569116-8E9F-4289-B852-BAAC5CE987BF}"/>
            </a:ext>
          </a:extLst>
        </xdr:cNvPr>
        <xdr:cNvSpPr/>
      </xdr:nvSpPr>
      <xdr:spPr>
        <a:xfrm>
          <a:off x="10426700" y="1070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96167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FA8BA56-69E0-4A1D-A6BA-EECBE421EFE9}"/>
            </a:ext>
          </a:extLst>
        </xdr:cNvPr>
        <xdr:cNvSpPr txBox="1"/>
      </xdr:nvSpPr>
      <xdr:spPr>
        <a:xfrm>
          <a:off x="10515600" y="10554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81442</xdr:rowOff>
    </xdr:from>
    <xdr:to>
      <xdr:col>50</xdr:col>
      <xdr:colOff>165100</xdr:colOff>
      <xdr:row>63</xdr:row>
      <xdr:rowOff>11592</xdr:rowOff>
    </xdr:to>
    <xdr:sp macro="" textlink="">
      <xdr:nvSpPr>
        <xdr:cNvPr id="248" name="楕円 247">
          <a:extLst>
            <a:ext uri="{FF2B5EF4-FFF2-40B4-BE49-F238E27FC236}">
              <a16:creationId xmlns:a16="http://schemas.microsoft.com/office/drawing/2014/main" id="{EA165375-4597-45A7-A7AF-4CD0505BA98A}"/>
            </a:ext>
          </a:extLst>
        </xdr:cNvPr>
        <xdr:cNvSpPr/>
      </xdr:nvSpPr>
      <xdr:spPr>
        <a:xfrm>
          <a:off x="9588500" y="1071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124090</xdr:rowOff>
    </xdr:from>
    <xdr:to>
      <xdr:col>55</xdr:col>
      <xdr:colOff>0</xdr:colOff>
      <xdr:row>62</xdr:row>
      <xdr:rowOff>132242</xdr:rowOff>
    </xdr:to>
    <xdr:cxnSp macro="">
      <xdr:nvCxnSpPr>
        <xdr:cNvPr id="249" name="直線コネクタ 248">
          <a:extLst>
            <a:ext uri="{FF2B5EF4-FFF2-40B4-BE49-F238E27FC236}">
              <a16:creationId xmlns:a16="http://schemas.microsoft.com/office/drawing/2014/main" id="{11F28766-182B-4AE9-9C6C-DCB63281E5F5}"/>
            </a:ext>
          </a:extLst>
        </xdr:cNvPr>
        <xdr:cNvCxnSpPr/>
      </xdr:nvCxnSpPr>
      <xdr:spPr>
        <a:xfrm flipV="1">
          <a:off x="9639300" y="10753990"/>
          <a:ext cx="838200" cy="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88905</xdr:rowOff>
    </xdr:from>
    <xdr:to>
      <xdr:col>46</xdr:col>
      <xdr:colOff>38100</xdr:colOff>
      <xdr:row>63</xdr:row>
      <xdr:rowOff>19055</xdr:rowOff>
    </xdr:to>
    <xdr:sp macro="" textlink="">
      <xdr:nvSpPr>
        <xdr:cNvPr id="250" name="楕円 249">
          <a:extLst>
            <a:ext uri="{FF2B5EF4-FFF2-40B4-BE49-F238E27FC236}">
              <a16:creationId xmlns:a16="http://schemas.microsoft.com/office/drawing/2014/main" id="{293E3F9B-D744-4BF3-B523-631AA0C82D49}"/>
            </a:ext>
          </a:extLst>
        </xdr:cNvPr>
        <xdr:cNvSpPr/>
      </xdr:nvSpPr>
      <xdr:spPr>
        <a:xfrm>
          <a:off x="8699500" y="1071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132242</xdr:rowOff>
    </xdr:from>
    <xdr:to>
      <xdr:col>50</xdr:col>
      <xdr:colOff>114300</xdr:colOff>
      <xdr:row>62</xdr:row>
      <xdr:rowOff>139705</xdr:rowOff>
    </xdr:to>
    <xdr:cxnSp macro="">
      <xdr:nvCxnSpPr>
        <xdr:cNvPr id="251" name="直線コネクタ 250">
          <a:extLst>
            <a:ext uri="{FF2B5EF4-FFF2-40B4-BE49-F238E27FC236}">
              <a16:creationId xmlns:a16="http://schemas.microsoft.com/office/drawing/2014/main" id="{E0B6E863-2158-4DC5-A848-D534A6071A7D}"/>
            </a:ext>
          </a:extLst>
        </xdr:cNvPr>
        <xdr:cNvCxnSpPr/>
      </xdr:nvCxnSpPr>
      <xdr:spPr>
        <a:xfrm flipV="1">
          <a:off x="8750300" y="10762142"/>
          <a:ext cx="889000" cy="7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92019</xdr:rowOff>
    </xdr:from>
    <xdr:to>
      <xdr:col>41</xdr:col>
      <xdr:colOff>101600</xdr:colOff>
      <xdr:row>63</xdr:row>
      <xdr:rowOff>22169</xdr:rowOff>
    </xdr:to>
    <xdr:sp macro="" textlink="">
      <xdr:nvSpPr>
        <xdr:cNvPr id="252" name="楕円 251">
          <a:extLst>
            <a:ext uri="{FF2B5EF4-FFF2-40B4-BE49-F238E27FC236}">
              <a16:creationId xmlns:a16="http://schemas.microsoft.com/office/drawing/2014/main" id="{D34041F9-CF40-4ACD-8F83-CFD555A11633}"/>
            </a:ext>
          </a:extLst>
        </xdr:cNvPr>
        <xdr:cNvSpPr/>
      </xdr:nvSpPr>
      <xdr:spPr>
        <a:xfrm>
          <a:off x="7810500" y="1072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139705</xdr:rowOff>
    </xdr:from>
    <xdr:to>
      <xdr:col>45</xdr:col>
      <xdr:colOff>177800</xdr:colOff>
      <xdr:row>62</xdr:row>
      <xdr:rowOff>142819</xdr:rowOff>
    </xdr:to>
    <xdr:cxnSp macro="">
      <xdr:nvCxnSpPr>
        <xdr:cNvPr id="253" name="直線コネクタ 252">
          <a:extLst>
            <a:ext uri="{FF2B5EF4-FFF2-40B4-BE49-F238E27FC236}">
              <a16:creationId xmlns:a16="http://schemas.microsoft.com/office/drawing/2014/main" id="{7F4C52F6-2447-466F-9205-73E16AB77F04}"/>
            </a:ext>
          </a:extLst>
        </xdr:cNvPr>
        <xdr:cNvCxnSpPr/>
      </xdr:nvCxnSpPr>
      <xdr:spPr>
        <a:xfrm flipV="1">
          <a:off x="7861300" y="10769605"/>
          <a:ext cx="889000" cy="3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94366</xdr:rowOff>
    </xdr:from>
    <xdr:to>
      <xdr:col>36</xdr:col>
      <xdr:colOff>165100</xdr:colOff>
      <xdr:row>63</xdr:row>
      <xdr:rowOff>24516</xdr:rowOff>
    </xdr:to>
    <xdr:sp macro="" textlink="">
      <xdr:nvSpPr>
        <xdr:cNvPr id="254" name="楕円 253">
          <a:extLst>
            <a:ext uri="{FF2B5EF4-FFF2-40B4-BE49-F238E27FC236}">
              <a16:creationId xmlns:a16="http://schemas.microsoft.com/office/drawing/2014/main" id="{B9D5A692-03B8-4234-BAD2-79BEFB946175}"/>
            </a:ext>
          </a:extLst>
        </xdr:cNvPr>
        <xdr:cNvSpPr/>
      </xdr:nvSpPr>
      <xdr:spPr>
        <a:xfrm>
          <a:off x="6921500" y="1072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142819</xdr:rowOff>
    </xdr:from>
    <xdr:to>
      <xdr:col>41</xdr:col>
      <xdr:colOff>50800</xdr:colOff>
      <xdr:row>62</xdr:row>
      <xdr:rowOff>145166</xdr:rowOff>
    </xdr:to>
    <xdr:cxnSp macro="">
      <xdr:nvCxnSpPr>
        <xdr:cNvPr id="255" name="直線コネクタ 254">
          <a:extLst>
            <a:ext uri="{FF2B5EF4-FFF2-40B4-BE49-F238E27FC236}">
              <a16:creationId xmlns:a16="http://schemas.microsoft.com/office/drawing/2014/main" id="{D46F55E4-3F74-4FEC-9B5A-4EF8BD477B40}"/>
            </a:ext>
          </a:extLst>
        </xdr:cNvPr>
        <xdr:cNvCxnSpPr/>
      </xdr:nvCxnSpPr>
      <xdr:spPr>
        <a:xfrm flipV="1">
          <a:off x="6972300" y="10772719"/>
          <a:ext cx="889000" cy="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890ACC13-FF51-42DF-92D6-CFE5E6A2D541}"/>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8BEEBE6C-AB4B-4C77-BCE5-8C03F1C1B21D}"/>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169ABBA-2ADD-4761-8301-02C531326122}"/>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7E604F29-36C6-495E-B6FD-5D078837A59F}"/>
            </a:ext>
          </a:extLst>
        </xdr:cNvPr>
        <xdr:cNvSpPr txBox="1"/>
      </xdr:nvSpPr>
      <xdr:spPr>
        <a:xfrm>
          <a:off x="6672795" y="1083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28119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2B305CDC-0CA3-49FE-BA0E-4A3D2A27BB26}"/>
            </a:ext>
          </a:extLst>
        </xdr:cNvPr>
        <xdr:cNvSpPr txBox="1"/>
      </xdr:nvSpPr>
      <xdr:spPr>
        <a:xfrm>
          <a:off x="9327095" y="10486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35582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43B0012-519B-4EC9-A115-F34A4BB9C5A7}"/>
            </a:ext>
          </a:extLst>
        </xdr:cNvPr>
        <xdr:cNvSpPr txBox="1"/>
      </xdr:nvSpPr>
      <xdr:spPr>
        <a:xfrm>
          <a:off x="8450795" y="10494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38696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E220F493-D771-437A-B56C-FAD1F5704A70}"/>
            </a:ext>
          </a:extLst>
        </xdr:cNvPr>
        <xdr:cNvSpPr txBox="1"/>
      </xdr:nvSpPr>
      <xdr:spPr>
        <a:xfrm>
          <a:off x="7561795" y="104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41043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C55C726D-795E-4E94-B022-276BE4723670}"/>
            </a:ext>
          </a:extLst>
        </xdr:cNvPr>
        <xdr:cNvSpPr txBox="1"/>
      </xdr:nvSpPr>
      <xdr:spPr>
        <a:xfrm>
          <a:off x="6672795" y="10499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A37C831-3FDC-4BF1-9094-28EE1E0C77A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9573106-43F4-4536-A9E7-F9057994314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594E7BA-1DC7-4007-B196-AF738E54321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C8173E2-5E05-43D7-B00B-D7F7CD149EE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E6B713B-A564-45E2-BF53-63075DA9F04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573E32A-C783-49C7-8FDE-B57FE451613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ABCA17E-CF42-4B61-8E04-C7961D1EC2B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235964B-2811-495C-AE84-DA801B37A5E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6638E01-267D-4723-AD04-D90617DF6EA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002E75C-9110-46D5-9318-2FDF92A8C99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C414D5A-9EBD-49CB-9648-8E3074284F1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1F2B305-425F-4598-9A48-56F8090CC4B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9678483-84FA-4270-AC4E-B80C0B7A184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AF4F0BE-28C8-4968-8508-AC214CA375F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ABDB837-2EEA-4191-8524-46DAD53E662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109182A5-294C-45D6-B0AC-90CF14309E1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B52E8C6-6984-44F7-8337-FB6E7C68AE7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168806-8E51-404D-9EB2-8F0196FA67C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679D7A0-D1ED-40FA-B422-613C7E3CFBC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7D5991B-8EC4-4D81-B16F-B99974C44BD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B9CCA33-8BC7-48C0-8D14-3AF354C2415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E7ABE8D-9595-49CD-922C-032CA633349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6281FB72-D08D-4ADD-BE27-576CDA1AE97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D3C972D-E4C1-49A8-BFD7-BB0C515370D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5FDE8592-9A10-41AD-90C7-B6586133644E}"/>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90150A87-AB1F-4DA4-A2AD-B0998DA199C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810B6213-B1C7-4605-8ADC-4A4C4ADAD48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F737F2AD-5914-49D3-AA3A-F9C10A7B6D7A}"/>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C77EF3C1-0427-4075-A86A-DA8979AE8EF6}"/>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FA3EA26-9848-474E-825C-7CC60C841822}"/>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DF53FD6C-B08C-46C2-B22A-225E524B83DE}"/>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D89F92B7-EF55-4CD1-96B9-3BE22FA77C8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936412B6-3423-4A02-BD85-AF090B1239BF}"/>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563E169-2C5A-4628-8009-1697C4CD1D32}"/>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2539</xdr:rowOff>
    </xdr:from>
    <xdr:to>
      <xdr:col>6</xdr:col>
      <xdr:colOff>38100</xdr:colOff>
      <xdr:row>83</xdr:row>
      <xdr:rowOff>104139</xdr:rowOff>
    </xdr:to>
    <xdr:sp macro="" textlink="">
      <xdr:nvSpPr>
        <xdr:cNvPr id="298" name="フローチャート: 判断 297">
          <a:extLst>
            <a:ext uri="{FF2B5EF4-FFF2-40B4-BE49-F238E27FC236}">
              <a16:creationId xmlns:a16="http://schemas.microsoft.com/office/drawing/2014/main" id="{8EBA26CB-AC9B-4F66-8355-92D0E62F2EF4}"/>
            </a:ext>
          </a:extLst>
        </xdr:cNvPr>
        <xdr:cNvSpPr/>
      </xdr:nvSpPr>
      <xdr:spPr>
        <a:xfrm>
          <a:off x="1079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E2AEBE1-D961-4B47-AB6A-036BEF34252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A8D471D-8378-4EA0-B7FE-962679A6114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0EDEF59-FCFA-4EA4-8CC7-B9CEFB8BD16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8861E9B-73F2-4790-BEA7-54F8F9864D4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8823A01-B4F9-4922-B11F-264DE37E25A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120650</xdr:rowOff>
    </xdr:from>
    <xdr:to>
      <xdr:col>24</xdr:col>
      <xdr:colOff>114300</xdr:colOff>
      <xdr:row>83</xdr:row>
      <xdr:rowOff>50800</xdr:rowOff>
    </xdr:to>
    <xdr:sp macro="" textlink="">
      <xdr:nvSpPr>
        <xdr:cNvPr id="304" name="楕円 303">
          <a:extLst>
            <a:ext uri="{FF2B5EF4-FFF2-40B4-BE49-F238E27FC236}">
              <a16:creationId xmlns:a16="http://schemas.microsoft.com/office/drawing/2014/main" id="{9283260F-7F46-4A0E-AABA-6C3724916315}"/>
            </a:ext>
          </a:extLst>
        </xdr:cNvPr>
        <xdr:cNvSpPr/>
      </xdr:nvSpPr>
      <xdr:spPr>
        <a:xfrm>
          <a:off x="45847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99077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9A682CD-66BF-48B7-BB6D-2E6C1E5CE2A4}"/>
            </a:ext>
          </a:extLst>
        </xdr:cNvPr>
        <xdr:cNvSpPr txBox="1"/>
      </xdr:nvSpPr>
      <xdr:spPr>
        <a:xfrm>
          <a:off x="4673600" y="1415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82550</xdr:rowOff>
    </xdr:from>
    <xdr:to>
      <xdr:col>20</xdr:col>
      <xdr:colOff>38100</xdr:colOff>
      <xdr:row>83</xdr:row>
      <xdr:rowOff>12700</xdr:rowOff>
    </xdr:to>
    <xdr:sp macro="" textlink="">
      <xdr:nvSpPr>
        <xdr:cNvPr id="306" name="楕円 305">
          <a:extLst>
            <a:ext uri="{FF2B5EF4-FFF2-40B4-BE49-F238E27FC236}">
              <a16:creationId xmlns:a16="http://schemas.microsoft.com/office/drawing/2014/main" id="{51526598-EBB3-4472-B315-567DB50B6D7E}"/>
            </a:ext>
          </a:extLst>
        </xdr:cNvPr>
        <xdr:cNvSpPr/>
      </xdr:nvSpPr>
      <xdr:spPr>
        <a:xfrm>
          <a:off x="3746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133350</xdr:rowOff>
    </xdr:from>
    <xdr:to>
      <xdr:col>24</xdr:col>
      <xdr:colOff>63500</xdr:colOff>
      <xdr:row>83</xdr:row>
      <xdr:rowOff>0</xdr:rowOff>
    </xdr:to>
    <xdr:cxnSp macro="">
      <xdr:nvCxnSpPr>
        <xdr:cNvPr id="307" name="直線コネクタ 306">
          <a:extLst>
            <a:ext uri="{FF2B5EF4-FFF2-40B4-BE49-F238E27FC236}">
              <a16:creationId xmlns:a16="http://schemas.microsoft.com/office/drawing/2014/main" id="{DB701482-F17D-400A-A7CC-D6208F6B5D9A}"/>
            </a:ext>
          </a:extLst>
        </xdr:cNvPr>
        <xdr:cNvCxnSpPr/>
      </xdr:nvCxnSpPr>
      <xdr:spPr>
        <a:xfrm>
          <a:off x="3797300" y="141922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40639</xdr:rowOff>
    </xdr:from>
    <xdr:to>
      <xdr:col>15</xdr:col>
      <xdr:colOff>101600</xdr:colOff>
      <xdr:row>82</xdr:row>
      <xdr:rowOff>142239</xdr:rowOff>
    </xdr:to>
    <xdr:sp macro="" textlink="">
      <xdr:nvSpPr>
        <xdr:cNvPr id="308" name="楕円 307">
          <a:extLst>
            <a:ext uri="{FF2B5EF4-FFF2-40B4-BE49-F238E27FC236}">
              <a16:creationId xmlns:a16="http://schemas.microsoft.com/office/drawing/2014/main" id="{410B0267-23A6-4A35-AECB-970CDB38E02F}"/>
            </a:ext>
          </a:extLst>
        </xdr:cNvPr>
        <xdr:cNvSpPr/>
      </xdr:nvSpPr>
      <xdr:spPr>
        <a:xfrm>
          <a:off x="2857500" y="140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91439</xdr:rowOff>
    </xdr:from>
    <xdr:to>
      <xdr:col>19</xdr:col>
      <xdr:colOff>177800</xdr:colOff>
      <xdr:row>82</xdr:row>
      <xdr:rowOff>133350</xdr:rowOff>
    </xdr:to>
    <xdr:cxnSp macro="">
      <xdr:nvCxnSpPr>
        <xdr:cNvPr id="309" name="直線コネクタ 308">
          <a:extLst>
            <a:ext uri="{FF2B5EF4-FFF2-40B4-BE49-F238E27FC236}">
              <a16:creationId xmlns:a16="http://schemas.microsoft.com/office/drawing/2014/main" id="{E992B245-EBF9-4D6C-BC22-DF363A026C86}"/>
            </a:ext>
          </a:extLst>
        </xdr:cNvPr>
        <xdr:cNvCxnSpPr/>
      </xdr:nvCxnSpPr>
      <xdr:spPr>
        <a:xfrm>
          <a:off x="2908300" y="141503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170180</xdr:rowOff>
    </xdr:from>
    <xdr:to>
      <xdr:col>10</xdr:col>
      <xdr:colOff>165100</xdr:colOff>
      <xdr:row>82</xdr:row>
      <xdr:rowOff>100330</xdr:rowOff>
    </xdr:to>
    <xdr:sp macro="" textlink="">
      <xdr:nvSpPr>
        <xdr:cNvPr id="310" name="楕円 309">
          <a:extLst>
            <a:ext uri="{FF2B5EF4-FFF2-40B4-BE49-F238E27FC236}">
              <a16:creationId xmlns:a16="http://schemas.microsoft.com/office/drawing/2014/main" id="{E965A3E4-F632-479C-B5C9-D0C24B8049F3}"/>
            </a:ext>
          </a:extLst>
        </xdr:cNvPr>
        <xdr:cNvSpPr/>
      </xdr:nvSpPr>
      <xdr:spPr>
        <a:xfrm>
          <a:off x="1968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49530</xdr:rowOff>
    </xdr:from>
    <xdr:to>
      <xdr:col>15</xdr:col>
      <xdr:colOff>50800</xdr:colOff>
      <xdr:row>82</xdr:row>
      <xdr:rowOff>91439</xdr:rowOff>
    </xdr:to>
    <xdr:cxnSp macro="">
      <xdr:nvCxnSpPr>
        <xdr:cNvPr id="311" name="直線コネクタ 310">
          <a:extLst>
            <a:ext uri="{FF2B5EF4-FFF2-40B4-BE49-F238E27FC236}">
              <a16:creationId xmlns:a16="http://schemas.microsoft.com/office/drawing/2014/main" id="{98ADA097-E906-4CAA-93CE-F2638FF592C5}"/>
            </a:ext>
          </a:extLst>
        </xdr:cNvPr>
        <xdr:cNvCxnSpPr/>
      </xdr:nvCxnSpPr>
      <xdr:spPr>
        <a:xfrm>
          <a:off x="2019300" y="141084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128270</xdr:rowOff>
    </xdr:from>
    <xdr:to>
      <xdr:col>6</xdr:col>
      <xdr:colOff>38100</xdr:colOff>
      <xdr:row>82</xdr:row>
      <xdr:rowOff>58420</xdr:rowOff>
    </xdr:to>
    <xdr:sp macro="" textlink="">
      <xdr:nvSpPr>
        <xdr:cNvPr id="312" name="楕円 311">
          <a:extLst>
            <a:ext uri="{FF2B5EF4-FFF2-40B4-BE49-F238E27FC236}">
              <a16:creationId xmlns:a16="http://schemas.microsoft.com/office/drawing/2014/main" id="{4A0089D7-A82D-4377-8846-46DAE1AD7242}"/>
            </a:ext>
          </a:extLst>
        </xdr:cNvPr>
        <xdr:cNvSpPr/>
      </xdr:nvSpPr>
      <xdr:spPr>
        <a:xfrm>
          <a:off x="10795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7620</xdr:rowOff>
    </xdr:from>
    <xdr:to>
      <xdr:col>10</xdr:col>
      <xdr:colOff>114300</xdr:colOff>
      <xdr:row>82</xdr:row>
      <xdr:rowOff>49530</xdr:rowOff>
    </xdr:to>
    <xdr:cxnSp macro="">
      <xdr:nvCxnSpPr>
        <xdr:cNvPr id="313" name="直線コネクタ 312">
          <a:extLst>
            <a:ext uri="{FF2B5EF4-FFF2-40B4-BE49-F238E27FC236}">
              <a16:creationId xmlns:a16="http://schemas.microsoft.com/office/drawing/2014/main" id="{FCD21BE3-6492-4966-8312-B44C67AECF3F}"/>
            </a:ext>
          </a:extLst>
        </xdr:cNvPr>
        <xdr:cNvCxnSpPr/>
      </xdr:nvCxnSpPr>
      <xdr:spPr>
        <a:xfrm>
          <a:off x="1130300" y="140665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0A47AE39-564E-4069-AF81-234BDF3022AE}"/>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D95ADBB8-F250-4D76-AB74-719861E92C77}"/>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1A81A86B-9039-4C88-BCB1-60CE77C447C0}"/>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95266</xdr:rowOff>
    </xdr:from>
    <xdr:ext cx="405111" cy="259045"/>
    <xdr:sp macro="" textlink="">
      <xdr:nvSpPr>
        <xdr:cNvPr id="317" name="n_4aveValue【公営住宅】&#10;有形固定資産減価償却率">
          <a:extLst>
            <a:ext uri="{FF2B5EF4-FFF2-40B4-BE49-F238E27FC236}">
              <a16:creationId xmlns:a16="http://schemas.microsoft.com/office/drawing/2014/main" id="{DE5BE0C9-BD3C-4A70-8B23-01536C18DDA9}"/>
            </a:ext>
          </a:extLst>
        </xdr:cNvPr>
        <xdr:cNvSpPr txBox="1"/>
      </xdr:nvSpPr>
      <xdr:spPr>
        <a:xfrm>
          <a:off x="927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29227</xdr:rowOff>
    </xdr:from>
    <xdr:ext cx="405111" cy="259045"/>
    <xdr:sp macro="" textlink="">
      <xdr:nvSpPr>
        <xdr:cNvPr id="318" name="n_1mainValue【公営住宅】&#10;有形固定資産減価償却率">
          <a:extLst>
            <a:ext uri="{FF2B5EF4-FFF2-40B4-BE49-F238E27FC236}">
              <a16:creationId xmlns:a16="http://schemas.microsoft.com/office/drawing/2014/main" id="{37F67949-C770-45A9-A63D-003CBE12E044}"/>
            </a:ext>
          </a:extLst>
        </xdr:cNvPr>
        <xdr:cNvSpPr txBox="1"/>
      </xdr:nvSpPr>
      <xdr:spPr>
        <a:xfrm>
          <a:off x="35820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158766</xdr:rowOff>
    </xdr:from>
    <xdr:ext cx="405111" cy="259045"/>
    <xdr:sp macro="" textlink="">
      <xdr:nvSpPr>
        <xdr:cNvPr id="319" name="n_2mainValue【公営住宅】&#10;有形固定資産減価償却率">
          <a:extLst>
            <a:ext uri="{FF2B5EF4-FFF2-40B4-BE49-F238E27FC236}">
              <a16:creationId xmlns:a16="http://schemas.microsoft.com/office/drawing/2014/main" id="{E88AA995-19AF-4F49-9896-E65E49E9B10E}"/>
            </a:ext>
          </a:extLst>
        </xdr:cNvPr>
        <xdr:cNvSpPr txBox="1"/>
      </xdr:nvSpPr>
      <xdr:spPr>
        <a:xfrm>
          <a:off x="2705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116857</xdr:rowOff>
    </xdr:from>
    <xdr:ext cx="405111" cy="259045"/>
    <xdr:sp macro="" textlink="">
      <xdr:nvSpPr>
        <xdr:cNvPr id="320" name="n_3mainValue【公営住宅】&#10;有形固定資産減価償却率">
          <a:extLst>
            <a:ext uri="{FF2B5EF4-FFF2-40B4-BE49-F238E27FC236}">
              <a16:creationId xmlns:a16="http://schemas.microsoft.com/office/drawing/2014/main" id="{549DEDCA-BDD0-488F-9531-54994167A6A5}"/>
            </a:ext>
          </a:extLst>
        </xdr:cNvPr>
        <xdr:cNvSpPr txBox="1"/>
      </xdr:nvSpPr>
      <xdr:spPr>
        <a:xfrm>
          <a:off x="1816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74947</xdr:rowOff>
    </xdr:from>
    <xdr:ext cx="405111" cy="259045"/>
    <xdr:sp macro="" textlink="">
      <xdr:nvSpPr>
        <xdr:cNvPr id="321" name="n_4mainValue【公営住宅】&#10;有形固定資産減価償却率">
          <a:extLst>
            <a:ext uri="{FF2B5EF4-FFF2-40B4-BE49-F238E27FC236}">
              <a16:creationId xmlns:a16="http://schemas.microsoft.com/office/drawing/2014/main" id="{CE297BC1-C11E-41E7-98AA-8836E4A1B5E6}"/>
            </a:ext>
          </a:extLst>
        </xdr:cNvPr>
        <xdr:cNvSpPr txBox="1"/>
      </xdr:nvSpPr>
      <xdr:spPr>
        <a:xfrm>
          <a:off x="9277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52D14C26-BAFA-400D-A70C-7C99777665C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83D2C52-61EB-48B8-8737-666DCA975F4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BD45DD6-95BC-4A9A-9129-DCA01AC668C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09AB665-6627-420B-88D9-5CE567E8BEE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A970123-7E04-4067-AE5A-6A7E14E480A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FCE6DD6-84B8-4739-941D-7C761C6ECE1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0C69712-99D0-4C90-A513-F00E08103CF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9866940-993D-4C84-B311-4A0DD486478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0EF7AFD-3EF8-45B8-AA70-FA8A43F7FC3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BBCAC5C-D500-4872-9461-7A9D078C8DB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F83B0777-EF00-412E-845A-40D730394E6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29F130DE-59E2-4828-AEBA-EEBB1B7AD31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478A038A-A559-4A92-BC05-25A040C394B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EC9EB7B1-F079-432F-8716-7C7A883E692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B0B3B020-621F-4CA9-94CB-4B834D93F6F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B144B81A-244F-4110-9616-0E23465270D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AB332514-5885-46FC-9311-F705A2DC4D8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F15947A2-FA2D-417D-B668-C16D483B781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CB0043B8-D127-4604-88E7-4B8AB109A73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3AFFC2C7-5F4E-4919-871B-6DA09987518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4F269588-1F8E-43E6-A7FB-D683E3921DE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E89D4A7E-A926-4264-BA4C-B88C069F478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E135E283-14E8-4A00-A64D-5A472003D58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2294B6-029B-408F-BEF8-B70482D939DA}"/>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78978F20-74E4-4180-AFDB-9C6E60FAD2D4}"/>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F4B889AF-F7A1-48E4-A6F9-B0A709F19655}"/>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B984B550-1295-4EB0-B5F0-37332CC71F5C}"/>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690D11F3-072E-4111-B75F-A085261703FC}"/>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5F862A22-AA9A-4D8F-8314-BA2343D8BCB5}"/>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8A5D5923-6FB7-463B-980A-87A95C13A7EB}"/>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42AFA81-49CF-4D09-8D1F-770669DBDBD3}"/>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67FD99C2-30FB-4880-AA9D-ABF20FDC6DFF}"/>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53C07A02-9B03-43BF-B516-A3C303D340F3}"/>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38354</xdr:rowOff>
    </xdr:from>
    <xdr:to>
      <xdr:col>36</xdr:col>
      <xdr:colOff>165100</xdr:colOff>
      <xdr:row>85</xdr:row>
      <xdr:rowOff>139954</xdr:rowOff>
    </xdr:to>
    <xdr:sp macro="" textlink="">
      <xdr:nvSpPr>
        <xdr:cNvPr id="355" name="フローチャート: 判断 354">
          <a:extLst>
            <a:ext uri="{FF2B5EF4-FFF2-40B4-BE49-F238E27FC236}">
              <a16:creationId xmlns:a16="http://schemas.microsoft.com/office/drawing/2014/main" id="{0DF186F2-11C3-495C-BF4F-8EC674CD3583}"/>
            </a:ext>
          </a:extLst>
        </xdr:cNvPr>
        <xdr:cNvSpPr/>
      </xdr:nvSpPr>
      <xdr:spPr>
        <a:xfrm>
          <a:off x="6921500" y="1461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851F560-D5D6-4035-9DAA-5D95010D8C6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6455DC7-2638-4BA3-B3A8-2844BD99C80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3F4AAB0-440F-4F96-9D40-0BFE411BB13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22DF6E8-3E8A-408A-BD0D-6E1D57B74F8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1C8EC47-D333-4011-A061-BA488162221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133223</xdr:rowOff>
    </xdr:from>
    <xdr:to>
      <xdr:col>55</xdr:col>
      <xdr:colOff>50800</xdr:colOff>
      <xdr:row>86</xdr:row>
      <xdr:rowOff>63373</xdr:rowOff>
    </xdr:to>
    <xdr:sp macro="" textlink="">
      <xdr:nvSpPr>
        <xdr:cNvPr id="361" name="楕円 360">
          <a:extLst>
            <a:ext uri="{FF2B5EF4-FFF2-40B4-BE49-F238E27FC236}">
              <a16:creationId xmlns:a16="http://schemas.microsoft.com/office/drawing/2014/main" id="{D8872449-FE1C-43A5-AD10-68936666EEDB}"/>
            </a:ext>
          </a:extLst>
        </xdr:cNvPr>
        <xdr:cNvSpPr/>
      </xdr:nvSpPr>
      <xdr:spPr>
        <a:xfrm>
          <a:off x="10426700" y="1470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48150</xdr:rowOff>
    </xdr:from>
    <xdr:ext cx="469744" cy="259045"/>
    <xdr:sp macro="" textlink="">
      <xdr:nvSpPr>
        <xdr:cNvPr id="362" name="【公営住宅】&#10;一人当たり面積該当値テキスト">
          <a:extLst>
            <a:ext uri="{FF2B5EF4-FFF2-40B4-BE49-F238E27FC236}">
              <a16:creationId xmlns:a16="http://schemas.microsoft.com/office/drawing/2014/main" id="{529EB692-A0FF-4430-8605-6CC3E9AD9AF8}"/>
            </a:ext>
          </a:extLst>
        </xdr:cNvPr>
        <xdr:cNvSpPr txBox="1"/>
      </xdr:nvSpPr>
      <xdr:spPr>
        <a:xfrm>
          <a:off x="10515600" y="1462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132842</xdr:rowOff>
    </xdr:from>
    <xdr:to>
      <xdr:col>50</xdr:col>
      <xdr:colOff>165100</xdr:colOff>
      <xdr:row>86</xdr:row>
      <xdr:rowOff>62992</xdr:rowOff>
    </xdr:to>
    <xdr:sp macro="" textlink="">
      <xdr:nvSpPr>
        <xdr:cNvPr id="363" name="楕円 362">
          <a:extLst>
            <a:ext uri="{FF2B5EF4-FFF2-40B4-BE49-F238E27FC236}">
              <a16:creationId xmlns:a16="http://schemas.microsoft.com/office/drawing/2014/main" id="{A17330D9-DB99-46AD-825E-A9D768C82EF8}"/>
            </a:ext>
          </a:extLst>
        </xdr:cNvPr>
        <xdr:cNvSpPr/>
      </xdr:nvSpPr>
      <xdr:spPr>
        <a:xfrm>
          <a:off x="9588500" y="1470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12192</xdr:rowOff>
    </xdr:from>
    <xdr:to>
      <xdr:col>55</xdr:col>
      <xdr:colOff>0</xdr:colOff>
      <xdr:row>86</xdr:row>
      <xdr:rowOff>12573</xdr:rowOff>
    </xdr:to>
    <xdr:cxnSp macro="">
      <xdr:nvCxnSpPr>
        <xdr:cNvPr id="364" name="直線コネクタ 363">
          <a:extLst>
            <a:ext uri="{FF2B5EF4-FFF2-40B4-BE49-F238E27FC236}">
              <a16:creationId xmlns:a16="http://schemas.microsoft.com/office/drawing/2014/main" id="{A5C003AE-12CC-476F-BF65-810426CE5178}"/>
            </a:ext>
          </a:extLst>
        </xdr:cNvPr>
        <xdr:cNvCxnSpPr/>
      </xdr:nvCxnSpPr>
      <xdr:spPr>
        <a:xfrm>
          <a:off x="9639300" y="14756892"/>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132462</xdr:rowOff>
    </xdr:from>
    <xdr:to>
      <xdr:col>46</xdr:col>
      <xdr:colOff>38100</xdr:colOff>
      <xdr:row>86</xdr:row>
      <xdr:rowOff>62612</xdr:rowOff>
    </xdr:to>
    <xdr:sp macro="" textlink="">
      <xdr:nvSpPr>
        <xdr:cNvPr id="365" name="楕円 364">
          <a:extLst>
            <a:ext uri="{FF2B5EF4-FFF2-40B4-BE49-F238E27FC236}">
              <a16:creationId xmlns:a16="http://schemas.microsoft.com/office/drawing/2014/main" id="{9B799E80-3680-487F-9950-50988112CDF9}"/>
            </a:ext>
          </a:extLst>
        </xdr:cNvPr>
        <xdr:cNvSpPr/>
      </xdr:nvSpPr>
      <xdr:spPr>
        <a:xfrm>
          <a:off x="8699500" y="1470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11812</xdr:rowOff>
    </xdr:from>
    <xdr:to>
      <xdr:col>50</xdr:col>
      <xdr:colOff>114300</xdr:colOff>
      <xdr:row>86</xdr:row>
      <xdr:rowOff>12192</xdr:rowOff>
    </xdr:to>
    <xdr:cxnSp macro="">
      <xdr:nvCxnSpPr>
        <xdr:cNvPr id="366" name="直線コネクタ 365">
          <a:extLst>
            <a:ext uri="{FF2B5EF4-FFF2-40B4-BE49-F238E27FC236}">
              <a16:creationId xmlns:a16="http://schemas.microsoft.com/office/drawing/2014/main" id="{2704DC41-FF9C-4BC2-B5A1-1E8BC424ECFB}"/>
            </a:ext>
          </a:extLst>
        </xdr:cNvPr>
        <xdr:cNvCxnSpPr/>
      </xdr:nvCxnSpPr>
      <xdr:spPr>
        <a:xfrm>
          <a:off x="8750300" y="14756512"/>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132080</xdr:rowOff>
    </xdr:from>
    <xdr:to>
      <xdr:col>41</xdr:col>
      <xdr:colOff>101600</xdr:colOff>
      <xdr:row>86</xdr:row>
      <xdr:rowOff>62230</xdr:rowOff>
    </xdr:to>
    <xdr:sp macro="" textlink="">
      <xdr:nvSpPr>
        <xdr:cNvPr id="367" name="楕円 366">
          <a:extLst>
            <a:ext uri="{FF2B5EF4-FFF2-40B4-BE49-F238E27FC236}">
              <a16:creationId xmlns:a16="http://schemas.microsoft.com/office/drawing/2014/main" id="{518F1A12-A546-44F2-B92A-82656E4964BB}"/>
            </a:ext>
          </a:extLst>
        </xdr:cNvPr>
        <xdr:cNvSpPr/>
      </xdr:nvSpPr>
      <xdr:spPr>
        <a:xfrm>
          <a:off x="7810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11430</xdr:rowOff>
    </xdr:from>
    <xdr:to>
      <xdr:col>45</xdr:col>
      <xdr:colOff>177800</xdr:colOff>
      <xdr:row>86</xdr:row>
      <xdr:rowOff>11812</xdr:rowOff>
    </xdr:to>
    <xdr:cxnSp macro="">
      <xdr:nvCxnSpPr>
        <xdr:cNvPr id="368" name="直線コネクタ 367">
          <a:extLst>
            <a:ext uri="{FF2B5EF4-FFF2-40B4-BE49-F238E27FC236}">
              <a16:creationId xmlns:a16="http://schemas.microsoft.com/office/drawing/2014/main" id="{B2E8D391-37AD-4827-B38D-3518C029F329}"/>
            </a:ext>
          </a:extLst>
        </xdr:cNvPr>
        <xdr:cNvCxnSpPr/>
      </xdr:nvCxnSpPr>
      <xdr:spPr>
        <a:xfrm>
          <a:off x="7861300" y="14756130"/>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132080</xdr:rowOff>
    </xdr:from>
    <xdr:to>
      <xdr:col>36</xdr:col>
      <xdr:colOff>165100</xdr:colOff>
      <xdr:row>86</xdr:row>
      <xdr:rowOff>62230</xdr:rowOff>
    </xdr:to>
    <xdr:sp macro="" textlink="">
      <xdr:nvSpPr>
        <xdr:cNvPr id="369" name="楕円 368">
          <a:extLst>
            <a:ext uri="{FF2B5EF4-FFF2-40B4-BE49-F238E27FC236}">
              <a16:creationId xmlns:a16="http://schemas.microsoft.com/office/drawing/2014/main" id="{068EF662-F933-40EA-BF88-FC2671E4532E}"/>
            </a:ext>
          </a:extLst>
        </xdr:cNvPr>
        <xdr:cNvSpPr/>
      </xdr:nvSpPr>
      <xdr:spPr>
        <a:xfrm>
          <a:off x="6921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11430</xdr:rowOff>
    </xdr:from>
    <xdr:to>
      <xdr:col>41</xdr:col>
      <xdr:colOff>50800</xdr:colOff>
      <xdr:row>86</xdr:row>
      <xdr:rowOff>11430</xdr:rowOff>
    </xdr:to>
    <xdr:cxnSp macro="">
      <xdr:nvCxnSpPr>
        <xdr:cNvPr id="370" name="直線コネクタ 369">
          <a:extLst>
            <a:ext uri="{FF2B5EF4-FFF2-40B4-BE49-F238E27FC236}">
              <a16:creationId xmlns:a16="http://schemas.microsoft.com/office/drawing/2014/main" id="{B8BEF6E6-28A8-4FAA-B8F1-DB60F28EE0B4}"/>
            </a:ext>
          </a:extLst>
        </xdr:cNvPr>
        <xdr:cNvCxnSpPr/>
      </xdr:nvCxnSpPr>
      <xdr:spPr>
        <a:xfrm>
          <a:off x="6972300" y="147561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A4718F04-9A5B-4122-A7C4-D257350854B5}"/>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B398E10D-F21E-417E-BA9A-EC78F4FC923D}"/>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23AF0E7B-3FE1-459F-8E76-39DE6A7173AE}"/>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156481</xdr:rowOff>
    </xdr:from>
    <xdr:ext cx="469744" cy="259045"/>
    <xdr:sp macro="" textlink="">
      <xdr:nvSpPr>
        <xdr:cNvPr id="374" name="n_4aveValue【公営住宅】&#10;一人当たり面積">
          <a:extLst>
            <a:ext uri="{FF2B5EF4-FFF2-40B4-BE49-F238E27FC236}">
              <a16:creationId xmlns:a16="http://schemas.microsoft.com/office/drawing/2014/main" id="{F938485C-C8B9-4CA4-A8FD-7B660F774856}"/>
            </a:ext>
          </a:extLst>
        </xdr:cNvPr>
        <xdr:cNvSpPr txBox="1"/>
      </xdr:nvSpPr>
      <xdr:spPr>
        <a:xfrm>
          <a:off x="6737427" y="1438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54119</xdr:rowOff>
    </xdr:from>
    <xdr:ext cx="469744" cy="259045"/>
    <xdr:sp macro="" textlink="">
      <xdr:nvSpPr>
        <xdr:cNvPr id="375" name="n_1mainValue【公営住宅】&#10;一人当たり面積">
          <a:extLst>
            <a:ext uri="{FF2B5EF4-FFF2-40B4-BE49-F238E27FC236}">
              <a16:creationId xmlns:a16="http://schemas.microsoft.com/office/drawing/2014/main" id="{368E1F70-994D-4FEF-B949-60DD72703041}"/>
            </a:ext>
          </a:extLst>
        </xdr:cNvPr>
        <xdr:cNvSpPr txBox="1"/>
      </xdr:nvSpPr>
      <xdr:spPr>
        <a:xfrm>
          <a:off x="9391727" y="1479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53739</xdr:rowOff>
    </xdr:from>
    <xdr:ext cx="469744" cy="259045"/>
    <xdr:sp macro="" textlink="">
      <xdr:nvSpPr>
        <xdr:cNvPr id="376" name="n_2mainValue【公営住宅】&#10;一人当たり面積">
          <a:extLst>
            <a:ext uri="{FF2B5EF4-FFF2-40B4-BE49-F238E27FC236}">
              <a16:creationId xmlns:a16="http://schemas.microsoft.com/office/drawing/2014/main" id="{E91C161B-E171-4779-A2C6-ABC7DA3D38FA}"/>
            </a:ext>
          </a:extLst>
        </xdr:cNvPr>
        <xdr:cNvSpPr txBox="1"/>
      </xdr:nvSpPr>
      <xdr:spPr>
        <a:xfrm>
          <a:off x="8515427" y="1479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53357</xdr:rowOff>
    </xdr:from>
    <xdr:ext cx="469744" cy="259045"/>
    <xdr:sp macro="" textlink="">
      <xdr:nvSpPr>
        <xdr:cNvPr id="377" name="n_3mainValue【公営住宅】&#10;一人当たり面積">
          <a:extLst>
            <a:ext uri="{FF2B5EF4-FFF2-40B4-BE49-F238E27FC236}">
              <a16:creationId xmlns:a16="http://schemas.microsoft.com/office/drawing/2014/main" id="{7B89C340-7BFF-41BE-9F4A-02910D1D280A}"/>
            </a:ext>
          </a:extLst>
        </xdr:cNvPr>
        <xdr:cNvSpPr txBox="1"/>
      </xdr:nvSpPr>
      <xdr:spPr>
        <a:xfrm>
          <a:off x="7626427" y="1479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53357</xdr:rowOff>
    </xdr:from>
    <xdr:ext cx="469744" cy="259045"/>
    <xdr:sp macro="" textlink="">
      <xdr:nvSpPr>
        <xdr:cNvPr id="378" name="n_4mainValue【公営住宅】&#10;一人当たり面積">
          <a:extLst>
            <a:ext uri="{FF2B5EF4-FFF2-40B4-BE49-F238E27FC236}">
              <a16:creationId xmlns:a16="http://schemas.microsoft.com/office/drawing/2014/main" id="{70685BE7-40B1-473E-B2F3-BD2BA0818CBB}"/>
            </a:ext>
          </a:extLst>
        </xdr:cNvPr>
        <xdr:cNvSpPr txBox="1"/>
      </xdr:nvSpPr>
      <xdr:spPr>
        <a:xfrm>
          <a:off x="6737427" y="1479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F724476-46C7-4275-A2DE-7F99B8213BF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EECBC26-C6B4-42C7-8206-6C5F48798AF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948A6787-8C39-41F4-8E7C-65D07BFBF60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D1E15AFB-447B-4F72-80BC-E0C7616739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E9CA18E3-B60C-431D-B90C-3B022F1B8A7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039B270-C6A6-455E-9196-1DCEC8BE5CA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D0BF8675-FA69-4B9B-99E8-BA20A84AF7D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369959DA-8534-46B0-8010-875E8F20D8B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9CF78C0D-D0BE-4E88-8E8D-CFDBB2B9890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33E1B769-65C0-43E9-8D7A-238A7B32DBA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5CB84F0D-DF3C-410C-8161-61E03FA7C75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FF2B762B-F3DD-4288-93B6-197FAC14BE6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7352B96B-E038-45E3-8C00-F1610B0F243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E3232233-B87B-4A58-8628-6F60D9F774B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A6742122-8D09-449A-9704-1A285054201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471C47A5-4030-47A7-866B-6737C144337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5A4B3BB9-9ED3-45E0-8BB5-1A83FFC4606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BE8BD78-F627-45BC-9AB3-27CF745B58A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5B37C91D-4CBA-4B1B-BB62-59F18914181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5CCAFB06-202A-4F04-9D4B-9D3BA49EC5E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3C0C003C-77A2-4F3B-AAA0-D1BEDBA1518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84BB16CB-63EB-4FF6-BE29-057F3524A4F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5E1249A9-2327-4A41-8631-95D2E09F597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17DD8438-1EA4-475B-9A7D-C6914C1E910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BD68F35F-975F-4BA6-B03B-B38B889B621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2DBCFA1B-53AD-4B51-B7E0-5C3EF7F4EA9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56BE4CB0-E64E-4475-BD83-83F03D79D5B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1C545D9-D838-427B-AAED-79CADEE7864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CF117774-1398-42B4-BA29-35176CEA0F2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8DCA9B04-E76F-4652-9499-4D879DE6F03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3C989FF9-BB07-43E8-95EB-14E97A8672F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187735D-F5F3-4C68-9AE4-A1D563A642C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38F83B32-007A-4DA5-AA1B-CC5C4DB8D07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61CDE7C5-6ECD-491D-B257-CC14BDFF5DF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B2BE68B5-B218-49D9-9DC3-85F773A945D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2987B63D-9308-4610-A646-90A027060AB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F9DFE396-5B08-425A-A601-313A50EE8F1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6EA9F592-BBBB-491F-9471-F80C26E480E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CEC6B3B4-8869-4E6B-A9A3-24D5C91F177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EE1AE3F-C706-4080-A185-2361FB1BF79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82F73068-ADAE-4405-BB56-DCAEA625F9A8}"/>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E7F2F38-EEDC-49C0-9AF0-5D2E186C772A}"/>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4878A618-B705-4C83-B160-F1DD3BAAFD1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2ACE1C3C-808B-468E-8380-D28B0AF9AC7C}"/>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C191B198-C881-4F02-8855-289F0C54F399}"/>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7A9E4594-5FA4-49D9-9A3D-EBEED6AA6E8E}"/>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76C36111-A896-4B3D-A63F-87FEE2364E65}"/>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04C8F2EA-3D3F-4831-AE25-04CBCC34C01D}"/>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E08422D8-AB3F-438B-BC67-B5F0AC23A31B}"/>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05EDD5BA-31F5-433D-AA5E-5E4059BB603A}"/>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9" name="フローチャート: 判断 428">
          <a:extLst>
            <a:ext uri="{FF2B5EF4-FFF2-40B4-BE49-F238E27FC236}">
              <a16:creationId xmlns:a16="http://schemas.microsoft.com/office/drawing/2014/main" id="{80E09035-9943-4DD2-A7FB-A1E9D57F70B7}"/>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3C480F9-72B3-4B59-B5A1-C2BAF368CEE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5DF902E-A983-4039-B398-5487111BBEE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5B06465-BC6A-4D91-AA63-1781B4531C1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AD9A6C4-6B78-45FB-8B46-7801E825B5C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26FA2D7-31F9-419A-884E-CBB80D177E2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86360</xdr:rowOff>
    </xdr:from>
    <xdr:to>
      <xdr:col>85</xdr:col>
      <xdr:colOff>177800</xdr:colOff>
      <xdr:row>39</xdr:row>
      <xdr:rowOff>16510</xdr:rowOff>
    </xdr:to>
    <xdr:sp macro="" textlink="">
      <xdr:nvSpPr>
        <xdr:cNvPr id="435" name="楕円 434">
          <a:extLst>
            <a:ext uri="{FF2B5EF4-FFF2-40B4-BE49-F238E27FC236}">
              <a16:creationId xmlns:a16="http://schemas.microsoft.com/office/drawing/2014/main" id="{0CFD0833-CD22-45F3-BA7E-88CAC2420671}"/>
            </a:ext>
          </a:extLst>
        </xdr:cNvPr>
        <xdr:cNvSpPr/>
      </xdr:nvSpPr>
      <xdr:spPr>
        <a:xfrm>
          <a:off x="162687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64787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DD56496D-9D19-4DF2-9364-E3C1074F3E85}"/>
            </a:ext>
          </a:extLst>
        </xdr:cNvPr>
        <xdr:cNvSpPr txBox="1"/>
      </xdr:nvSpPr>
      <xdr:spPr>
        <a:xfrm>
          <a:off x="16357600"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36830</xdr:rowOff>
    </xdr:from>
    <xdr:to>
      <xdr:col>81</xdr:col>
      <xdr:colOff>101600</xdr:colOff>
      <xdr:row>38</xdr:row>
      <xdr:rowOff>138430</xdr:rowOff>
    </xdr:to>
    <xdr:sp macro="" textlink="">
      <xdr:nvSpPr>
        <xdr:cNvPr id="437" name="楕円 436">
          <a:extLst>
            <a:ext uri="{FF2B5EF4-FFF2-40B4-BE49-F238E27FC236}">
              <a16:creationId xmlns:a16="http://schemas.microsoft.com/office/drawing/2014/main" id="{A2F1ABFC-57E8-4257-A0C2-C8463F5DA0B5}"/>
            </a:ext>
          </a:extLst>
        </xdr:cNvPr>
        <xdr:cNvSpPr/>
      </xdr:nvSpPr>
      <xdr:spPr>
        <a:xfrm>
          <a:off x="15430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87630</xdr:rowOff>
    </xdr:from>
    <xdr:to>
      <xdr:col>85</xdr:col>
      <xdr:colOff>127000</xdr:colOff>
      <xdr:row>38</xdr:row>
      <xdr:rowOff>137160</xdr:rowOff>
    </xdr:to>
    <xdr:cxnSp macro="">
      <xdr:nvCxnSpPr>
        <xdr:cNvPr id="438" name="直線コネクタ 437">
          <a:extLst>
            <a:ext uri="{FF2B5EF4-FFF2-40B4-BE49-F238E27FC236}">
              <a16:creationId xmlns:a16="http://schemas.microsoft.com/office/drawing/2014/main" id="{2E503C89-5703-4DA7-BD14-52A6771DCC2B}"/>
            </a:ext>
          </a:extLst>
        </xdr:cNvPr>
        <xdr:cNvCxnSpPr/>
      </xdr:nvCxnSpPr>
      <xdr:spPr>
        <a:xfrm>
          <a:off x="15481300" y="660273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158750</xdr:rowOff>
    </xdr:from>
    <xdr:to>
      <xdr:col>76</xdr:col>
      <xdr:colOff>165100</xdr:colOff>
      <xdr:row>38</xdr:row>
      <xdr:rowOff>88900</xdr:rowOff>
    </xdr:to>
    <xdr:sp macro="" textlink="">
      <xdr:nvSpPr>
        <xdr:cNvPr id="439" name="楕円 438">
          <a:extLst>
            <a:ext uri="{FF2B5EF4-FFF2-40B4-BE49-F238E27FC236}">
              <a16:creationId xmlns:a16="http://schemas.microsoft.com/office/drawing/2014/main" id="{27DAEE74-332B-4A7F-B324-360E0ABB41ED}"/>
            </a:ext>
          </a:extLst>
        </xdr:cNvPr>
        <xdr:cNvSpPr/>
      </xdr:nvSpPr>
      <xdr:spPr>
        <a:xfrm>
          <a:off x="14541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38100</xdr:rowOff>
    </xdr:from>
    <xdr:to>
      <xdr:col>81</xdr:col>
      <xdr:colOff>50800</xdr:colOff>
      <xdr:row>38</xdr:row>
      <xdr:rowOff>87630</xdr:rowOff>
    </xdr:to>
    <xdr:cxnSp macro="">
      <xdr:nvCxnSpPr>
        <xdr:cNvPr id="440" name="直線コネクタ 439">
          <a:extLst>
            <a:ext uri="{FF2B5EF4-FFF2-40B4-BE49-F238E27FC236}">
              <a16:creationId xmlns:a16="http://schemas.microsoft.com/office/drawing/2014/main" id="{0421C170-DB96-48ED-A1A2-0978E6E58411}"/>
            </a:ext>
          </a:extLst>
        </xdr:cNvPr>
        <xdr:cNvCxnSpPr/>
      </xdr:nvCxnSpPr>
      <xdr:spPr>
        <a:xfrm>
          <a:off x="14592300" y="65532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41" name="楕円 440">
          <a:extLst>
            <a:ext uri="{FF2B5EF4-FFF2-40B4-BE49-F238E27FC236}">
              <a16:creationId xmlns:a16="http://schemas.microsoft.com/office/drawing/2014/main" id="{8EBD3B75-57DF-4E7E-B215-4321AA3A93D5}"/>
            </a:ext>
          </a:extLst>
        </xdr:cNvPr>
        <xdr:cNvSpPr/>
      </xdr:nvSpPr>
      <xdr:spPr>
        <a:xfrm>
          <a:off x="136525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154305</xdr:rowOff>
    </xdr:from>
    <xdr:to>
      <xdr:col>76</xdr:col>
      <xdr:colOff>114300</xdr:colOff>
      <xdr:row>38</xdr:row>
      <xdr:rowOff>38100</xdr:rowOff>
    </xdr:to>
    <xdr:cxnSp macro="">
      <xdr:nvCxnSpPr>
        <xdr:cNvPr id="442" name="直線コネクタ 441">
          <a:extLst>
            <a:ext uri="{FF2B5EF4-FFF2-40B4-BE49-F238E27FC236}">
              <a16:creationId xmlns:a16="http://schemas.microsoft.com/office/drawing/2014/main" id="{E043503E-2E08-4720-A6FB-35A8EDC4BF35}"/>
            </a:ext>
          </a:extLst>
        </xdr:cNvPr>
        <xdr:cNvCxnSpPr/>
      </xdr:nvCxnSpPr>
      <xdr:spPr>
        <a:xfrm>
          <a:off x="13703300" y="649795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59690</xdr:rowOff>
    </xdr:from>
    <xdr:to>
      <xdr:col>67</xdr:col>
      <xdr:colOff>101600</xdr:colOff>
      <xdr:row>37</xdr:row>
      <xdr:rowOff>161290</xdr:rowOff>
    </xdr:to>
    <xdr:sp macro="" textlink="">
      <xdr:nvSpPr>
        <xdr:cNvPr id="443" name="楕円 442">
          <a:extLst>
            <a:ext uri="{FF2B5EF4-FFF2-40B4-BE49-F238E27FC236}">
              <a16:creationId xmlns:a16="http://schemas.microsoft.com/office/drawing/2014/main" id="{5850813C-0816-4F5F-8689-59717F69A05F}"/>
            </a:ext>
          </a:extLst>
        </xdr:cNvPr>
        <xdr:cNvSpPr/>
      </xdr:nvSpPr>
      <xdr:spPr>
        <a:xfrm>
          <a:off x="12763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110490</xdr:rowOff>
    </xdr:from>
    <xdr:to>
      <xdr:col>71</xdr:col>
      <xdr:colOff>177800</xdr:colOff>
      <xdr:row>37</xdr:row>
      <xdr:rowOff>154305</xdr:rowOff>
    </xdr:to>
    <xdr:cxnSp macro="">
      <xdr:nvCxnSpPr>
        <xdr:cNvPr id="444" name="直線コネクタ 443">
          <a:extLst>
            <a:ext uri="{FF2B5EF4-FFF2-40B4-BE49-F238E27FC236}">
              <a16:creationId xmlns:a16="http://schemas.microsoft.com/office/drawing/2014/main" id="{DEBA0206-5013-42D3-ADF3-14BB613E2AAC}"/>
            </a:ext>
          </a:extLst>
        </xdr:cNvPr>
        <xdr:cNvCxnSpPr/>
      </xdr:nvCxnSpPr>
      <xdr:spPr>
        <a:xfrm>
          <a:off x="12814300" y="645414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2189F5D0-7E3B-4B88-94A9-D8921604AC48}"/>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D2D0ACE6-7237-4F40-A155-7AFEE8F143CB}"/>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CF73FBC0-C65D-4D60-9F3F-1CD660BF0ECA}"/>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33E1F056-8DB5-4DFF-B77E-7EB13A4D40C8}"/>
            </a:ext>
          </a:extLst>
        </xdr:cNvPr>
        <xdr:cNvSpPr txBox="1"/>
      </xdr:nvSpPr>
      <xdr:spPr>
        <a:xfrm>
          <a:off x="12611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129557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309CA04A-DC39-4811-A210-6362A4A559AC}"/>
            </a:ext>
          </a:extLst>
        </xdr:cNvPr>
        <xdr:cNvSpPr txBox="1"/>
      </xdr:nvSpPr>
      <xdr:spPr>
        <a:xfrm>
          <a:off x="152660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80027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98812ED7-417F-44A6-99CC-FC10E8D31F49}"/>
            </a:ext>
          </a:extLst>
        </xdr:cNvPr>
        <xdr:cNvSpPr txBox="1"/>
      </xdr:nvSpPr>
      <xdr:spPr>
        <a:xfrm>
          <a:off x="14389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24782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C0A74DB5-F0AE-437F-AC51-1FB95B22E73C}"/>
            </a:ext>
          </a:extLst>
        </xdr:cNvPr>
        <xdr:cNvSpPr txBox="1"/>
      </xdr:nvSpPr>
      <xdr:spPr>
        <a:xfrm>
          <a:off x="13500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F337CF29-4873-4268-A7D8-93264D7D93B3}"/>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A8381679-D02B-492E-80EA-153AC3C5137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21184CAB-3331-4D56-A638-57069E84FCB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C2560CC1-94F2-46BC-9E71-1C1D7E857BE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4E5343DE-53E6-41D3-A424-F200A4049C0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A71594B1-EC02-45ED-B7D6-CD3D768457E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4BAD589-C59A-4C22-BC2A-AF099CD130E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D5D96BF0-8C08-4121-B7A2-BF5463D6115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242F7295-6F87-4F12-A455-7C67DE1A891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912052A1-4E27-41E0-A6DE-52FB02C5837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D25E5186-9FDC-40DC-987A-883F2C1DD33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63850C35-6496-4058-80E8-1674502EBB3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3C927F1A-D39A-4ED4-9E37-0E00FD7D7B4B}"/>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F9F004A-3B37-414C-B8A5-FF247CC018E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6355C695-C3CE-489C-913F-34C7AD88CA7F}"/>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BC188086-813C-452F-BD01-4E34F142FF6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10A7C441-8B56-4EC1-81CF-C0FCC57BF496}"/>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B3CBD121-2C85-4D24-88A3-49B4CF07F64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29689495-9807-4DF9-96E1-640ABC43C508}"/>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AE8CFA6E-B065-45E8-A242-E808405BB38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302397F-7F41-4F6B-A0A4-C1CAF1FA5182}"/>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380AE6D0-A861-4071-A52A-4EECF397E4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83F4D968-2050-41B2-878C-3672BC03943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4D1B5787-6E27-40EF-B35A-B901460A13C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DEA8FFCF-6E66-42CA-8914-125D2F128578}"/>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7D34EB7A-1407-4555-9EC2-539E2957BCF5}"/>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7CA5916A-294A-4E27-9BED-774D991F4618}"/>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62E15FAA-1AAF-4F1D-A44B-9CA1B69960D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B7425007-DEB8-4D36-9BE0-4858252DB74F}"/>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33BE3A7A-977B-4F1E-97D6-F4DC619BEDA3}"/>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3B0FA01C-8106-4B24-BE90-30D01FD778C5}"/>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72FD7D78-CE52-4566-BC33-5AC059C715B2}"/>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272F5236-8D8D-4195-8AC1-4350AE23A9DE}"/>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B5487BFD-3447-4F71-A3E6-39D35203E1FE}"/>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6" name="フローチャート: 判断 485">
          <a:extLst>
            <a:ext uri="{FF2B5EF4-FFF2-40B4-BE49-F238E27FC236}">
              <a16:creationId xmlns:a16="http://schemas.microsoft.com/office/drawing/2014/main" id="{EB55ACB4-9FBD-4AE7-9C67-D2F6477D6E39}"/>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2F0E2EB-934B-44F1-9F67-DC07291F08C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A9B7CFF-F69A-4EAF-8A92-BB831BA43C3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8A08ACD-F327-4C3F-826A-7DF399F06A9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9344BB93-FCB5-4381-8C1F-387036D9E8C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8857D0C0-AA40-4D91-877D-11E193AD30F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166370</xdr:rowOff>
    </xdr:from>
    <xdr:to>
      <xdr:col>116</xdr:col>
      <xdr:colOff>114300</xdr:colOff>
      <xdr:row>41</xdr:row>
      <xdr:rowOff>96520</xdr:rowOff>
    </xdr:to>
    <xdr:sp macro="" textlink="">
      <xdr:nvSpPr>
        <xdr:cNvPr id="492" name="楕円 491">
          <a:extLst>
            <a:ext uri="{FF2B5EF4-FFF2-40B4-BE49-F238E27FC236}">
              <a16:creationId xmlns:a16="http://schemas.microsoft.com/office/drawing/2014/main" id="{31A02189-A944-4F6C-9227-175B814DD52E}"/>
            </a:ext>
          </a:extLst>
        </xdr:cNvPr>
        <xdr:cNvSpPr/>
      </xdr:nvSpPr>
      <xdr:spPr>
        <a:xfrm>
          <a:off x="221107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144797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B3A2D53-CB75-439A-BF53-5C13CF4E927F}"/>
            </a:ext>
          </a:extLst>
        </xdr:cNvPr>
        <xdr:cNvSpPr txBox="1"/>
      </xdr:nvSpPr>
      <xdr:spPr>
        <a:xfrm>
          <a:off x="22199600" y="700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166370</xdr:rowOff>
    </xdr:from>
    <xdr:to>
      <xdr:col>112</xdr:col>
      <xdr:colOff>38100</xdr:colOff>
      <xdr:row>41</xdr:row>
      <xdr:rowOff>96520</xdr:rowOff>
    </xdr:to>
    <xdr:sp macro="" textlink="">
      <xdr:nvSpPr>
        <xdr:cNvPr id="494" name="楕円 493">
          <a:extLst>
            <a:ext uri="{FF2B5EF4-FFF2-40B4-BE49-F238E27FC236}">
              <a16:creationId xmlns:a16="http://schemas.microsoft.com/office/drawing/2014/main" id="{D8DE6A94-464C-4EE0-AD29-81222C6466C5}"/>
            </a:ext>
          </a:extLst>
        </xdr:cNvPr>
        <xdr:cNvSpPr/>
      </xdr:nvSpPr>
      <xdr:spPr>
        <a:xfrm>
          <a:off x="21272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45720</xdr:rowOff>
    </xdr:from>
    <xdr:to>
      <xdr:col>116</xdr:col>
      <xdr:colOff>63500</xdr:colOff>
      <xdr:row>41</xdr:row>
      <xdr:rowOff>45720</xdr:rowOff>
    </xdr:to>
    <xdr:cxnSp macro="">
      <xdr:nvCxnSpPr>
        <xdr:cNvPr id="495" name="直線コネクタ 494">
          <a:extLst>
            <a:ext uri="{FF2B5EF4-FFF2-40B4-BE49-F238E27FC236}">
              <a16:creationId xmlns:a16="http://schemas.microsoft.com/office/drawing/2014/main" id="{DA704856-2E39-4934-9390-FCD305E78C0A}"/>
            </a:ext>
          </a:extLst>
        </xdr:cNvPr>
        <xdr:cNvCxnSpPr/>
      </xdr:nvCxnSpPr>
      <xdr:spPr>
        <a:xfrm>
          <a:off x="21323300" y="70751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166370</xdr:rowOff>
    </xdr:from>
    <xdr:to>
      <xdr:col>107</xdr:col>
      <xdr:colOff>101600</xdr:colOff>
      <xdr:row>41</xdr:row>
      <xdr:rowOff>96520</xdr:rowOff>
    </xdr:to>
    <xdr:sp macro="" textlink="">
      <xdr:nvSpPr>
        <xdr:cNvPr id="496" name="楕円 495">
          <a:extLst>
            <a:ext uri="{FF2B5EF4-FFF2-40B4-BE49-F238E27FC236}">
              <a16:creationId xmlns:a16="http://schemas.microsoft.com/office/drawing/2014/main" id="{458855CA-95F7-4CDE-80FB-90C413003E27}"/>
            </a:ext>
          </a:extLst>
        </xdr:cNvPr>
        <xdr:cNvSpPr/>
      </xdr:nvSpPr>
      <xdr:spPr>
        <a:xfrm>
          <a:off x="20383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45720</xdr:rowOff>
    </xdr:from>
    <xdr:to>
      <xdr:col>111</xdr:col>
      <xdr:colOff>177800</xdr:colOff>
      <xdr:row>41</xdr:row>
      <xdr:rowOff>45720</xdr:rowOff>
    </xdr:to>
    <xdr:cxnSp macro="">
      <xdr:nvCxnSpPr>
        <xdr:cNvPr id="497" name="直線コネクタ 496">
          <a:extLst>
            <a:ext uri="{FF2B5EF4-FFF2-40B4-BE49-F238E27FC236}">
              <a16:creationId xmlns:a16="http://schemas.microsoft.com/office/drawing/2014/main" id="{CC268614-CBCB-49F8-B917-10E893D72C7C}"/>
            </a:ext>
          </a:extLst>
        </xdr:cNvPr>
        <xdr:cNvCxnSpPr/>
      </xdr:nvCxnSpPr>
      <xdr:spPr>
        <a:xfrm>
          <a:off x="20434300" y="707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166370</xdr:rowOff>
    </xdr:from>
    <xdr:to>
      <xdr:col>102</xdr:col>
      <xdr:colOff>165100</xdr:colOff>
      <xdr:row>41</xdr:row>
      <xdr:rowOff>96520</xdr:rowOff>
    </xdr:to>
    <xdr:sp macro="" textlink="">
      <xdr:nvSpPr>
        <xdr:cNvPr id="498" name="楕円 497">
          <a:extLst>
            <a:ext uri="{FF2B5EF4-FFF2-40B4-BE49-F238E27FC236}">
              <a16:creationId xmlns:a16="http://schemas.microsoft.com/office/drawing/2014/main" id="{CE2399E8-FA37-4D46-95C3-5C26E30E283F}"/>
            </a:ext>
          </a:extLst>
        </xdr:cNvPr>
        <xdr:cNvSpPr/>
      </xdr:nvSpPr>
      <xdr:spPr>
        <a:xfrm>
          <a:off x="19494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45720</xdr:rowOff>
    </xdr:from>
    <xdr:to>
      <xdr:col>107</xdr:col>
      <xdr:colOff>50800</xdr:colOff>
      <xdr:row>41</xdr:row>
      <xdr:rowOff>45720</xdr:rowOff>
    </xdr:to>
    <xdr:cxnSp macro="">
      <xdr:nvCxnSpPr>
        <xdr:cNvPr id="499" name="直線コネクタ 498">
          <a:extLst>
            <a:ext uri="{FF2B5EF4-FFF2-40B4-BE49-F238E27FC236}">
              <a16:creationId xmlns:a16="http://schemas.microsoft.com/office/drawing/2014/main" id="{1B57610C-32F9-4571-940B-6BA32389FFB0}"/>
            </a:ext>
          </a:extLst>
        </xdr:cNvPr>
        <xdr:cNvCxnSpPr/>
      </xdr:nvCxnSpPr>
      <xdr:spPr>
        <a:xfrm>
          <a:off x="19545300" y="707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166370</xdr:rowOff>
    </xdr:from>
    <xdr:to>
      <xdr:col>98</xdr:col>
      <xdr:colOff>38100</xdr:colOff>
      <xdr:row>41</xdr:row>
      <xdr:rowOff>96520</xdr:rowOff>
    </xdr:to>
    <xdr:sp macro="" textlink="">
      <xdr:nvSpPr>
        <xdr:cNvPr id="500" name="楕円 499">
          <a:extLst>
            <a:ext uri="{FF2B5EF4-FFF2-40B4-BE49-F238E27FC236}">
              <a16:creationId xmlns:a16="http://schemas.microsoft.com/office/drawing/2014/main" id="{B96ED640-7EA8-4083-A143-2169E03F6F12}"/>
            </a:ext>
          </a:extLst>
        </xdr:cNvPr>
        <xdr:cNvSpPr/>
      </xdr:nvSpPr>
      <xdr:spPr>
        <a:xfrm>
          <a:off x="18605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45720</xdr:rowOff>
    </xdr:from>
    <xdr:to>
      <xdr:col>102</xdr:col>
      <xdr:colOff>114300</xdr:colOff>
      <xdr:row>41</xdr:row>
      <xdr:rowOff>45720</xdr:rowOff>
    </xdr:to>
    <xdr:cxnSp macro="">
      <xdr:nvCxnSpPr>
        <xdr:cNvPr id="501" name="直線コネクタ 500">
          <a:extLst>
            <a:ext uri="{FF2B5EF4-FFF2-40B4-BE49-F238E27FC236}">
              <a16:creationId xmlns:a16="http://schemas.microsoft.com/office/drawing/2014/main" id="{69CECAA5-4AF8-4171-AE0D-6152708ED381}"/>
            </a:ext>
          </a:extLst>
        </xdr:cNvPr>
        <xdr:cNvCxnSpPr/>
      </xdr:nvCxnSpPr>
      <xdr:spPr>
        <a:xfrm>
          <a:off x="18656300" y="707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CE43D5EC-AED8-441D-A47B-8B6810E4C67F}"/>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42EF1D25-C491-48F3-86D6-2B71DA8D9B12}"/>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E005D78F-FBC0-4E6D-A5CF-A24850B211F3}"/>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D6703D9C-36C8-421A-9E3E-CBEA3071D7C1}"/>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87647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7C0801CA-9B17-4D76-A6EB-E088F6F96A15}"/>
            </a:ext>
          </a:extLst>
        </xdr:cNvPr>
        <xdr:cNvSpPr txBox="1"/>
      </xdr:nvSpPr>
      <xdr:spPr>
        <a:xfrm>
          <a:off x="21075727" y="711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87647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1FF0FEB-D6A2-4B01-A0B2-52C836AF6797}"/>
            </a:ext>
          </a:extLst>
        </xdr:cNvPr>
        <xdr:cNvSpPr txBox="1"/>
      </xdr:nvSpPr>
      <xdr:spPr>
        <a:xfrm>
          <a:off x="20199427" y="711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87647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47A0A6D6-225D-4292-A97F-FA7C1EF473BB}"/>
            </a:ext>
          </a:extLst>
        </xdr:cNvPr>
        <xdr:cNvSpPr txBox="1"/>
      </xdr:nvSpPr>
      <xdr:spPr>
        <a:xfrm>
          <a:off x="19310427" y="711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87647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5C57A83E-2325-4415-9BC3-2CBAC76F2B8D}"/>
            </a:ext>
          </a:extLst>
        </xdr:cNvPr>
        <xdr:cNvSpPr txBox="1"/>
      </xdr:nvSpPr>
      <xdr:spPr>
        <a:xfrm>
          <a:off x="18421427" y="711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FEB8C990-21D2-4E3C-AE8F-9905EE18880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341A14C5-DDF2-4FE6-AE2C-715D327E2B2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74EED9CD-454D-4C1D-B7AE-3429E7BC128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12B9813-464B-4362-B88B-F253987E9ED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CC85CD7E-3817-4E97-9808-A56DE195AF7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9E19612A-E74D-4B5E-90B8-2E72E7D1252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B0E3EB7B-2BE8-49D3-8E6D-9F5D92221FF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8C892E9E-CAA8-4DC1-BA2D-3D8A32FF26A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C270147A-8A7D-4880-A053-59F982649AF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D1F511B4-3C9C-4B39-9F40-6597276D685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F5B7450B-DCC2-4623-9DA0-26098E584A6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89FE0AA2-7F18-4E2A-913C-A51EAF012F9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80E434FB-28DA-42DA-A3C8-5D7732A0B48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80B7CC43-176E-432B-8741-87545C3C243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5F7E309D-1006-46ED-8777-0A4B5D1FCC6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5BD96241-475B-4C6D-9F2F-DE84F62601F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340A6FCF-AC6A-49E3-8DB1-E2525DC6FE3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7DC5D191-4016-4138-B64D-D4A32454A0E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29B2D70C-BE7B-4F47-B2D3-6AF3F6D4E98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AD8C24C2-DF8E-4B8B-8FD7-26B7BB34588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C2B9F53A-0287-4357-9415-BBCDBA83B04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C7CAD473-37C4-4728-95D7-A0D43AB2A68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3CEDF965-DC3F-4084-BAF8-AF0EA1FEDF8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101FEA01-9FA8-4379-8F00-5A9635D0E33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75CD5D53-D9DB-4B80-BDB0-ED5BD38D3B31}"/>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2507827E-A217-4ED4-8D6A-DDC4E8BBBEA2}"/>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0ED38165-0ECC-4B4D-A7A6-98B73FB7F6E7}"/>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40B0B6A2-1077-4CF6-B1AD-2207CA708665}"/>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7FD2F845-FC54-4477-A5EA-0DC6AE6FA16A}"/>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BA3D7B5C-DA22-45FB-8C65-859E9FA9336E}"/>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DC26D357-27DC-4498-8F6F-D1FA8557C156}"/>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8118E1F3-826A-4F3B-AE9A-6F62F9C4B33E}"/>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CA042729-2BF7-4391-A841-7072CC3AA69A}"/>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4C6BFF11-D5B6-47F5-9440-FDFBA9C060C1}"/>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57785</xdr:rowOff>
    </xdr:from>
    <xdr:to>
      <xdr:col>67</xdr:col>
      <xdr:colOff>101600</xdr:colOff>
      <xdr:row>60</xdr:row>
      <xdr:rowOff>159385</xdr:rowOff>
    </xdr:to>
    <xdr:sp macro="" textlink="">
      <xdr:nvSpPr>
        <xdr:cNvPr id="544" name="フローチャート: 判断 543">
          <a:extLst>
            <a:ext uri="{FF2B5EF4-FFF2-40B4-BE49-F238E27FC236}">
              <a16:creationId xmlns:a16="http://schemas.microsoft.com/office/drawing/2014/main" id="{BCC18C4C-39B1-4793-9612-830D5C17DE6B}"/>
            </a:ext>
          </a:extLst>
        </xdr:cNvPr>
        <xdr:cNvSpPr/>
      </xdr:nvSpPr>
      <xdr:spPr>
        <a:xfrm>
          <a:off x="12763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61FF383-AC24-49C5-9931-F71301E3214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3571B66-90E7-4BF0-B1DF-BD50793BBDC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B246B6F-ED5B-4DFC-AD08-460F66EBB0B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F112BE00-AA84-4DCF-B2EF-30C6710515B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AE743FD-DD40-4265-9019-43C8CD60833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116840</xdr:rowOff>
    </xdr:from>
    <xdr:to>
      <xdr:col>85</xdr:col>
      <xdr:colOff>177800</xdr:colOff>
      <xdr:row>61</xdr:row>
      <xdr:rowOff>46990</xdr:rowOff>
    </xdr:to>
    <xdr:sp macro="" textlink="">
      <xdr:nvSpPr>
        <xdr:cNvPr id="550" name="楕円 549">
          <a:extLst>
            <a:ext uri="{FF2B5EF4-FFF2-40B4-BE49-F238E27FC236}">
              <a16:creationId xmlns:a16="http://schemas.microsoft.com/office/drawing/2014/main" id="{BAA3D6EB-D4C8-4406-AC62-1031417AF700}"/>
            </a:ext>
          </a:extLst>
        </xdr:cNvPr>
        <xdr:cNvSpPr/>
      </xdr:nvSpPr>
      <xdr:spPr>
        <a:xfrm>
          <a:off x="162687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95267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BE619E5E-0379-4BF8-A571-E8BCC2652A84}"/>
            </a:ext>
          </a:extLst>
        </xdr:cNvPr>
        <xdr:cNvSpPr txBox="1"/>
      </xdr:nvSpPr>
      <xdr:spPr>
        <a:xfrm>
          <a:off x="16357600"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74930</xdr:rowOff>
    </xdr:from>
    <xdr:to>
      <xdr:col>81</xdr:col>
      <xdr:colOff>101600</xdr:colOff>
      <xdr:row>61</xdr:row>
      <xdr:rowOff>5080</xdr:rowOff>
    </xdr:to>
    <xdr:sp macro="" textlink="">
      <xdr:nvSpPr>
        <xdr:cNvPr id="552" name="楕円 551">
          <a:extLst>
            <a:ext uri="{FF2B5EF4-FFF2-40B4-BE49-F238E27FC236}">
              <a16:creationId xmlns:a16="http://schemas.microsoft.com/office/drawing/2014/main" id="{FA7FCD73-EFDD-438D-9CFB-A8EFDB1C87DA}"/>
            </a:ext>
          </a:extLst>
        </xdr:cNvPr>
        <xdr:cNvSpPr/>
      </xdr:nvSpPr>
      <xdr:spPr>
        <a:xfrm>
          <a:off x="15430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125730</xdr:rowOff>
    </xdr:from>
    <xdr:to>
      <xdr:col>85</xdr:col>
      <xdr:colOff>127000</xdr:colOff>
      <xdr:row>60</xdr:row>
      <xdr:rowOff>167640</xdr:rowOff>
    </xdr:to>
    <xdr:cxnSp macro="">
      <xdr:nvCxnSpPr>
        <xdr:cNvPr id="553" name="直線コネクタ 552">
          <a:extLst>
            <a:ext uri="{FF2B5EF4-FFF2-40B4-BE49-F238E27FC236}">
              <a16:creationId xmlns:a16="http://schemas.microsoft.com/office/drawing/2014/main" id="{E83DCFE9-4E32-49F6-8AC4-E5005A28EC2F}"/>
            </a:ext>
          </a:extLst>
        </xdr:cNvPr>
        <xdr:cNvCxnSpPr/>
      </xdr:nvCxnSpPr>
      <xdr:spPr>
        <a:xfrm>
          <a:off x="15481300" y="1041273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40640</xdr:rowOff>
    </xdr:from>
    <xdr:to>
      <xdr:col>76</xdr:col>
      <xdr:colOff>165100</xdr:colOff>
      <xdr:row>60</xdr:row>
      <xdr:rowOff>142240</xdr:rowOff>
    </xdr:to>
    <xdr:sp macro="" textlink="">
      <xdr:nvSpPr>
        <xdr:cNvPr id="554" name="楕円 553">
          <a:extLst>
            <a:ext uri="{FF2B5EF4-FFF2-40B4-BE49-F238E27FC236}">
              <a16:creationId xmlns:a16="http://schemas.microsoft.com/office/drawing/2014/main" id="{18EA06D0-8269-498E-BA76-2A89A35FB371}"/>
            </a:ext>
          </a:extLst>
        </xdr:cNvPr>
        <xdr:cNvSpPr/>
      </xdr:nvSpPr>
      <xdr:spPr>
        <a:xfrm>
          <a:off x="14541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91440</xdr:rowOff>
    </xdr:from>
    <xdr:to>
      <xdr:col>81</xdr:col>
      <xdr:colOff>50800</xdr:colOff>
      <xdr:row>60</xdr:row>
      <xdr:rowOff>125730</xdr:rowOff>
    </xdr:to>
    <xdr:cxnSp macro="">
      <xdr:nvCxnSpPr>
        <xdr:cNvPr id="555" name="直線コネクタ 554">
          <a:extLst>
            <a:ext uri="{FF2B5EF4-FFF2-40B4-BE49-F238E27FC236}">
              <a16:creationId xmlns:a16="http://schemas.microsoft.com/office/drawing/2014/main" id="{D782E9B2-3964-4953-A8B5-7CE812EDC59A}"/>
            </a:ext>
          </a:extLst>
        </xdr:cNvPr>
        <xdr:cNvCxnSpPr/>
      </xdr:nvCxnSpPr>
      <xdr:spPr>
        <a:xfrm>
          <a:off x="14592300" y="103784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2540</xdr:rowOff>
    </xdr:from>
    <xdr:to>
      <xdr:col>72</xdr:col>
      <xdr:colOff>38100</xdr:colOff>
      <xdr:row>60</xdr:row>
      <xdr:rowOff>104140</xdr:rowOff>
    </xdr:to>
    <xdr:sp macro="" textlink="">
      <xdr:nvSpPr>
        <xdr:cNvPr id="556" name="楕円 555">
          <a:extLst>
            <a:ext uri="{FF2B5EF4-FFF2-40B4-BE49-F238E27FC236}">
              <a16:creationId xmlns:a16="http://schemas.microsoft.com/office/drawing/2014/main" id="{64857B10-B4B4-4371-A834-5B609958A4C2}"/>
            </a:ext>
          </a:extLst>
        </xdr:cNvPr>
        <xdr:cNvSpPr/>
      </xdr:nvSpPr>
      <xdr:spPr>
        <a:xfrm>
          <a:off x="13652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53340</xdr:rowOff>
    </xdr:from>
    <xdr:to>
      <xdr:col>76</xdr:col>
      <xdr:colOff>114300</xdr:colOff>
      <xdr:row>60</xdr:row>
      <xdr:rowOff>91440</xdr:rowOff>
    </xdr:to>
    <xdr:cxnSp macro="">
      <xdr:nvCxnSpPr>
        <xdr:cNvPr id="557" name="直線コネクタ 556">
          <a:extLst>
            <a:ext uri="{FF2B5EF4-FFF2-40B4-BE49-F238E27FC236}">
              <a16:creationId xmlns:a16="http://schemas.microsoft.com/office/drawing/2014/main" id="{9AB6C7AF-6F42-476A-89DB-74775A136E3D}"/>
            </a:ext>
          </a:extLst>
        </xdr:cNvPr>
        <xdr:cNvCxnSpPr/>
      </xdr:nvCxnSpPr>
      <xdr:spPr>
        <a:xfrm>
          <a:off x="13703300" y="103403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132080</xdr:rowOff>
    </xdr:from>
    <xdr:to>
      <xdr:col>67</xdr:col>
      <xdr:colOff>101600</xdr:colOff>
      <xdr:row>60</xdr:row>
      <xdr:rowOff>62230</xdr:rowOff>
    </xdr:to>
    <xdr:sp macro="" textlink="">
      <xdr:nvSpPr>
        <xdr:cNvPr id="558" name="楕円 557">
          <a:extLst>
            <a:ext uri="{FF2B5EF4-FFF2-40B4-BE49-F238E27FC236}">
              <a16:creationId xmlns:a16="http://schemas.microsoft.com/office/drawing/2014/main" id="{BAE9AAB3-5611-40FD-9ED8-1E932DD21EC1}"/>
            </a:ext>
          </a:extLst>
        </xdr:cNvPr>
        <xdr:cNvSpPr/>
      </xdr:nvSpPr>
      <xdr:spPr>
        <a:xfrm>
          <a:off x="12763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11430</xdr:rowOff>
    </xdr:from>
    <xdr:to>
      <xdr:col>71</xdr:col>
      <xdr:colOff>177800</xdr:colOff>
      <xdr:row>60</xdr:row>
      <xdr:rowOff>53340</xdr:rowOff>
    </xdr:to>
    <xdr:cxnSp macro="">
      <xdr:nvCxnSpPr>
        <xdr:cNvPr id="559" name="直線コネクタ 558">
          <a:extLst>
            <a:ext uri="{FF2B5EF4-FFF2-40B4-BE49-F238E27FC236}">
              <a16:creationId xmlns:a16="http://schemas.microsoft.com/office/drawing/2014/main" id="{751C7F41-C22E-4944-8E1C-5F47738E4056}"/>
            </a:ext>
          </a:extLst>
        </xdr:cNvPr>
        <xdr:cNvCxnSpPr/>
      </xdr:nvCxnSpPr>
      <xdr:spPr>
        <a:xfrm>
          <a:off x="12814300" y="102984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C403D507-29DF-4037-8500-B6D0269ACB42}"/>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A2C399B6-0068-4D83-9E9A-4FA653AEE7FB}"/>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E14A5292-E758-4CDB-8ACA-6B36DFC08D1F}"/>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150512</xdr:rowOff>
    </xdr:from>
    <xdr:ext cx="405111" cy="259045"/>
    <xdr:sp macro="" textlink="">
      <xdr:nvSpPr>
        <xdr:cNvPr id="563" name="n_4aveValue【学校施設】&#10;有形固定資産減価償却率">
          <a:extLst>
            <a:ext uri="{FF2B5EF4-FFF2-40B4-BE49-F238E27FC236}">
              <a16:creationId xmlns:a16="http://schemas.microsoft.com/office/drawing/2014/main" id="{41537314-FE9C-4223-92EC-932520DFA764}"/>
            </a:ext>
          </a:extLst>
        </xdr:cNvPr>
        <xdr:cNvSpPr txBox="1"/>
      </xdr:nvSpPr>
      <xdr:spPr>
        <a:xfrm>
          <a:off x="12611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21607</xdr:rowOff>
    </xdr:from>
    <xdr:ext cx="405111" cy="259045"/>
    <xdr:sp macro="" textlink="">
      <xdr:nvSpPr>
        <xdr:cNvPr id="564" name="n_1mainValue【学校施設】&#10;有形固定資産減価償却率">
          <a:extLst>
            <a:ext uri="{FF2B5EF4-FFF2-40B4-BE49-F238E27FC236}">
              <a16:creationId xmlns:a16="http://schemas.microsoft.com/office/drawing/2014/main" id="{CF5AFE76-E093-49E4-A3F2-BF809002D3BB}"/>
            </a:ext>
          </a:extLst>
        </xdr:cNvPr>
        <xdr:cNvSpPr txBox="1"/>
      </xdr:nvSpPr>
      <xdr:spPr>
        <a:xfrm>
          <a:off x="152660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158767</xdr:rowOff>
    </xdr:from>
    <xdr:ext cx="405111" cy="259045"/>
    <xdr:sp macro="" textlink="">
      <xdr:nvSpPr>
        <xdr:cNvPr id="565" name="n_2mainValue【学校施設】&#10;有形固定資産減価償却率">
          <a:extLst>
            <a:ext uri="{FF2B5EF4-FFF2-40B4-BE49-F238E27FC236}">
              <a16:creationId xmlns:a16="http://schemas.microsoft.com/office/drawing/2014/main" id="{E62222A6-4BB1-49EF-B519-175931419F83}"/>
            </a:ext>
          </a:extLst>
        </xdr:cNvPr>
        <xdr:cNvSpPr txBox="1"/>
      </xdr:nvSpPr>
      <xdr:spPr>
        <a:xfrm>
          <a:off x="14389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120667</xdr:rowOff>
    </xdr:from>
    <xdr:ext cx="405111" cy="259045"/>
    <xdr:sp macro="" textlink="">
      <xdr:nvSpPr>
        <xdr:cNvPr id="566" name="n_3mainValue【学校施設】&#10;有形固定資産減価償却率">
          <a:extLst>
            <a:ext uri="{FF2B5EF4-FFF2-40B4-BE49-F238E27FC236}">
              <a16:creationId xmlns:a16="http://schemas.microsoft.com/office/drawing/2014/main" id="{5315474D-251A-42E6-BF74-3EF347CD363D}"/>
            </a:ext>
          </a:extLst>
        </xdr:cNvPr>
        <xdr:cNvSpPr txBox="1"/>
      </xdr:nvSpPr>
      <xdr:spPr>
        <a:xfrm>
          <a:off x="1350074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67" name="n_4mainValue【学校施設】&#10;有形固定資産減価償却率">
          <a:extLst>
            <a:ext uri="{FF2B5EF4-FFF2-40B4-BE49-F238E27FC236}">
              <a16:creationId xmlns:a16="http://schemas.microsoft.com/office/drawing/2014/main" id="{0D8B1C02-ABF9-4176-8954-BB4F5F25855C}"/>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F933B3C5-DDD9-4A4C-9FA0-D35BA38C949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2232EF38-D1EB-45DE-B307-C2ED07A59E1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70F387FD-2415-45AD-81AA-CB553B537E2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96281CD1-7AAC-4601-B90A-0F33908849F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7D5A30E2-1882-4E93-B27B-58BCB9D5616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908350C-E911-439B-A633-67BFE464E40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32940BDA-4F2F-4F06-8479-99F09A5C92C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830C2654-4C6C-4927-848C-C2D3B544D0E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61BD75AC-F6C4-4336-8F9C-EA2F3001DEB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819DC375-D273-402A-BE02-4CA948AEE87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E3676C04-2830-40A9-AED8-DA7E36326C4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5B7D9A89-3A48-4EBA-A961-E45CD65603F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9D1392C9-014B-4F0A-9956-C9964438A84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F0547495-6C8E-4CD5-9D4D-75E58B7B0FC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F1509C4-C3CC-489E-AB8C-FCF7F74295A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76ACA89E-D2E0-4B5D-8F91-DD815184757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85880E17-A038-480D-80D9-EE3EF4D3077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645B5996-BC2E-447E-A39B-7904404E85DB}"/>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2A5EAD95-B79A-4682-9BCC-68D786776443}"/>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ACD218DC-6E0E-483B-B895-8D7C602EB4A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F87082AD-994C-4050-B411-C7EE14679B0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7910F2A9-23F9-4C80-BFC7-B80F3507114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10FC68CA-8890-4709-9EE7-432E10E2B83B}"/>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3D57F54A-5B95-4BCC-9A08-9AA1D2CE52AF}"/>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6B4B756A-B68A-4B29-B26C-5F10E316C1B7}"/>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6471C7A6-864B-46FC-9FFB-F75047285789}"/>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26EA92D9-17AE-47FB-BB9E-06C8F91F702A}"/>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595" name="【学校施設】&#10;一人当たり面積平均値テキスト">
          <a:extLst>
            <a:ext uri="{FF2B5EF4-FFF2-40B4-BE49-F238E27FC236}">
              <a16:creationId xmlns:a16="http://schemas.microsoft.com/office/drawing/2014/main" id="{763A1489-ECD6-4549-A038-8A95D96A904A}"/>
            </a:ext>
          </a:extLst>
        </xdr:cNvPr>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598FCB1F-4891-4FC0-846D-B5AA3A87C2FD}"/>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9404D95B-5934-440A-9AD2-084AF832F775}"/>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9B50244B-CA5D-4820-ADAE-49F9FAA01BCB}"/>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9742A3CA-4780-420F-AF40-A091D8B4BB3B}"/>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164084</xdr:rowOff>
    </xdr:from>
    <xdr:to>
      <xdr:col>98</xdr:col>
      <xdr:colOff>38100</xdr:colOff>
      <xdr:row>62</xdr:row>
      <xdr:rowOff>94234</xdr:rowOff>
    </xdr:to>
    <xdr:sp macro="" textlink="">
      <xdr:nvSpPr>
        <xdr:cNvPr id="600" name="フローチャート: 判断 599">
          <a:extLst>
            <a:ext uri="{FF2B5EF4-FFF2-40B4-BE49-F238E27FC236}">
              <a16:creationId xmlns:a16="http://schemas.microsoft.com/office/drawing/2014/main" id="{670155A9-F7AB-4917-826C-61C9539FE3C8}"/>
            </a:ext>
          </a:extLst>
        </xdr:cNvPr>
        <xdr:cNvSpPr/>
      </xdr:nvSpPr>
      <xdr:spPr>
        <a:xfrm>
          <a:off x="18605500" y="106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FE3D619-7165-4CA1-886D-7A78CD38396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5173F83-2ACE-4E86-9AD8-E5A77003DA0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A3A7BC9-12A4-496B-B962-0428B2E56DC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0784EC7-C28D-44C6-8E76-D42A58E6121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0B1EA0B-5E20-48AD-8653-AA35A9B647F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2692</xdr:rowOff>
    </xdr:from>
    <xdr:to>
      <xdr:col>116</xdr:col>
      <xdr:colOff>114300</xdr:colOff>
      <xdr:row>62</xdr:row>
      <xdr:rowOff>104292</xdr:rowOff>
    </xdr:to>
    <xdr:sp macro="" textlink="">
      <xdr:nvSpPr>
        <xdr:cNvPr id="606" name="楕円 605">
          <a:extLst>
            <a:ext uri="{FF2B5EF4-FFF2-40B4-BE49-F238E27FC236}">
              <a16:creationId xmlns:a16="http://schemas.microsoft.com/office/drawing/2014/main" id="{4DE6EC7C-6584-4189-BC0F-F045534A3C2B}"/>
            </a:ext>
          </a:extLst>
        </xdr:cNvPr>
        <xdr:cNvSpPr/>
      </xdr:nvSpPr>
      <xdr:spPr>
        <a:xfrm>
          <a:off x="22110700" y="1063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25569</xdr:rowOff>
    </xdr:from>
    <xdr:ext cx="469744" cy="259045"/>
    <xdr:sp macro="" textlink="">
      <xdr:nvSpPr>
        <xdr:cNvPr id="607" name="【学校施設】&#10;一人当たり面積該当値テキスト">
          <a:extLst>
            <a:ext uri="{FF2B5EF4-FFF2-40B4-BE49-F238E27FC236}">
              <a16:creationId xmlns:a16="http://schemas.microsoft.com/office/drawing/2014/main" id="{44B2FB4F-49EE-4356-8715-D961B8233384}"/>
            </a:ext>
          </a:extLst>
        </xdr:cNvPr>
        <xdr:cNvSpPr txBox="1"/>
      </xdr:nvSpPr>
      <xdr:spPr>
        <a:xfrm>
          <a:off x="22199600" y="1048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1321</xdr:rowOff>
    </xdr:from>
    <xdr:to>
      <xdr:col>112</xdr:col>
      <xdr:colOff>38100</xdr:colOff>
      <xdr:row>62</xdr:row>
      <xdr:rowOff>102921</xdr:rowOff>
    </xdr:to>
    <xdr:sp macro="" textlink="">
      <xdr:nvSpPr>
        <xdr:cNvPr id="608" name="楕円 607">
          <a:extLst>
            <a:ext uri="{FF2B5EF4-FFF2-40B4-BE49-F238E27FC236}">
              <a16:creationId xmlns:a16="http://schemas.microsoft.com/office/drawing/2014/main" id="{CFAC29E8-5F00-43E0-9AAE-BB30A79D2446}"/>
            </a:ext>
          </a:extLst>
        </xdr:cNvPr>
        <xdr:cNvSpPr/>
      </xdr:nvSpPr>
      <xdr:spPr>
        <a:xfrm>
          <a:off x="21272500" y="1063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52121</xdr:rowOff>
    </xdr:from>
    <xdr:to>
      <xdr:col>116</xdr:col>
      <xdr:colOff>63500</xdr:colOff>
      <xdr:row>62</xdr:row>
      <xdr:rowOff>53492</xdr:rowOff>
    </xdr:to>
    <xdr:cxnSp macro="">
      <xdr:nvCxnSpPr>
        <xdr:cNvPr id="609" name="直線コネクタ 608">
          <a:extLst>
            <a:ext uri="{FF2B5EF4-FFF2-40B4-BE49-F238E27FC236}">
              <a16:creationId xmlns:a16="http://schemas.microsoft.com/office/drawing/2014/main" id="{941F40BA-54D7-4DA7-8038-B5CC02CB7B7F}"/>
            </a:ext>
          </a:extLst>
        </xdr:cNvPr>
        <xdr:cNvCxnSpPr/>
      </xdr:nvCxnSpPr>
      <xdr:spPr>
        <a:xfrm>
          <a:off x="21323300" y="10682021"/>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4979</xdr:rowOff>
    </xdr:from>
    <xdr:to>
      <xdr:col>107</xdr:col>
      <xdr:colOff>101600</xdr:colOff>
      <xdr:row>62</xdr:row>
      <xdr:rowOff>106579</xdr:rowOff>
    </xdr:to>
    <xdr:sp macro="" textlink="">
      <xdr:nvSpPr>
        <xdr:cNvPr id="610" name="楕円 609">
          <a:extLst>
            <a:ext uri="{FF2B5EF4-FFF2-40B4-BE49-F238E27FC236}">
              <a16:creationId xmlns:a16="http://schemas.microsoft.com/office/drawing/2014/main" id="{E57FE54D-768E-425B-97F9-4FDAC0350788}"/>
            </a:ext>
          </a:extLst>
        </xdr:cNvPr>
        <xdr:cNvSpPr/>
      </xdr:nvSpPr>
      <xdr:spPr>
        <a:xfrm>
          <a:off x="20383500" y="1063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52121</xdr:rowOff>
    </xdr:from>
    <xdr:to>
      <xdr:col>111</xdr:col>
      <xdr:colOff>177800</xdr:colOff>
      <xdr:row>62</xdr:row>
      <xdr:rowOff>55779</xdr:rowOff>
    </xdr:to>
    <xdr:cxnSp macro="">
      <xdr:nvCxnSpPr>
        <xdr:cNvPr id="611" name="直線コネクタ 610">
          <a:extLst>
            <a:ext uri="{FF2B5EF4-FFF2-40B4-BE49-F238E27FC236}">
              <a16:creationId xmlns:a16="http://schemas.microsoft.com/office/drawing/2014/main" id="{8E787136-B6CF-479E-AA03-1F1597B62375}"/>
            </a:ext>
          </a:extLst>
        </xdr:cNvPr>
        <xdr:cNvCxnSpPr/>
      </xdr:nvCxnSpPr>
      <xdr:spPr>
        <a:xfrm flipV="1">
          <a:off x="20434300" y="10682021"/>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166827</xdr:rowOff>
    </xdr:from>
    <xdr:to>
      <xdr:col>102</xdr:col>
      <xdr:colOff>165100</xdr:colOff>
      <xdr:row>62</xdr:row>
      <xdr:rowOff>96977</xdr:rowOff>
    </xdr:to>
    <xdr:sp macro="" textlink="">
      <xdr:nvSpPr>
        <xdr:cNvPr id="612" name="楕円 611">
          <a:extLst>
            <a:ext uri="{FF2B5EF4-FFF2-40B4-BE49-F238E27FC236}">
              <a16:creationId xmlns:a16="http://schemas.microsoft.com/office/drawing/2014/main" id="{31027A16-22AD-42E8-B2AF-B7508AFBC87C}"/>
            </a:ext>
          </a:extLst>
        </xdr:cNvPr>
        <xdr:cNvSpPr/>
      </xdr:nvSpPr>
      <xdr:spPr>
        <a:xfrm>
          <a:off x="19494500" y="1062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46177</xdr:rowOff>
    </xdr:from>
    <xdr:to>
      <xdr:col>107</xdr:col>
      <xdr:colOff>50800</xdr:colOff>
      <xdr:row>62</xdr:row>
      <xdr:rowOff>55779</xdr:rowOff>
    </xdr:to>
    <xdr:cxnSp macro="">
      <xdr:nvCxnSpPr>
        <xdr:cNvPr id="613" name="直線コネクタ 612">
          <a:extLst>
            <a:ext uri="{FF2B5EF4-FFF2-40B4-BE49-F238E27FC236}">
              <a16:creationId xmlns:a16="http://schemas.microsoft.com/office/drawing/2014/main" id="{B3A9EB77-9039-4061-A528-F19062C62DF0}"/>
            </a:ext>
          </a:extLst>
        </xdr:cNvPr>
        <xdr:cNvCxnSpPr/>
      </xdr:nvCxnSpPr>
      <xdr:spPr>
        <a:xfrm>
          <a:off x="19545300" y="10676077"/>
          <a:ext cx="889000" cy="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167742</xdr:rowOff>
    </xdr:from>
    <xdr:to>
      <xdr:col>98</xdr:col>
      <xdr:colOff>38100</xdr:colOff>
      <xdr:row>62</xdr:row>
      <xdr:rowOff>97892</xdr:rowOff>
    </xdr:to>
    <xdr:sp macro="" textlink="">
      <xdr:nvSpPr>
        <xdr:cNvPr id="614" name="楕円 613">
          <a:extLst>
            <a:ext uri="{FF2B5EF4-FFF2-40B4-BE49-F238E27FC236}">
              <a16:creationId xmlns:a16="http://schemas.microsoft.com/office/drawing/2014/main" id="{A8A6183E-EB62-4E23-851F-DB51BBC80E3B}"/>
            </a:ext>
          </a:extLst>
        </xdr:cNvPr>
        <xdr:cNvSpPr/>
      </xdr:nvSpPr>
      <xdr:spPr>
        <a:xfrm>
          <a:off x="18605500" y="1062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46177</xdr:rowOff>
    </xdr:from>
    <xdr:to>
      <xdr:col>102</xdr:col>
      <xdr:colOff>114300</xdr:colOff>
      <xdr:row>62</xdr:row>
      <xdr:rowOff>47092</xdr:rowOff>
    </xdr:to>
    <xdr:cxnSp macro="">
      <xdr:nvCxnSpPr>
        <xdr:cNvPr id="615" name="直線コネクタ 614">
          <a:extLst>
            <a:ext uri="{FF2B5EF4-FFF2-40B4-BE49-F238E27FC236}">
              <a16:creationId xmlns:a16="http://schemas.microsoft.com/office/drawing/2014/main" id="{3C160A2D-0E96-4F3E-B515-115D6CC6C4C0}"/>
            </a:ext>
          </a:extLst>
        </xdr:cNvPr>
        <xdr:cNvCxnSpPr/>
      </xdr:nvCxnSpPr>
      <xdr:spPr>
        <a:xfrm flipV="1">
          <a:off x="18656300" y="10676077"/>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616" name="n_1aveValue【学校施設】&#10;一人当たり面積">
          <a:extLst>
            <a:ext uri="{FF2B5EF4-FFF2-40B4-BE49-F238E27FC236}">
              <a16:creationId xmlns:a16="http://schemas.microsoft.com/office/drawing/2014/main" id="{54791267-8A83-46CD-8915-617A2FFA4494}"/>
            </a:ext>
          </a:extLst>
        </xdr:cNvPr>
        <xdr:cNvSpPr txBox="1"/>
      </xdr:nvSpPr>
      <xdr:spPr>
        <a:xfrm>
          <a:off x="210757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617" name="n_2aveValue【学校施設】&#10;一人当たり面積">
          <a:extLst>
            <a:ext uri="{FF2B5EF4-FFF2-40B4-BE49-F238E27FC236}">
              <a16:creationId xmlns:a16="http://schemas.microsoft.com/office/drawing/2014/main" id="{7E461F02-5747-49AB-928E-890F0D6CF0BF}"/>
            </a:ext>
          </a:extLst>
        </xdr:cNvPr>
        <xdr:cNvSpPr txBox="1"/>
      </xdr:nvSpPr>
      <xdr:spPr>
        <a:xfrm>
          <a:off x="20199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618" name="n_3aveValue【学校施設】&#10;一人当たり面積">
          <a:extLst>
            <a:ext uri="{FF2B5EF4-FFF2-40B4-BE49-F238E27FC236}">
              <a16:creationId xmlns:a16="http://schemas.microsoft.com/office/drawing/2014/main" id="{FC6E65A7-100D-45D0-92F0-C39BEBC38E88}"/>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110761</xdr:rowOff>
    </xdr:from>
    <xdr:ext cx="469744" cy="259045"/>
    <xdr:sp macro="" textlink="">
      <xdr:nvSpPr>
        <xdr:cNvPr id="619" name="n_4aveValue【学校施設】&#10;一人当たり面積">
          <a:extLst>
            <a:ext uri="{FF2B5EF4-FFF2-40B4-BE49-F238E27FC236}">
              <a16:creationId xmlns:a16="http://schemas.microsoft.com/office/drawing/2014/main" id="{F9150BF1-90A0-4B7B-8865-505DBC931EA2}"/>
            </a:ext>
          </a:extLst>
        </xdr:cNvPr>
        <xdr:cNvSpPr txBox="1"/>
      </xdr:nvSpPr>
      <xdr:spPr>
        <a:xfrm>
          <a:off x="18421427" y="1039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119448</xdr:rowOff>
    </xdr:from>
    <xdr:ext cx="469744" cy="259045"/>
    <xdr:sp macro="" textlink="">
      <xdr:nvSpPr>
        <xdr:cNvPr id="620" name="n_1mainValue【学校施設】&#10;一人当たり面積">
          <a:extLst>
            <a:ext uri="{FF2B5EF4-FFF2-40B4-BE49-F238E27FC236}">
              <a16:creationId xmlns:a16="http://schemas.microsoft.com/office/drawing/2014/main" id="{95CC63F5-489F-4864-9935-20D08FB5AC9E}"/>
            </a:ext>
          </a:extLst>
        </xdr:cNvPr>
        <xdr:cNvSpPr txBox="1"/>
      </xdr:nvSpPr>
      <xdr:spPr>
        <a:xfrm>
          <a:off x="21075727" y="1040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123106</xdr:rowOff>
    </xdr:from>
    <xdr:ext cx="469744" cy="259045"/>
    <xdr:sp macro="" textlink="">
      <xdr:nvSpPr>
        <xdr:cNvPr id="621" name="n_2mainValue【学校施設】&#10;一人当たり面積">
          <a:extLst>
            <a:ext uri="{FF2B5EF4-FFF2-40B4-BE49-F238E27FC236}">
              <a16:creationId xmlns:a16="http://schemas.microsoft.com/office/drawing/2014/main" id="{5F7290AE-410E-43E9-A323-EE707B960075}"/>
            </a:ext>
          </a:extLst>
        </xdr:cNvPr>
        <xdr:cNvSpPr txBox="1"/>
      </xdr:nvSpPr>
      <xdr:spPr>
        <a:xfrm>
          <a:off x="20199427" y="1041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113504</xdr:rowOff>
    </xdr:from>
    <xdr:ext cx="469744" cy="259045"/>
    <xdr:sp macro="" textlink="">
      <xdr:nvSpPr>
        <xdr:cNvPr id="622" name="n_3mainValue【学校施設】&#10;一人当たり面積">
          <a:extLst>
            <a:ext uri="{FF2B5EF4-FFF2-40B4-BE49-F238E27FC236}">
              <a16:creationId xmlns:a16="http://schemas.microsoft.com/office/drawing/2014/main" id="{473614DF-27F6-4D37-9B71-7D8636103EBC}"/>
            </a:ext>
          </a:extLst>
        </xdr:cNvPr>
        <xdr:cNvSpPr txBox="1"/>
      </xdr:nvSpPr>
      <xdr:spPr>
        <a:xfrm>
          <a:off x="19310427" y="1040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89019</xdr:rowOff>
    </xdr:from>
    <xdr:ext cx="469744" cy="259045"/>
    <xdr:sp macro="" textlink="">
      <xdr:nvSpPr>
        <xdr:cNvPr id="623" name="n_4mainValue【学校施設】&#10;一人当たり面積">
          <a:extLst>
            <a:ext uri="{FF2B5EF4-FFF2-40B4-BE49-F238E27FC236}">
              <a16:creationId xmlns:a16="http://schemas.microsoft.com/office/drawing/2014/main" id="{7BEDD544-FF65-470E-95D8-00CC60B045A7}"/>
            </a:ext>
          </a:extLst>
        </xdr:cNvPr>
        <xdr:cNvSpPr txBox="1"/>
      </xdr:nvSpPr>
      <xdr:spPr>
        <a:xfrm>
          <a:off x="18421427" y="1071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19995317-340B-4C39-9F68-070217CDF34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FDB4E774-23E4-4007-A95C-5614FB55D8F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1FE3953E-F8DB-4551-9256-8CEE002123C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C9FDC42C-C887-45D1-9F06-CF1CC43824E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A5724564-E3F3-4AEB-ADF9-9F4EED32484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4364CF7D-C926-4132-9D16-4CA74C0BA64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954BF33F-728E-471B-935F-AEA920B2BC7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F52D1715-83D0-41B1-B471-4D3AD22745F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616451E2-A269-48FF-86F2-B9B88F8F6C5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B9E50C4A-74FE-45FC-A5DF-5F02EC4186C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5CA31A92-C533-4B4E-A7E8-339EA240BEA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DAB64219-9D77-40D8-98C5-AC6B42AFD64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D395A7CB-9134-460D-9624-B3CBC5595BD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EA21A57C-94D9-4828-AE43-8FDE37AACE5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E1533D87-FD49-41E4-A6A2-30521B444EB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F4A71F41-EB3E-49A5-AF39-64EC5DDB11A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CB2D162E-7DAE-43D5-9BAD-261E9129F3C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93071DE5-682D-429B-BA86-5672178CB2B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EE8A6B06-ED74-45C4-8665-B4F7DF3BA4C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F191EDBD-3BD2-4F74-B604-DEBEB03E540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237EA713-26E1-47A6-9669-851AE1ED883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953B361B-0FA4-4B09-8C3E-2422C8F536A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A7FD4BFC-BBCD-4EB7-97FC-11981A8FFC8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B8FD7A0D-EAFB-42B9-A6C1-44D947C90E3D}"/>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8" name="正方形/長方形 647">
          <a:extLst>
            <a:ext uri="{FF2B5EF4-FFF2-40B4-BE49-F238E27FC236}">
              <a16:creationId xmlns:a16="http://schemas.microsoft.com/office/drawing/2014/main" id="{43AFA5B0-C0E7-4C9B-A76B-2315FF34C9F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9" name="正方形/長方形 648">
          <a:extLst>
            <a:ext uri="{FF2B5EF4-FFF2-40B4-BE49-F238E27FC236}">
              <a16:creationId xmlns:a16="http://schemas.microsoft.com/office/drawing/2014/main" id="{3D629221-4F49-4C11-AE7F-B935A7853F1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0" name="正方形/長方形 649">
          <a:extLst>
            <a:ext uri="{FF2B5EF4-FFF2-40B4-BE49-F238E27FC236}">
              <a16:creationId xmlns:a16="http://schemas.microsoft.com/office/drawing/2014/main" id="{78AD1BA4-89FB-4029-9477-B63C8B8493F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1" name="正方形/長方形 650">
          <a:extLst>
            <a:ext uri="{FF2B5EF4-FFF2-40B4-BE49-F238E27FC236}">
              <a16:creationId xmlns:a16="http://schemas.microsoft.com/office/drawing/2014/main" id="{D0E01503-06D9-4ED5-9704-E01F2F83D52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2" name="正方形/長方形 651">
          <a:extLst>
            <a:ext uri="{FF2B5EF4-FFF2-40B4-BE49-F238E27FC236}">
              <a16:creationId xmlns:a16="http://schemas.microsoft.com/office/drawing/2014/main" id="{4713AFD3-B4B8-405C-9782-F7C4ADAFC41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3" name="正方形/長方形 652">
          <a:extLst>
            <a:ext uri="{FF2B5EF4-FFF2-40B4-BE49-F238E27FC236}">
              <a16:creationId xmlns:a16="http://schemas.microsoft.com/office/drawing/2014/main" id="{76D2EB13-A50C-48C3-8774-E989406297A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4" name="正方形/長方形 653">
          <a:extLst>
            <a:ext uri="{FF2B5EF4-FFF2-40B4-BE49-F238E27FC236}">
              <a16:creationId xmlns:a16="http://schemas.microsoft.com/office/drawing/2014/main" id="{F176FB3A-7363-4DFA-AF00-2869333E611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5" name="正方形/長方形 654">
          <a:extLst>
            <a:ext uri="{FF2B5EF4-FFF2-40B4-BE49-F238E27FC236}">
              <a16:creationId xmlns:a16="http://schemas.microsoft.com/office/drawing/2014/main" id="{6575807B-F498-4FF9-A865-CE306486C793}"/>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B9AFB7B3-EF15-4591-9F61-D9F57AC59F2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748D3F27-6082-477B-B732-930CACF09C1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48150765-558F-4734-B436-824A0F915CB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a:t>
          </a:r>
          <a:r>
            <a:rPr kumimoji="1" lang="ja-JP" altLang="en-US" sz="1100">
              <a:solidFill>
                <a:schemeClr val="dk1"/>
              </a:solidFill>
              <a:effectLst/>
              <a:latin typeface="+mn-lt"/>
              <a:ea typeface="+mn-ea"/>
              <a:cs typeface="+mn-cs"/>
            </a:rPr>
            <a:t>全ての項目において</a:t>
          </a:r>
          <a:r>
            <a:rPr kumimoji="1" lang="ja-JP" altLang="ja-JP" sz="1100">
              <a:solidFill>
                <a:schemeClr val="dk1"/>
              </a:solidFill>
              <a:effectLst/>
              <a:latin typeface="+mn-lt"/>
              <a:ea typeface="+mn-ea"/>
              <a:cs typeface="+mn-cs"/>
            </a:rPr>
            <a:t>類似団体内平均値を上回っている。</a:t>
          </a:r>
          <a:endParaRPr lang="ja-JP" altLang="ja-JP" sz="1400">
            <a:effectLst/>
          </a:endParaRPr>
        </a:p>
        <a:p>
          <a:r>
            <a:rPr kumimoji="1" lang="ja-JP" altLang="en-US" sz="1100">
              <a:solidFill>
                <a:schemeClr val="dk1"/>
              </a:solidFill>
              <a:effectLst/>
              <a:latin typeface="+mn-lt"/>
              <a:ea typeface="+mn-ea"/>
              <a:cs typeface="+mn-cs"/>
            </a:rPr>
            <a:t>特に</a:t>
          </a:r>
          <a:r>
            <a:rPr kumimoji="1" lang="ja-JP" altLang="ja-JP" sz="1100">
              <a:solidFill>
                <a:schemeClr val="dk1"/>
              </a:solidFill>
              <a:effectLst/>
              <a:latin typeface="+mn-lt"/>
              <a:ea typeface="+mn-ea"/>
              <a:cs typeface="+mn-cs"/>
            </a:rPr>
            <a:t>道路・橋りょうの有形固定資産減価償却率は、かなりの高水準となっており、老朽化対策の必要性が高い施設であることが読み取れる。</a:t>
          </a:r>
          <a:endParaRPr lang="ja-JP" altLang="ja-JP" sz="1400">
            <a:effectLst/>
          </a:endParaRPr>
        </a:p>
        <a:p>
          <a:r>
            <a:rPr kumimoji="1" lang="ja-JP" altLang="ja-JP" sz="1100">
              <a:solidFill>
                <a:schemeClr val="dk1"/>
              </a:solidFill>
              <a:effectLst/>
              <a:latin typeface="+mn-lt"/>
              <a:ea typeface="+mn-ea"/>
              <a:cs typeface="+mn-cs"/>
            </a:rPr>
            <a:t>また、その他の施設についても、個別施設計画を策定し、適正な管理、計画的な維持補修を行い長寿命化を図る。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89679B7-A7A0-4A47-AD23-9F9556C06FD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7DA0048-74D4-4658-BCA3-0CB4568C93D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C887A4D-7198-48B9-853B-7711FDB7C66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7D986EB-CEF8-4AC9-9A72-60485B10B38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埼玉県東松山市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651A1E8-9114-4ADF-80E1-EB57115490D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36DE6AF-A544-42BC-AFAA-3081A587791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0265548-A16A-409A-AAA2-64680CBDE9A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3430A33-D9D9-40A5-95B8-35CE896ED30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ED63815-3224-4C6D-990C-3AE9988DF53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7926501-9A95-43F3-915E-87FFB984345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91,256
87,223
65.35
38,586,320
36,815,904
1,607,904
20,323,777
24,351,055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524FAC6-2559-403C-9DF1-83CFFDCE618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85E1A53-E41A-4EDC-98E1-2A8D1551795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D52596A-D14B-441E-A745-5D23E0B3F62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6B4D4E0-8B47-4D65-A0BF-2503B810AD2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136177D-4BAA-4103-996C-D912D14756E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34B34BC-7CFB-43E2-8336-D1BB0D6098D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E6A3F7B-0719-42DC-B41D-463376E251A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2C7B987-85DE-43F9-B328-5EBFFF5A067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699E3BA-E5F5-4827-B024-6E665557722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75CA73A-2811-4DA1-A0EC-FE6F99D0D00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E781A46-C13A-407F-A39F-4423305D133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09E8E91-221D-4DE9-A120-5A7E2B09724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C903AC2-214C-4AE3-8E00-0B13D0ECC10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C18D5F5-EAA9-42AE-8358-0EC048D0EB3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38C53D7-C940-4162-8357-6EFC99DB41C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F9CED68-E7E5-4C4A-8290-4157A99F6C2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94E5C8E-9FA5-4300-9144-7FDD91EB03D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486A0AA-2BC9-477A-9160-18A1E625ADF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882F1D7-261E-44A2-8A84-B2E536B7766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9FCB63A-E713-479E-90B4-FEBD80A6C40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9B7DC4C-7BFB-4695-8465-8D56CE241BD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F60B8A1-036C-4DB1-875A-8B6DB743875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49296CA-E092-45FB-A9B7-15C0554ED28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E2F35FA-D414-4C25-8D3F-DD25599FF06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325B7CB-1EE7-4E9A-A829-842BF7BA790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DBE8D09-8373-423D-A008-0CA3BE919DE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490997D-45F7-4231-91B7-B97676C5CB4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5B16D56-C72A-432C-A925-2D4E0609D7D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C8B952F-8800-4B96-A715-ECF96E41A1D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CF758E1-9217-4A6C-9922-3888616ECFA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609A173-A4DA-4D67-AA35-14D98B51460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B4D608A-A796-46A8-87E1-4E44B3C9ACF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6780992-E680-4F2E-B70D-008A0E4BE01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E7915F3-C062-423A-B3F0-5F7ECDF87D2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7090C5-FA18-4B36-B8D6-CA96ED40658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A38D538-7107-42F5-A6F8-6BE2A8A75E1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58FA8F6-067F-424B-A574-8C8B16A6F29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E1AC3F5-9A16-4741-8B81-58FDA55139E6}"/>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E818024-344F-43C0-8246-F44FE8FFC62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059C7CD-E739-4473-921E-D95E248E4A9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1BDDC51-3C6D-4278-86E2-4C6C6BC7725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39FAA60-0A7E-4C5A-83A0-4C8448FCB93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B82AE55-9305-40E2-B87A-63563219858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2309004-4B2C-40E7-B599-B29ED15AF6B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B9D1D62-4BE9-4B62-8C3A-F660FF03B94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6CDB899-AE53-4E3F-942C-AE51239E3FF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5379A97-D70D-4356-8E9B-ABE298501209}"/>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D9E2CB60-1BC9-4C1C-8769-6ABB98EE35A4}"/>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A435EB76-F1E0-4A60-BDA7-D31704983C77}"/>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35A96C6A-7AB1-4D3B-ACB0-3647A0B70E4E}"/>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E77C57E-87E2-47DB-B66D-74CAB1451D9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978DDC18-7B84-4095-A2FE-FE139E9A0AB2}"/>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4F21D823-A83A-46C6-8837-CD1A05C9EC0A}"/>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752148BA-4369-417B-8DFA-9447C69995DA}"/>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8707B358-6E23-4F9E-9C67-78DB10603A78}"/>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81DF0AAF-102E-4062-9326-8C3D5EA0501B}"/>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8EDDF34E-EF2B-48A0-9D96-641C8A5491C0}"/>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2F64018-30D0-4971-A0D0-3482A1CB3E4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35E16DC-38B4-4DF6-8CB6-0DD94CA7132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4955303-7159-4A84-B5FF-BAEF04C990A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C554E63-649A-4518-9212-753AB3D52E8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24FFF4B-4BA2-4312-BC07-1103331050D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147865</xdr:rowOff>
    </xdr:from>
    <xdr:to>
      <xdr:col>24</xdr:col>
      <xdr:colOff>114300</xdr:colOff>
      <xdr:row>39</xdr:row>
      <xdr:rowOff>78015</xdr:rowOff>
    </xdr:to>
    <xdr:sp macro="" textlink="">
      <xdr:nvSpPr>
        <xdr:cNvPr id="74" name="楕円 73">
          <a:extLst>
            <a:ext uri="{FF2B5EF4-FFF2-40B4-BE49-F238E27FC236}">
              <a16:creationId xmlns:a16="http://schemas.microsoft.com/office/drawing/2014/main" id="{70A7451F-6DA0-427F-B5C3-F7E5C4DFD4B5}"/>
            </a:ext>
          </a:extLst>
        </xdr:cNvPr>
        <xdr:cNvSpPr/>
      </xdr:nvSpPr>
      <xdr:spPr>
        <a:xfrm>
          <a:off x="4584700" y="666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126292</xdr:rowOff>
    </xdr:from>
    <xdr:ext cx="405111" cy="259045"/>
    <xdr:sp macro="" textlink="">
      <xdr:nvSpPr>
        <xdr:cNvPr id="75" name="【図書館】&#10;有形固定資産減価償却率該当値テキスト">
          <a:extLst>
            <a:ext uri="{FF2B5EF4-FFF2-40B4-BE49-F238E27FC236}">
              <a16:creationId xmlns:a16="http://schemas.microsoft.com/office/drawing/2014/main" id="{04A7E938-AFCC-4895-B712-2C02AC270D15}"/>
            </a:ext>
          </a:extLst>
        </xdr:cNvPr>
        <xdr:cNvSpPr txBox="1"/>
      </xdr:nvSpPr>
      <xdr:spPr>
        <a:xfrm>
          <a:off x="4673600" y="664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139700</xdr:rowOff>
    </xdr:from>
    <xdr:to>
      <xdr:col>20</xdr:col>
      <xdr:colOff>38100</xdr:colOff>
      <xdr:row>39</xdr:row>
      <xdr:rowOff>69850</xdr:rowOff>
    </xdr:to>
    <xdr:sp macro="" textlink="">
      <xdr:nvSpPr>
        <xdr:cNvPr id="76" name="楕円 75">
          <a:extLst>
            <a:ext uri="{FF2B5EF4-FFF2-40B4-BE49-F238E27FC236}">
              <a16:creationId xmlns:a16="http://schemas.microsoft.com/office/drawing/2014/main" id="{D68A314E-967A-44DE-BB54-C8A6044B1189}"/>
            </a:ext>
          </a:extLst>
        </xdr:cNvPr>
        <xdr:cNvSpPr/>
      </xdr:nvSpPr>
      <xdr:spPr>
        <a:xfrm>
          <a:off x="3746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19050</xdr:rowOff>
    </xdr:from>
    <xdr:to>
      <xdr:col>24</xdr:col>
      <xdr:colOff>63500</xdr:colOff>
      <xdr:row>39</xdr:row>
      <xdr:rowOff>27215</xdr:rowOff>
    </xdr:to>
    <xdr:cxnSp macro="">
      <xdr:nvCxnSpPr>
        <xdr:cNvPr id="77" name="直線コネクタ 76">
          <a:extLst>
            <a:ext uri="{FF2B5EF4-FFF2-40B4-BE49-F238E27FC236}">
              <a16:creationId xmlns:a16="http://schemas.microsoft.com/office/drawing/2014/main" id="{0AB6A4C0-AC73-4895-97FA-29DF6296C2A0}"/>
            </a:ext>
          </a:extLst>
        </xdr:cNvPr>
        <xdr:cNvCxnSpPr/>
      </xdr:nvCxnSpPr>
      <xdr:spPr>
        <a:xfrm>
          <a:off x="3797300" y="6705600"/>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107043</xdr:rowOff>
    </xdr:from>
    <xdr:to>
      <xdr:col>15</xdr:col>
      <xdr:colOff>101600</xdr:colOff>
      <xdr:row>39</xdr:row>
      <xdr:rowOff>37193</xdr:rowOff>
    </xdr:to>
    <xdr:sp macro="" textlink="">
      <xdr:nvSpPr>
        <xdr:cNvPr id="78" name="楕円 77">
          <a:extLst>
            <a:ext uri="{FF2B5EF4-FFF2-40B4-BE49-F238E27FC236}">
              <a16:creationId xmlns:a16="http://schemas.microsoft.com/office/drawing/2014/main" id="{EB5630F6-73CF-4714-8D20-2AF598D79597}"/>
            </a:ext>
          </a:extLst>
        </xdr:cNvPr>
        <xdr:cNvSpPr/>
      </xdr:nvSpPr>
      <xdr:spPr>
        <a:xfrm>
          <a:off x="2857500" y="66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157843</xdr:rowOff>
    </xdr:from>
    <xdr:to>
      <xdr:col>19</xdr:col>
      <xdr:colOff>177800</xdr:colOff>
      <xdr:row>39</xdr:row>
      <xdr:rowOff>19050</xdr:rowOff>
    </xdr:to>
    <xdr:cxnSp macro="">
      <xdr:nvCxnSpPr>
        <xdr:cNvPr id="79" name="直線コネクタ 78">
          <a:extLst>
            <a:ext uri="{FF2B5EF4-FFF2-40B4-BE49-F238E27FC236}">
              <a16:creationId xmlns:a16="http://schemas.microsoft.com/office/drawing/2014/main" id="{85D44DAE-F1F0-4C10-BB7F-7E08FA97C743}"/>
            </a:ext>
          </a:extLst>
        </xdr:cNvPr>
        <xdr:cNvCxnSpPr/>
      </xdr:nvCxnSpPr>
      <xdr:spPr>
        <a:xfrm>
          <a:off x="2908300" y="66729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72753</xdr:rowOff>
    </xdr:from>
    <xdr:to>
      <xdr:col>10</xdr:col>
      <xdr:colOff>165100</xdr:colOff>
      <xdr:row>39</xdr:row>
      <xdr:rowOff>2903</xdr:rowOff>
    </xdr:to>
    <xdr:sp macro="" textlink="">
      <xdr:nvSpPr>
        <xdr:cNvPr id="80" name="楕円 79">
          <a:extLst>
            <a:ext uri="{FF2B5EF4-FFF2-40B4-BE49-F238E27FC236}">
              <a16:creationId xmlns:a16="http://schemas.microsoft.com/office/drawing/2014/main" id="{95641222-E500-4B5D-BCF7-7E0ED317D3C8}"/>
            </a:ext>
          </a:extLst>
        </xdr:cNvPr>
        <xdr:cNvSpPr/>
      </xdr:nvSpPr>
      <xdr:spPr>
        <a:xfrm>
          <a:off x="196850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123553</xdr:rowOff>
    </xdr:from>
    <xdr:to>
      <xdr:col>15</xdr:col>
      <xdr:colOff>50800</xdr:colOff>
      <xdr:row>38</xdr:row>
      <xdr:rowOff>157843</xdr:rowOff>
    </xdr:to>
    <xdr:cxnSp macro="">
      <xdr:nvCxnSpPr>
        <xdr:cNvPr id="81" name="直線コネクタ 80">
          <a:extLst>
            <a:ext uri="{FF2B5EF4-FFF2-40B4-BE49-F238E27FC236}">
              <a16:creationId xmlns:a16="http://schemas.microsoft.com/office/drawing/2014/main" id="{6F18274B-C63E-4C67-A673-66C06B592975}"/>
            </a:ext>
          </a:extLst>
        </xdr:cNvPr>
        <xdr:cNvCxnSpPr/>
      </xdr:nvCxnSpPr>
      <xdr:spPr>
        <a:xfrm>
          <a:off x="2019300" y="663865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38463</xdr:rowOff>
    </xdr:from>
    <xdr:to>
      <xdr:col>6</xdr:col>
      <xdr:colOff>38100</xdr:colOff>
      <xdr:row>38</xdr:row>
      <xdr:rowOff>140063</xdr:rowOff>
    </xdr:to>
    <xdr:sp macro="" textlink="">
      <xdr:nvSpPr>
        <xdr:cNvPr id="82" name="楕円 81">
          <a:extLst>
            <a:ext uri="{FF2B5EF4-FFF2-40B4-BE49-F238E27FC236}">
              <a16:creationId xmlns:a16="http://schemas.microsoft.com/office/drawing/2014/main" id="{ACBBC5CD-BBB3-4CC2-B685-D16EAAF3F142}"/>
            </a:ext>
          </a:extLst>
        </xdr:cNvPr>
        <xdr:cNvSpPr/>
      </xdr:nvSpPr>
      <xdr:spPr>
        <a:xfrm>
          <a:off x="1079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89263</xdr:rowOff>
    </xdr:from>
    <xdr:to>
      <xdr:col>10</xdr:col>
      <xdr:colOff>114300</xdr:colOff>
      <xdr:row>38</xdr:row>
      <xdr:rowOff>123553</xdr:rowOff>
    </xdr:to>
    <xdr:cxnSp macro="">
      <xdr:nvCxnSpPr>
        <xdr:cNvPr id="83" name="直線コネクタ 82">
          <a:extLst>
            <a:ext uri="{FF2B5EF4-FFF2-40B4-BE49-F238E27FC236}">
              <a16:creationId xmlns:a16="http://schemas.microsoft.com/office/drawing/2014/main" id="{785D9451-F615-4549-A32A-4F8A7FC47DDA}"/>
            </a:ext>
          </a:extLst>
        </xdr:cNvPr>
        <xdr:cNvCxnSpPr/>
      </xdr:nvCxnSpPr>
      <xdr:spPr>
        <a:xfrm>
          <a:off x="1130300" y="660436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31D8EBBD-4933-4E3E-B066-BFBFADB5DEDD}"/>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58C884C9-D92F-4757-A98D-CE191D178942}"/>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5702A32B-93F2-434C-8233-37B533611211}"/>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36F7C3DC-7999-417D-8588-F7E17C283720}"/>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60977</xdr:rowOff>
    </xdr:from>
    <xdr:ext cx="405111" cy="259045"/>
    <xdr:sp macro="" textlink="">
      <xdr:nvSpPr>
        <xdr:cNvPr id="88" name="n_1mainValue【図書館】&#10;有形固定資産減価償却率">
          <a:extLst>
            <a:ext uri="{FF2B5EF4-FFF2-40B4-BE49-F238E27FC236}">
              <a16:creationId xmlns:a16="http://schemas.microsoft.com/office/drawing/2014/main" id="{3B946297-D827-4ADF-90C5-2EFB48D2DA1E}"/>
            </a:ext>
          </a:extLst>
        </xdr:cNvPr>
        <xdr:cNvSpPr txBox="1"/>
      </xdr:nvSpPr>
      <xdr:spPr>
        <a:xfrm>
          <a:off x="35820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28320</xdr:rowOff>
    </xdr:from>
    <xdr:ext cx="405111" cy="259045"/>
    <xdr:sp macro="" textlink="">
      <xdr:nvSpPr>
        <xdr:cNvPr id="89" name="n_2mainValue【図書館】&#10;有形固定資産減価償却率">
          <a:extLst>
            <a:ext uri="{FF2B5EF4-FFF2-40B4-BE49-F238E27FC236}">
              <a16:creationId xmlns:a16="http://schemas.microsoft.com/office/drawing/2014/main" id="{A881955E-E7F7-4078-B382-7D02E9F864AD}"/>
            </a:ext>
          </a:extLst>
        </xdr:cNvPr>
        <xdr:cNvSpPr txBox="1"/>
      </xdr:nvSpPr>
      <xdr:spPr>
        <a:xfrm>
          <a:off x="2705744" y="671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165480</xdr:rowOff>
    </xdr:from>
    <xdr:ext cx="405111" cy="259045"/>
    <xdr:sp macro="" textlink="">
      <xdr:nvSpPr>
        <xdr:cNvPr id="90" name="n_3mainValue【図書館】&#10;有形固定資産減価償却率">
          <a:extLst>
            <a:ext uri="{FF2B5EF4-FFF2-40B4-BE49-F238E27FC236}">
              <a16:creationId xmlns:a16="http://schemas.microsoft.com/office/drawing/2014/main" id="{28360A63-B4C0-430A-B3AC-5C0237C46123}"/>
            </a:ext>
          </a:extLst>
        </xdr:cNvPr>
        <xdr:cNvSpPr txBox="1"/>
      </xdr:nvSpPr>
      <xdr:spPr>
        <a:xfrm>
          <a:off x="18167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131190</xdr:rowOff>
    </xdr:from>
    <xdr:ext cx="405111" cy="259045"/>
    <xdr:sp macro="" textlink="">
      <xdr:nvSpPr>
        <xdr:cNvPr id="91" name="n_4mainValue【図書館】&#10;有形固定資産減価償却率">
          <a:extLst>
            <a:ext uri="{FF2B5EF4-FFF2-40B4-BE49-F238E27FC236}">
              <a16:creationId xmlns:a16="http://schemas.microsoft.com/office/drawing/2014/main" id="{A31BD5C1-6E7C-4119-988A-5005053D9B7E}"/>
            </a:ext>
          </a:extLst>
        </xdr:cNvPr>
        <xdr:cNvSpPr txBox="1"/>
      </xdr:nvSpPr>
      <xdr:spPr>
        <a:xfrm>
          <a:off x="927744"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CE9A2CE-AD41-4FBD-8B4C-9BFD783C2DB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D4A39BC-76DA-43D9-8793-C587B44CFCA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34864B8-65F3-40C3-BCF0-C8701C2585F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1FFD078-94C7-4034-90D6-E5A91013531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457DF6C-05C3-4092-A1FB-CCD221E4E23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97D167D-7582-419F-8BB0-FA6D9B0CD8A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C53A380-E0D5-4D63-9D28-FDB046D855F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2430B98-19CC-4823-BDEA-CC478BFF2C8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CE1D0AA-13B9-4313-B5BC-74153AEF799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65DADC5-B314-4131-B309-094DD5A761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56A93CA-EF7E-4D3B-B8D6-52067B8E095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1D07E26-27BD-466B-8B6F-48DB7BCEA0F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D31C8F2-760B-4F31-96BD-C6140194859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056CAAC-9454-46C7-B03C-62722C6998E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357F743F-C3EC-4B2A-9A04-28546FF5053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19C1644-2B93-4B63-8B62-2867C7A05F8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D64D011E-7509-4169-95EC-24195B6CF30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AE14C86-33F8-456A-8E96-43CBAD45A5C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2945C3D-AFBA-4DF5-82F6-25F3A1E6E3C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DE13436-7F47-47EA-A6B4-EA26AEBE79F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3B3E38A8-DEF3-4850-A76B-412A85CC997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CAB135C-8518-4218-A417-2B9587BFAE0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B964C80-79FB-48F4-B8D0-D8805859DFB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96476B55-FDE6-4764-A806-854894DB290B}"/>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63729672-10EB-4537-8F5E-90FE396DF4A6}"/>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48D21D44-6B3D-44AF-8D9D-328DF33BAC04}"/>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7FB1C8E9-98E4-4275-8D6D-736781310353}"/>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F172930B-F25F-403A-9810-C387344E218E}"/>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D69BAA0B-14B3-4C64-85C5-24E93C600475}"/>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C5E3EADD-4160-406F-BBF9-9FA997E83AFD}"/>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BDB38EF5-DC6E-4ACB-80D7-0E56B6B04CC1}"/>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F6FFA919-573E-46B1-8BEB-AFBE1051264E}"/>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B88189EB-05FE-482F-B177-2D34358FC7D9}"/>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8497893B-6766-4643-A61F-31CF4CF37255}"/>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E6D3342-EA90-4F03-9D3E-4F66C00C325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2F2C330-CD8B-4CEB-B131-5BCD8F3A638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4E525F2-867C-4C0F-9DA9-B07DF1FAAA9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A3CDD3B-A540-46AD-9471-2ED6FA4369D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3AC4D7D-3081-4222-9B6C-A6C72A25A0D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152400</xdr:rowOff>
    </xdr:from>
    <xdr:to>
      <xdr:col>55</xdr:col>
      <xdr:colOff>50800</xdr:colOff>
      <xdr:row>37</xdr:row>
      <xdr:rowOff>82550</xdr:rowOff>
    </xdr:to>
    <xdr:sp macro="" textlink="">
      <xdr:nvSpPr>
        <xdr:cNvPr id="131" name="楕円 130">
          <a:extLst>
            <a:ext uri="{FF2B5EF4-FFF2-40B4-BE49-F238E27FC236}">
              <a16:creationId xmlns:a16="http://schemas.microsoft.com/office/drawing/2014/main" id="{8FB8DC73-4A84-455A-B6F0-BEC07421D1B7}"/>
            </a:ext>
          </a:extLst>
        </xdr:cNvPr>
        <xdr:cNvSpPr/>
      </xdr:nvSpPr>
      <xdr:spPr>
        <a:xfrm>
          <a:off x="104267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3827</xdr:rowOff>
    </xdr:from>
    <xdr:ext cx="469744" cy="259045"/>
    <xdr:sp macro="" textlink="">
      <xdr:nvSpPr>
        <xdr:cNvPr id="132" name="【図書館】&#10;一人当たり面積該当値テキスト">
          <a:extLst>
            <a:ext uri="{FF2B5EF4-FFF2-40B4-BE49-F238E27FC236}">
              <a16:creationId xmlns:a16="http://schemas.microsoft.com/office/drawing/2014/main" id="{AD8A8D2E-9920-421D-99EC-17C6D03B0A09}"/>
            </a:ext>
          </a:extLst>
        </xdr:cNvPr>
        <xdr:cNvSpPr txBox="1"/>
      </xdr:nvSpPr>
      <xdr:spPr>
        <a:xfrm>
          <a:off x="10515600" y="617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152400</xdr:rowOff>
    </xdr:from>
    <xdr:to>
      <xdr:col>50</xdr:col>
      <xdr:colOff>165100</xdr:colOff>
      <xdr:row>37</xdr:row>
      <xdr:rowOff>82550</xdr:rowOff>
    </xdr:to>
    <xdr:sp macro="" textlink="">
      <xdr:nvSpPr>
        <xdr:cNvPr id="133" name="楕円 132">
          <a:extLst>
            <a:ext uri="{FF2B5EF4-FFF2-40B4-BE49-F238E27FC236}">
              <a16:creationId xmlns:a16="http://schemas.microsoft.com/office/drawing/2014/main" id="{BF4E679E-3222-4B91-9382-C1C4150D9D36}"/>
            </a:ext>
          </a:extLst>
        </xdr:cNvPr>
        <xdr:cNvSpPr/>
      </xdr:nvSpPr>
      <xdr:spPr>
        <a:xfrm>
          <a:off x="9588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31750</xdr:rowOff>
    </xdr:from>
    <xdr:to>
      <xdr:col>55</xdr:col>
      <xdr:colOff>0</xdr:colOff>
      <xdr:row>37</xdr:row>
      <xdr:rowOff>31750</xdr:rowOff>
    </xdr:to>
    <xdr:cxnSp macro="">
      <xdr:nvCxnSpPr>
        <xdr:cNvPr id="134" name="直線コネクタ 133">
          <a:extLst>
            <a:ext uri="{FF2B5EF4-FFF2-40B4-BE49-F238E27FC236}">
              <a16:creationId xmlns:a16="http://schemas.microsoft.com/office/drawing/2014/main" id="{1F8095B8-04A2-41B2-A908-6781909B93CF}"/>
            </a:ext>
          </a:extLst>
        </xdr:cNvPr>
        <xdr:cNvCxnSpPr/>
      </xdr:nvCxnSpPr>
      <xdr:spPr>
        <a:xfrm>
          <a:off x="9639300" y="6375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152400</xdr:rowOff>
    </xdr:from>
    <xdr:to>
      <xdr:col>46</xdr:col>
      <xdr:colOff>38100</xdr:colOff>
      <xdr:row>37</xdr:row>
      <xdr:rowOff>82550</xdr:rowOff>
    </xdr:to>
    <xdr:sp macro="" textlink="">
      <xdr:nvSpPr>
        <xdr:cNvPr id="135" name="楕円 134">
          <a:extLst>
            <a:ext uri="{FF2B5EF4-FFF2-40B4-BE49-F238E27FC236}">
              <a16:creationId xmlns:a16="http://schemas.microsoft.com/office/drawing/2014/main" id="{F0F7ADC4-5185-43F7-A5A0-777AD9426950}"/>
            </a:ext>
          </a:extLst>
        </xdr:cNvPr>
        <xdr:cNvSpPr/>
      </xdr:nvSpPr>
      <xdr:spPr>
        <a:xfrm>
          <a:off x="8699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31750</xdr:rowOff>
    </xdr:from>
    <xdr:to>
      <xdr:col>50</xdr:col>
      <xdr:colOff>114300</xdr:colOff>
      <xdr:row>37</xdr:row>
      <xdr:rowOff>31750</xdr:rowOff>
    </xdr:to>
    <xdr:cxnSp macro="">
      <xdr:nvCxnSpPr>
        <xdr:cNvPr id="136" name="直線コネクタ 135">
          <a:extLst>
            <a:ext uri="{FF2B5EF4-FFF2-40B4-BE49-F238E27FC236}">
              <a16:creationId xmlns:a16="http://schemas.microsoft.com/office/drawing/2014/main" id="{5B10AAB3-B6BC-4B0F-9A2E-5831AD385A1D}"/>
            </a:ext>
          </a:extLst>
        </xdr:cNvPr>
        <xdr:cNvCxnSpPr/>
      </xdr:nvCxnSpPr>
      <xdr:spPr>
        <a:xfrm>
          <a:off x="8750300" y="6375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152400</xdr:rowOff>
    </xdr:from>
    <xdr:to>
      <xdr:col>41</xdr:col>
      <xdr:colOff>101600</xdr:colOff>
      <xdr:row>37</xdr:row>
      <xdr:rowOff>82550</xdr:rowOff>
    </xdr:to>
    <xdr:sp macro="" textlink="">
      <xdr:nvSpPr>
        <xdr:cNvPr id="137" name="楕円 136">
          <a:extLst>
            <a:ext uri="{FF2B5EF4-FFF2-40B4-BE49-F238E27FC236}">
              <a16:creationId xmlns:a16="http://schemas.microsoft.com/office/drawing/2014/main" id="{CE5F72B1-8193-42ED-B3FF-149616B244CF}"/>
            </a:ext>
          </a:extLst>
        </xdr:cNvPr>
        <xdr:cNvSpPr/>
      </xdr:nvSpPr>
      <xdr:spPr>
        <a:xfrm>
          <a:off x="7810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31750</xdr:rowOff>
    </xdr:from>
    <xdr:to>
      <xdr:col>45</xdr:col>
      <xdr:colOff>177800</xdr:colOff>
      <xdr:row>37</xdr:row>
      <xdr:rowOff>31750</xdr:rowOff>
    </xdr:to>
    <xdr:cxnSp macro="">
      <xdr:nvCxnSpPr>
        <xdr:cNvPr id="138" name="直線コネクタ 137">
          <a:extLst>
            <a:ext uri="{FF2B5EF4-FFF2-40B4-BE49-F238E27FC236}">
              <a16:creationId xmlns:a16="http://schemas.microsoft.com/office/drawing/2014/main" id="{9F66CEA5-C5A5-4D1C-AB34-4EBA8D2F026F}"/>
            </a:ext>
          </a:extLst>
        </xdr:cNvPr>
        <xdr:cNvCxnSpPr/>
      </xdr:nvCxnSpPr>
      <xdr:spPr>
        <a:xfrm>
          <a:off x="7861300" y="6375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152400</xdr:rowOff>
    </xdr:from>
    <xdr:to>
      <xdr:col>36</xdr:col>
      <xdr:colOff>165100</xdr:colOff>
      <xdr:row>37</xdr:row>
      <xdr:rowOff>82550</xdr:rowOff>
    </xdr:to>
    <xdr:sp macro="" textlink="">
      <xdr:nvSpPr>
        <xdr:cNvPr id="139" name="楕円 138">
          <a:extLst>
            <a:ext uri="{FF2B5EF4-FFF2-40B4-BE49-F238E27FC236}">
              <a16:creationId xmlns:a16="http://schemas.microsoft.com/office/drawing/2014/main" id="{BB69411A-F613-44DC-A97D-6DB9EF92868C}"/>
            </a:ext>
          </a:extLst>
        </xdr:cNvPr>
        <xdr:cNvSpPr/>
      </xdr:nvSpPr>
      <xdr:spPr>
        <a:xfrm>
          <a:off x="6921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31750</xdr:rowOff>
    </xdr:from>
    <xdr:to>
      <xdr:col>41</xdr:col>
      <xdr:colOff>50800</xdr:colOff>
      <xdr:row>37</xdr:row>
      <xdr:rowOff>31750</xdr:rowOff>
    </xdr:to>
    <xdr:cxnSp macro="">
      <xdr:nvCxnSpPr>
        <xdr:cNvPr id="140" name="直線コネクタ 139">
          <a:extLst>
            <a:ext uri="{FF2B5EF4-FFF2-40B4-BE49-F238E27FC236}">
              <a16:creationId xmlns:a16="http://schemas.microsoft.com/office/drawing/2014/main" id="{CD65D304-C6F7-4AB9-8BF9-7E199ADEC10B}"/>
            </a:ext>
          </a:extLst>
        </xdr:cNvPr>
        <xdr:cNvCxnSpPr/>
      </xdr:nvCxnSpPr>
      <xdr:spPr>
        <a:xfrm>
          <a:off x="6972300" y="6375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8817E01C-C32D-44D4-B675-2A81240630A0}"/>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40D1100B-6127-453F-953E-80A4BADB27A6}"/>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5EE16902-2FC2-4342-B9D8-42DFDD63B27F}"/>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57222C51-317D-4C68-936D-058B763DEEC4}"/>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99077</xdr:rowOff>
    </xdr:from>
    <xdr:ext cx="469744" cy="259045"/>
    <xdr:sp macro="" textlink="">
      <xdr:nvSpPr>
        <xdr:cNvPr id="145" name="n_1mainValue【図書館】&#10;一人当たり面積">
          <a:extLst>
            <a:ext uri="{FF2B5EF4-FFF2-40B4-BE49-F238E27FC236}">
              <a16:creationId xmlns:a16="http://schemas.microsoft.com/office/drawing/2014/main" id="{E28037C0-C914-4FE4-9852-CF467ABDD5C7}"/>
            </a:ext>
          </a:extLst>
        </xdr:cNvPr>
        <xdr:cNvSpPr txBox="1"/>
      </xdr:nvSpPr>
      <xdr:spPr>
        <a:xfrm>
          <a:off x="93917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99077</xdr:rowOff>
    </xdr:from>
    <xdr:ext cx="469744" cy="259045"/>
    <xdr:sp macro="" textlink="">
      <xdr:nvSpPr>
        <xdr:cNvPr id="146" name="n_2mainValue【図書館】&#10;一人当たり面積">
          <a:extLst>
            <a:ext uri="{FF2B5EF4-FFF2-40B4-BE49-F238E27FC236}">
              <a16:creationId xmlns:a16="http://schemas.microsoft.com/office/drawing/2014/main" id="{93C2A5D6-484F-4976-BC4F-91E7054B22D8}"/>
            </a:ext>
          </a:extLst>
        </xdr:cNvPr>
        <xdr:cNvSpPr txBox="1"/>
      </xdr:nvSpPr>
      <xdr:spPr>
        <a:xfrm>
          <a:off x="85154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99077</xdr:rowOff>
    </xdr:from>
    <xdr:ext cx="469744" cy="259045"/>
    <xdr:sp macro="" textlink="">
      <xdr:nvSpPr>
        <xdr:cNvPr id="147" name="n_3mainValue【図書館】&#10;一人当たり面積">
          <a:extLst>
            <a:ext uri="{FF2B5EF4-FFF2-40B4-BE49-F238E27FC236}">
              <a16:creationId xmlns:a16="http://schemas.microsoft.com/office/drawing/2014/main" id="{A784CCFD-A01A-4132-B757-13FA9C4F2E8C}"/>
            </a:ext>
          </a:extLst>
        </xdr:cNvPr>
        <xdr:cNvSpPr txBox="1"/>
      </xdr:nvSpPr>
      <xdr:spPr>
        <a:xfrm>
          <a:off x="76264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99077</xdr:rowOff>
    </xdr:from>
    <xdr:ext cx="469744" cy="259045"/>
    <xdr:sp macro="" textlink="">
      <xdr:nvSpPr>
        <xdr:cNvPr id="148" name="n_4mainValue【図書館】&#10;一人当たり面積">
          <a:extLst>
            <a:ext uri="{FF2B5EF4-FFF2-40B4-BE49-F238E27FC236}">
              <a16:creationId xmlns:a16="http://schemas.microsoft.com/office/drawing/2014/main" id="{A89D4CAE-EE55-4710-954D-B7A59A8B0955}"/>
            </a:ext>
          </a:extLst>
        </xdr:cNvPr>
        <xdr:cNvSpPr txBox="1"/>
      </xdr:nvSpPr>
      <xdr:spPr>
        <a:xfrm>
          <a:off x="67374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7EABB97-A1BF-4696-A9B5-C9811351BE6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D7505DC7-1AB9-4E33-B0A7-446CBEA6AD2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69C01B08-3753-436D-AB11-E3B89CD44CD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A826812-4FF8-40C4-B17B-FE18F6B23CE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D9DCA17-6AF8-46FC-8878-10FE18E93EF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F455D09-1A15-43FC-B0CF-159AC227DA0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C87A8FC-0EAA-46AB-8965-56F6146EEC1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66B3713-BCAE-4C4A-9635-93686BF1796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235A512-8292-4D19-B961-4B3BD922EFF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A9A02EAE-8EE4-4AA2-9B7C-3760ED2C6FA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4D27665-804D-4B70-884F-6A0222EDA97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397560B1-E5FD-436D-8585-09DF101E0EF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8C590C69-FA96-4002-9E8E-1E1610A198A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789FD2C3-3724-430A-B6DD-75418037E72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57EE393-8C5F-49E7-B328-338F19E209E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68085F3E-A37E-4559-8FD3-5DD4CBF73D9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8A78BBC7-8810-4499-859E-E23674054B0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E1E63E22-3CB8-4F98-9423-948B6706866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A782BF16-C06F-4BC9-AF9E-1D9DF37A3CE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11FE79B7-06CA-48A4-AA87-4A44A27D5E4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3B1BC215-02B5-40CD-B27E-06C5DF12A4B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7F3665A-58A9-40DF-A048-815F1D948FC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2FCBBD6D-3B25-4ECB-A010-BB232D4A7D2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1DA2C067-5D61-498C-B422-4F66FA5FF68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AFD677A7-2065-44CB-8115-3EB2D376BBA2}"/>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80EB1DD1-3371-49C9-AF72-C55D3685622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8C0DF8E3-59ED-4F75-9080-8D9885E0AAC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7880C4CB-2C59-4AC3-9192-EF73A4D04586}"/>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D2D0ACDF-BEE2-46CA-A4FC-95EEBAB730DA}"/>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1844852-4DE7-4C53-A680-D6627B7E392D}"/>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9B134F9-3AD6-42F4-8492-0EB656D668D6}"/>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50ED50E3-7CB4-4B6B-812C-F9175ECB5776}"/>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406AA538-5155-485D-8A60-0F133DD2067A}"/>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E4B8083A-0C92-4912-A688-8F980C66E86B}"/>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9BFCD478-0431-4721-BFAA-E324A5EE4EEF}"/>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2022516-B459-47D0-9CD9-0AA839C5B68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B26E240-D8F0-4592-9A9C-F3BB59DA845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CAB96EE-B840-4D0C-A1F6-9B978AFF5BF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231C98F-6967-409B-847F-3F418CFCECC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9EB7694-39AA-4E1E-B7A9-3CA82AE345D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128270</xdr:rowOff>
    </xdr:from>
    <xdr:to>
      <xdr:col>24</xdr:col>
      <xdr:colOff>114300</xdr:colOff>
      <xdr:row>61</xdr:row>
      <xdr:rowOff>58420</xdr:rowOff>
    </xdr:to>
    <xdr:sp macro="" textlink="">
      <xdr:nvSpPr>
        <xdr:cNvPr id="189" name="楕円 188">
          <a:extLst>
            <a:ext uri="{FF2B5EF4-FFF2-40B4-BE49-F238E27FC236}">
              <a16:creationId xmlns:a16="http://schemas.microsoft.com/office/drawing/2014/main" id="{F78B009A-773B-40FE-B66E-B98F5162188C}"/>
            </a:ext>
          </a:extLst>
        </xdr:cNvPr>
        <xdr:cNvSpPr/>
      </xdr:nvSpPr>
      <xdr:spPr>
        <a:xfrm>
          <a:off x="45847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106697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89053CAC-6A26-4A5A-AFA8-6C6BD4D8109C}"/>
            </a:ext>
          </a:extLst>
        </xdr:cNvPr>
        <xdr:cNvSpPr txBox="1"/>
      </xdr:nvSpPr>
      <xdr:spPr>
        <a:xfrm>
          <a:off x="4673600"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114935</xdr:rowOff>
    </xdr:from>
    <xdr:to>
      <xdr:col>20</xdr:col>
      <xdr:colOff>38100</xdr:colOff>
      <xdr:row>61</xdr:row>
      <xdr:rowOff>45085</xdr:rowOff>
    </xdr:to>
    <xdr:sp macro="" textlink="">
      <xdr:nvSpPr>
        <xdr:cNvPr id="191" name="楕円 190">
          <a:extLst>
            <a:ext uri="{FF2B5EF4-FFF2-40B4-BE49-F238E27FC236}">
              <a16:creationId xmlns:a16="http://schemas.microsoft.com/office/drawing/2014/main" id="{519C8F34-F520-4A36-87B6-DB905B4F9B9B}"/>
            </a:ext>
          </a:extLst>
        </xdr:cNvPr>
        <xdr:cNvSpPr/>
      </xdr:nvSpPr>
      <xdr:spPr>
        <a:xfrm>
          <a:off x="3746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165735</xdr:rowOff>
    </xdr:from>
    <xdr:to>
      <xdr:col>24</xdr:col>
      <xdr:colOff>63500</xdr:colOff>
      <xdr:row>61</xdr:row>
      <xdr:rowOff>7620</xdr:rowOff>
    </xdr:to>
    <xdr:cxnSp macro="">
      <xdr:nvCxnSpPr>
        <xdr:cNvPr id="192" name="直線コネクタ 191">
          <a:extLst>
            <a:ext uri="{FF2B5EF4-FFF2-40B4-BE49-F238E27FC236}">
              <a16:creationId xmlns:a16="http://schemas.microsoft.com/office/drawing/2014/main" id="{777A6C56-EFB0-4CD9-BAB8-1F92A76325DB}"/>
            </a:ext>
          </a:extLst>
        </xdr:cNvPr>
        <xdr:cNvCxnSpPr/>
      </xdr:nvCxnSpPr>
      <xdr:spPr>
        <a:xfrm>
          <a:off x="3797300" y="1045273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76835</xdr:rowOff>
    </xdr:from>
    <xdr:to>
      <xdr:col>15</xdr:col>
      <xdr:colOff>101600</xdr:colOff>
      <xdr:row>61</xdr:row>
      <xdr:rowOff>6985</xdr:rowOff>
    </xdr:to>
    <xdr:sp macro="" textlink="">
      <xdr:nvSpPr>
        <xdr:cNvPr id="193" name="楕円 192">
          <a:extLst>
            <a:ext uri="{FF2B5EF4-FFF2-40B4-BE49-F238E27FC236}">
              <a16:creationId xmlns:a16="http://schemas.microsoft.com/office/drawing/2014/main" id="{4E19E07D-D464-481D-9BA7-1BF6B624FBE8}"/>
            </a:ext>
          </a:extLst>
        </xdr:cNvPr>
        <xdr:cNvSpPr/>
      </xdr:nvSpPr>
      <xdr:spPr>
        <a:xfrm>
          <a:off x="28575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127635</xdr:rowOff>
    </xdr:from>
    <xdr:to>
      <xdr:col>19</xdr:col>
      <xdr:colOff>177800</xdr:colOff>
      <xdr:row>60</xdr:row>
      <xdr:rowOff>165735</xdr:rowOff>
    </xdr:to>
    <xdr:cxnSp macro="">
      <xdr:nvCxnSpPr>
        <xdr:cNvPr id="194" name="直線コネクタ 193">
          <a:extLst>
            <a:ext uri="{FF2B5EF4-FFF2-40B4-BE49-F238E27FC236}">
              <a16:creationId xmlns:a16="http://schemas.microsoft.com/office/drawing/2014/main" id="{D762C3AA-B72F-4F4A-9228-1D9E1C299934}"/>
            </a:ext>
          </a:extLst>
        </xdr:cNvPr>
        <xdr:cNvCxnSpPr/>
      </xdr:nvCxnSpPr>
      <xdr:spPr>
        <a:xfrm>
          <a:off x="2908300" y="104146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36830</xdr:rowOff>
    </xdr:from>
    <xdr:to>
      <xdr:col>10</xdr:col>
      <xdr:colOff>165100</xdr:colOff>
      <xdr:row>60</xdr:row>
      <xdr:rowOff>138430</xdr:rowOff>
    </xdr:to>
    <xdr:sp macro="" textlink="">
      <xdr:nvSpPr>
        <xdr:cNvPr id="195" name="楕円 194">
          <a:extLst>
            <a:ext uri="{FF2B5EF4-FFF2-40B4-BE49-F238E27FC236}">
              <a16:creationId xmlns:a16="http://schemas.microsoft.com/office/drawing/2014/main" id="{153E8EB7-D28A-4C77-8A02-1ACCCE6FDA46}"/>
            </a:ext>
          </a:extLst>
        </xdr:cNvPr>
        <xdr:cNvSpPr/>
      </xdr:nvSpPr>
      <xdr:spPr>
        <a:xfrm>
          <a:off x="1968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87630</xdr:rowOff>
    </xdr:from>
    <xdr:to>
      <xdr:col>15</xdr:col>
      <xdr:colOff>50800</xdr:colOff>
      <xdr:row>60</xdr:row>
      <xdr:rowOff>127635</xdr:rowOff>
    </xdr:to>
    <xdr:cxnSp macro="">
      <xdr:nvCxnSpPr>
        <xdr:cNvPr id="196" name="直線コネクタ 195">
          <a:extLst>
            <a:ext uri="{FF2B5EF4-FFF2-40B4-BE49-F238E27FC236}">
              <a16:creationId xmlns:a16="http://schemas.microsoft.com/office/drawing/2014/main" id="{BF811038-1DFF-48FE-9756-FCA3DD615AA6}"/>
            </a:ext>
          </a:extLst>
        </xdr:cNvPr>
        <xdr:cNvCxnSpPr/>
      </xdr:nvCxnSpPr>
      <xdr:spPr>
        <a:xfrm>
          <a:off x="2019300" y="103746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82550</xdr:rowOff>
    </xdr:from>
    <xdr:to>
      <xdr:col>6</xdr:col>
      <xdr:colOff>38100</xdr:colOff>
      <xdr:row>61</xdr:row>
      <xdr:rowOff>12700</xdr:rowOff>
    </xdr:to>
    <xdr:sp macro="" textlink="">
      <xdr:nvSpPr>
        <xdr:cNvPr id="197" name="楕円 196">
          <a:extLst>
            <a:ext uri="{FF2B5EF4-FFF2-40B4-BE49-F238E27FC236}">
              <a16:creationId xmlns:a16="http://schemas.microsoft.com/office/drawing/2014/main" id="{425521B7-ACA6-4FB1-9B14-50C701250319}"/>
            </a:ext>
          </a:extLst>
        </xdr:cNvPr>
        <xdr:cNvSpPr/>
      </xdr:nvSpPr>
      <xdr:spPr>
        <a:xfrm>
          <a:off x="1079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87630</xdr:rowOff>
    </xdr:from>
    <xdr:to>
      <xdr:col>10</xdr:col>
      <xdr:colOff>114300</xdr:colOff>
      <xdr:row>60</xdr:row>
      <xdr:rowOff>133350</xdr:rowOff>
    </xdr:to>
    <xdr:cxnSp macro="">
      <xdr:nvCxnSpPr>
        <xdr:cNvPr id="198" name="直線コネクタ 197">
          <a:extLst>
            <a:ext uri="{FF2B5EF4-FFF2-40B4-BE49-F238E27FC236}">
              <a16:creationId xmlns:a16="http://schemas.microsoft.com/office/drawing/2014/main" id="{173B4DB3-AE00-4438-BBF0-82FDB99E368D}"/>
            </a:ext>
          </a:extLst>
        </xdr:cNvPr>
        <xdr:cNvCxnSpPr/>
      </xdr:nvCxnSpPr>
      <xdr:spPr>
        <a:xfrm flipV="1">
          <a:off x="1130300" y="103746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50ABB7DF-5708-40D0-B96E-3461989EA784}"/>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93DB1E98-2949-472C-8DBC-1E92B7F32BF3}"/>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F5D1B5B3-C97E-4084-B8CC-3B1209888D82}"/>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7D4A08F3-E2FF-49E4-8A1F-689BC0F9805D}"/>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36212</xdr:rowOff>
    </xdr:from>
    <xdr:ext cx="405111" cy="259045"/>
    <xdr:sp macro="" textlink="">
      <xdr:nvSpPr>
        <xdr:cNvPr id="203" name="n_1mainValue【体育館・プール】&#10;有形固定資産減価償却率">
          <a:extLst>
            <a:ext uri="{FF2B5EF4-FFF2-40B4-BE49-F238E27FC236}">
              <a16:creationId xmlns:a16="http://schemas.microsoft.com/office/drawing/2014/main" id="{B468C851-2AC1-4D1D-854E-EBEDA5B934F1}"/>
            </a:ext>
          </a:extLst>
        </xdr:cNvPr>
        <xdr:cNvSpPr txBox="1"/>
      </xdr:nvSpPr>
      <xdr:spPr>
        <a:xfrm>
          <a:off x="35820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169562</xdr:rowOff>
    </xdr:from>
    <xdr:ext cx="405111" cy="259045"/>
    <xdr:sp macro="" textlink="">
      <xdr:nvSpPr>
        <xdr:cNvPr id="204" name="n_2mainValue【体育館・プール】&#10;有形固定資産減価償却率">
          <a:extLst>
            <a:ext uri="{FF2B5EF4-FFF2-40B4-BE49-F238E27FC236}">
              <a16:creationId xmlns:a16="http://schemas.microsoft.com/office/drawing/2014/main" id="{0594C1C6-E650-4771-90B6-E3D665EF4766}"/>
            </a:ext>
          </a:extLst>
        </xdr:cNvPr>
        <xdr:cNvSpPr txBox="1"/>
      </xdr:nvSpPr>
      <xdr:spPr>
        <a:xfrm>
          <a:off x="2705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129557</xdr:rowOff>
    </xdr:from>
    <xdr:ext cx="405111" cy="259045"/>
    <xdr:sp macro="" textlink="">
      <xdr:nvSpPr>
        <xdr:cNvPr id="205" name="n_3mainValue【体育館・プール】&#10;有形固定資産減価償却率">
          <a:extLst>
            <a:ext uri="{FF2B5EF4-FFF2-40B4-BE49-F238E27FC236}">
              <a16:creationId xmlns:a16="http://schemas.microsoft.com/office/drawing/2014/main" id="{650A3700-672E-4DAE-9F97-F5599A61D284}"/>
            </a:ext>
          </a:extLst>
        </xdr:cNvPr>
        <xdr:cNvSpPr txBox="1"/>
      </xdr:nvSpPr>
      <xdr:spPr>
        <a:xfrm>
          <a:off x="18167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3827</xdr:rowOff>
    </xdr:from>
    <xdr:ext cx="405111" cy="259045"/>
    <xdr:sp macro="" textlink="">
      <xdr:nvSpPr>
        <xdr:cNvPr id="206" name="n_4mainValue【体育館・プール】&#10;有形固定資産減価償却率">
          <a:extLst>
            <a:ext uri="{FF2B5EF4-FFF2-40B4-BE49-F238E27FC236}">
              <a16:creationId xmlns:a16="http://schemas.microsoft.com/office/drawing/2014/main" id="{76CBBF21-6A6E-465C-857F-28DD698D9EB2}"/>
            </a:ext>
          </a:extLst>
        </xdr:cNvPr>
        <xdr:cNvSpPr txBox="1"/>
      </xdr:nvSpPr>
      <xdr:spPr>
        <a:xfrm>
          <a:off x="9277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11ED5C4-859C-4FCA-A2D9-629723F6C3A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7989977-10FD-428A-A671-16D5B9A2FF3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0C9D2C0-9417-43B8-97BE-65103F88869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4E2B846-2564-4DA7-A30D-4752FD46A92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5F05BC8-A925-49CC-9CC1-A9B519CFA72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B8E1311-BB23-4BE4-8CCC-99162106F01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6E4FDA8-6575-4204-97B4-F81B41D3613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0AA41D9-E307-4442-9560-80A50917170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8BA7315-256D-4F21-ACA5-2D7341C0391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6908996-67EF-4468-B0AB-2587AD87E58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88AA5A2-8AEF-4C58-A487-FEBFE9C288D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157BB3FD-BC73-429B-86E7-DE7607DD604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EBC4C36-2096-415F-A1F9-909575C835E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59C7D86A-8DE7-4D8A-82BE-C37035BF709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69ABE01-C3C2-4822-B692-4C3BE62C094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B5EB759B-DDFF-4748-BEDA-5245AB213FD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B5A356E-6F85-4A85-9578-4D554862F6A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860E19D9-3301-4D04-BDBA-DFA35FAEF1BB}"/>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33E7F1-43D9-484E-BD58-096966A6D21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54B0F59D-6048-40DA-B5A3-65DC51D1F87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B9A7AB3-52BF-474A-B97B-A3F4A1CD2D5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E98B317B-6DBD-4EC0-AC9B-E340CB84A70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80F507E9-D501-46E7-B548-1D8D0AC3749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A26EF059-A0CE-469E-8686-068DE14C8CD1}"/>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70DF70D0-0AAC-4D4C-AC8F-088735617E26}"/>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B5273201-BD1E-4194-86B4-5E4FA8AC544F}"/>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68BF3668-20DB-4BD0-8D85-6B9BA5E3B691}"/>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2D5B745A-8F6A-4F3E-9137-C2097F3981B9}"/>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1D2A98AB-89CE-4AAD-AD3A-D58737D3865F}"/>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F6542C20-0156-4DAB-AA0C-ADFCD03E8023}"/>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2D3F2133-7953-4F89-9B55-279CFFEE8FD9}"/>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5419393C-1A79-4495-9DB7-04306402BD0C}"/>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7DC06591-BD78-4B1E-8357-90675C45ED18}"/>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B9C9CD2B-85EF-4627-BAEA-606EDF1F3128}"/>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5B499CB-DE1A-4EDF-951B-E6E00E05156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6EFCE6F-A4AE-4FCF-83FD-6C605348B51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6C33097-4084-49C5-8BC1-2311045BB95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167FBE5-4C5B-4C0C-9B17-B07FA80F0EA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73929B5-CDF7-4CE4-9E37-4B599D3732D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36830</xdr:rowOff>
    </xdr:from>
    <xdr:to>
      <xdr:col>55</xdr:col>
      <xdr:colOff>50800</xdr:colOff>
      <xdr:row>63</xdr:row>
      <xdr:rowOff>138430</xdr:rowOff>
    </xdr:to>
    <xdr:sp macro="" textlink="">
      <xdr:nvSpPr>
        <xdr:cNvPr id="246" name="楕円 245">
          <a:extLst>
            <a:ext uri="{FF2B5EF4-FFF2-40B4-BE49-F238E27FC236}">
              <a16:creationId xmlns:a16="http://schemas.microsoft.com/office/drawing/2014/main" id="{CEC858FF-B7CB-4E46-99E7-1857EF2F1507}"/>
            </a:ext>
          </a:extLst>
        </xdr:cNvPr>
        <xdr:cNvSpPr/>
      </xdr:nvSpPr>
      <xdr:spPr>
        <a:xfrm>
          <a:off x="104267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15257</xdr:rowOff>
    </xdr:from>
    <xdr:ext cx="469744" cy="259045"/>
    <xdr:sp macro="" textlink="">
      <xdr:nvSpPr>
        <xdr:cNvPr id="247" name="【体育館・プール】&#10;一人当たり面積該当値テキスト">
          <a:extLst>
            <a:ext uri="{FF2B5EF4-FFF2-40B4-BE49-F238E27FC236}">
              <a16:creationId xmlns:a16="http://schemas.microsoft.com/office/drawing/2014/main" id="{891FEB0C-9DCA-4E84-AA93-03894B08CEF1}"/>
            </a:ext>
          </a:extLst>
        </xdr:cNvPr>
        <xdr:cNvSpPr txBox="1"/>
      </xdr:nvSpPr>
      <xdr:spPr>
        <a:xfrm>
          <a:off x="10515600"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36830</xdr:rowOff>
    </xdr:from>
    <xdr:to>
      <xdr:col>50</xdr:col>
      <xdr:colOff>165100</xdr:colOff>
      <xdr:row>63</xdr:row>
      <xdr:rowOff>138430</xdr:rowOff>
    </xdr:to>
    <xdr:sp macro="" textlink="">
      <xdr:nvSpPr>
        <xdr:cNvPr id="248" name="楕円 247">
          <a:extLst>
            <a:ext uri="{FF2B5EF4-FFF2-40B4-BE49-F238E27FC236}">
              <a16:creationId xmlns:a16="http://schemas.microsoft.com/office/drawing/2014/main" id="{5F706585-B7B5-4955-A667-2EE3676A8B0B}"/>
            </a:ext>
          </a:extLst>
        </xdr:cNvPr>
        <xdr:cNvSpPr/>
      </xdr:nvSpPr>
      <xdr:spPr>
        <a:xfrm>
          <a:off x="9588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87630</xdr:rowOff>
    </xdr:from>
    <xdr:to>
      <xdr:col>55</xdr:col>
      <xdr:colOff>0</xdr:colOff>
      <xdr:row>63</xdr:row>
      <xdr:rowOff>87630</xdr:rowOff>
    </xdr:to>
    <xdr:cxnSp macro="">
      <xdr:nvCxnSpPr>
        <xdr:cNvPr id="249" name="直線コネクタ 248">
          <a:extLst>
            <a:ext uri="{FF2B5EF4-FFF2-40B4-BE49-F238E27FC236}">
              <a16:creationId xmlns:a16="http://schemas.microsoft.com/office/drawing/2014/main" id="{05987567-6D19-4106-A08B-106559272A1D}"/>
            </a:ext>
          </a:extLst>
        </xdr:cNvPr>
        <xdr:cNvCxnSpPr/>
      </xdr:nvCxnSpPr>
      <xdr:spPr>
        <a:xfrm>
          <a:off x="9639300" y="108889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36830</xdr:rowOff>
    </xdr:from>
    <xdr:to>
      <xdr:col>46</xdr:col>
      <xdr:colOff>38100</xdr:colOff>
      <xdr:row>63</xdr:row>
      <xdr:rowOff>138430</xdr:rowOff>
    </xdr:to>
    <xdr:sp macro="" textlink="">
      <xdr:nvSpPr>
        <xdr:cNvPr id="250" name="楕円 249">
          <a:extLst>
            <a:ext uri="{FF2B5EF4-FFF2-40B4-BE49-F238E27FC236}">
              <a16:creationId xmlns:a16="http://schemas.microsoft.com/office/drawing/2014/main" id="{10FB8FC6-965D-41BB-8619-F728561A1EAF}"/>
            </a:ext>
          </a:extLst>
        </xdr:cNvPr>
        <xdr:cNvSpPr/>
      </xdr:nvSpPr>
      <xdr:spPr>
        <a:xfrm>
          <a:off x="8699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87630</xdr:rowOff>
    </xdr:from>
    <xdr:to>
      <xdr:col>50</xdr:col>
      <xdr:colOff>114300</xdr:colOff>
      <xdr:row>63</xdr:row>
      <xdr:rowOff>87630</xdr:rowOff>
    </xdr:to>
    <xdr:cxnSp macro="">
      <xdr:nvCxnSpPr>
        <xdr:cNvPr id="251" name="直線コネクタ 250">
          <a:extLst>
            <a:ext uri="{FF2B5EF4-FFF2-40B4-BE49-F238E27FC236}">
              <a16:creationId xmlns:a16="http://schemas.microsoft.com/office/drawing/2014/main" id="{1E113C06-DD53-48B2-A62B-48325C6B77DD}"/>
            </a:ext>
          </a:extLst>
        </xdr:cNvPr>
        <xdr:cNvCxnSpPr/>
      </xdr:nvCxnSpPr>
      <xdr:spPr>
        <a:xfrm>
          <a:off x="8750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36830</xdr:rowOff>
    </xdr:from>
    <xdr:to>
      <xdr:col>41</xdr:col>
      <xdr:colOff>101600</xdr:colOff>
      <xdr:row>63</xdr:row>
      <xdr:rowOff>138430</xdr:rowOff>
    </xdr:to>
    <xdr:sp macro="" textlink="">
      <xdr:nvSpPr>
        <xdr:cNvPr id="252" name="楕円 251">
          <a:extLst>
            <a:ext uri="{FF2B5EF4-FFF2-40B4-BE49-F238E27FC236}">
              <a16:creationId xmlns:a16="http://schemas.microsoft.com/office/drawing/2014/main" id="{A835C60B-00C3-4340-BE13-3D5E1AF2130F}"/>
            </a:ext>
          </a:extLst>
        </xdr:cNvPr>
        <xdr:cNvSpPr/>
      </xdr:nvSpPr>
      <xdr:spPr>
        <a:xfrm>
          <a:off x="7810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87630</xdr:rowOff>
    </xdr:from>
    <xdr:to>
      <xdr:col>45</xdr:col>
      <xdr:colOff>177800</xdr:colOff>
      <xdr:row>63</xdr:row>
      <xdr:rowOff>87630</xdr:rowOff>
    </xdr:to>
    <xdr:cxnSp macro="">
      <xdr:nvCxnSpPr>
        <xdr:cNvPr id="253" name="直線コネクタ 252">
          <a:extLst>
            <a:ext uri="{FF2B5EF4-FFF2-40B4-BE49-F238E27FC236}">
              <a16:creationId xmlns:a16="http://schemas.microsoft.com/office/drawing/2014/main" id="{A757A018-585E-4235-A070-9919CA02A64A}"/>
            </a:ext>
          </a:extLst>
        </xdr:cNvPr>
        <xdr:cNvCxnSpPr/>
      </xdr:nvCxnSpPr>
      <xdr:spPr>
        <a:xfrm>
          <a:off x="7861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36830</xdr:rowOff>
    </xdr:from>
    <xdr:to>
      <xdr:col>36</xdr:col>
      <xdr:colOff>165100</xdr:colOff>
      <xdr:row>63</xdr:row>
      <xdr:rowOff>138430</xdr:rowOff>
    </xdr:to>
    <xdr:sp macro="" textlink="">
      <xdr:nvSpPr>
        <xdr:cNvPr id="254" name="楕円 253">
          <a:extLst>
            <a:ext uri="{FF2B5EF4-FFF2-40B4-BE49-F238E27FC236}">
              <a16:creationId xmlns:a16="http://schemas.microsoft.com/office/drawing/2014/main" id="{432704CA-57CE-4E0D-9674-4D55ACD09CCA}"/>
            </a:ext>
          </a:extLst>
        </xdr:cNvPr>
        <xdr:cNvSpPr/>
      </xdr:nvSpPr>
      <xdr:spPr>
        <a:xfrm>
          <a:off x="6921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87630</xdr:rowOff>
    </xdr:from>
    <xdr:to>
      <xdr:col>41</xdr:col>
      <xdr:colOff>50800</xdr:colOff>
      <xdr:row>63</xdr:row>
      <xdr:rowOff>87630</xdr:rowOff>
    </xdr:to>
    <xdr:cxnSp macro="">
      <xdr:nvCxnSpPr>
        <xdr:cNvPr id="255" name="直線コネクタ 254">
          <a:extLst>
            <a:ext uri="{FF2B5EF4-FFF2-40B4-BE49-F238E27FC236}">
              <a16:creationId xmlns:a16="http://schemas.microsoft.com/office/drawing/2014/main" id="{7C75A82D-D6CF-467B-9ABB-C50DBC287D30}"/>
            </a:ext>
          </a:extLst>
        </xdr:cNvPr>
        <xdr:cNvCxnSpPr/>
      </xdr:nvCxnSpPr>
      <xdr:spPr>
        <a:xfrm>
          <a:off x="6972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C7085A97-80C0-4A98-A276-0AA1C1E6BF0B}"/>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60B4A948-A0C5-4625-8D63-16A8665B4B44}"/>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6F5575C9-4927-4B30-ABB3-D4FEC59C8C4F}"/>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2D890F20-FF8D-47FE-A3E6-0F12B9C28A69}"/>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129557</xdr:rowOff>
    </xdr:from>
    <xdr:ext cx="469744" cy="259045"/>
    <xdr:sp macro="" textlink="">
      <xdr:nvSpPr>
        <xdr:cNvPr id="260" name="n_1mainValue【体育館・プール】&#10;一人当たり面積">
          <a:extLst>
            <a:ext uri="{FF2B5EF4-FFF2-40B4-BE49-F238E27FC236}">
              <a16:creationId xmlns:a16="http://schemas.microsoft.com/office/drawing/2014/main" id="{51E1AF2D-9647-4D06-AA4E-33C34E0B7261}"/>
            </a:ext>
          </a:extLst>
        </xdr:cNvPr>
        <xdr:cNvSpPr txBox="1"/>
      </xdr:nvSpPr>
      <xdr:spPr>
        <a:xfrm>
          <a:off x="93917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129557</xdr:rowOff>
    </xdr:from>
    <xdr:ext cx="469744" cy="259045"/>
    <xdr:sp macro="" textlink="">
      <xdr:nvSpPr>
        <xdr:cNvPr id="261" name="n_2mainValue【体育館・プール】&#10;一人当たり面積">
          <a:extLst>
            <a:ext uri="{FF2B5EF4-FFF2-40B4-BE49-F238E27FC236}">
              <a16:creationId xmlns:a16="http://schemas.microsoft.com/office/drawing/2014/main" id="{254A9AFD-AF81-4452-A89C-551D74B5FB2E}"/>
            </a:ext>
          </a:extLst>
        </xdr:cNvPr>
        <xdr:cNvSpPr txBox="1"/>
      </xdr:nvSpPr>
      <xdr:spPr>
        <a:xfrm>
          <a:off x="8515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129557</xdr:rowOff>
    </xdr:from>
    <xdr:ext cx="469744" cy="259045"/>
    <xdr:sp macro="" textlink="">
      <xdr:nvSpPr>
        <xdr:cNvPr id="262" name="n_3mainValue【体育館・プール】&#10;一人当たり面積">
          <a:extLst>
            <a:ext uri="{FF2B5EF4-FFF2-40B4-BE49-F238E27FC236}">
              <a16:creationId xmlns:a16="http://schemas.microsoft.com/office/drawing/2014/main" id="{D08188DB-E378-4BE4-B9DD-3419EB88B3F0}"/>
            </a:ext>
          </a:extLst>
        </xdr:cNvPr>
        <xdr:cNvSpPr txBox="1"/>
      </xdr:nvSpPr>
      <xdr:spPr>
        <a:xfrm>
          <a:off x="7626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129557</xdr:rowOff>
    </xdr:from>
    <xdr:ext cx="469744" cy="259045"/>
    <xdr:sp macro="" textlink="">
      <xdr:nvSpPr>
        <xdr:cNvPr id="263" name="n_4mainValue【体育館・プール】&#10;一人当たり面積">
          <a:extLst>
            <a:ext uri="{FF2B5EF4-FFF2-40B4-BE49-F238E27FC236}">
              <a16:creationId xmlns:a16="http://schemas.microsoft.com/office/drawing/2014/main" id="{FEAB2FB3-65C0-4AC5-AEC3-C742016AA182}"/>
            </a:ext>
          </a:extLst>
        </xdr:cNvPr>
        <xdr:cNvSpPr txBox="1"/>
      </xdr:nvSpPr>
      <xdr:spPr>
        <a:xfrm>
          <a:off x="6737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A929D4C-995E-46A9-A156-73451218104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05AFEB8-4E7E-459D-B9C1-1BC91050464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24DEBE6-A708-40AE-A766-8607EEAEB2F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DC783E4-5BAF-4DF0-A9D9-410EFA24F10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3E3856F-F9B2-4F82-BF2A-7E7B2DE2F79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12E2514-E13C-49A4-BE9C-001299A3B1D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60DABE0-E0C8-4A01-81F6-C95C39F93C2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E37FDC2-85A5-4923-B6AC-81BA1638AD0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9D90748-86D5-4AB4-95A5-B4677E0CD84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5E8116C-D864-47EB-8B66-870EFB64B1C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18A72DD-01FB-4842-AF35-86B2B88F137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7CE9BF94-0D47-4368-BCBB-C1C815E5B82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33F0D5A6-2809-40EE-A69F-E912BF6DA93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2002AA41-0528-40CE-AF4A-0FEA1E4932C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B2E6763E-413B-4826-A561-6D334ABA8F8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7504B9A3-756B-4517-AAB9-FAC58582AC3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8A331CC5-58F3-41B4-91E4-C3D0EF04C09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1BAB94C9-FD81-40B4-862C-963F1292CCA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9F2ECE43-BF30-4C40-8CBB-EB290308D23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D07B8C2F-8923-4351-9372-A173FDFB788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C548386B-21B9-49F9-B87E-7AFFB9E1564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D0AA0AB6-5E43-4DD2-AC0C-C7C59C119C0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F007C4D9-F02A-4A08-99BB-069AE035B04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51988295-58FB-47C9-BD90-86BB3F07EB0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C8E0A35E-E256-4E92-B445-F57746649E3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C42ABBEC-78CC-4AA4-B687-5FEF932D466A}"/>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EF3C371C-D7E0-4325-9124-A841CC87DACB}"/>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49DAC8AE-BA0B-4B83-8C9D-7B121554500B}"/>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4C1EDB4E-EFC8-4979-83FC-7AD2BEBF53CC}"/>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6FAB81CB-573A-435C-B47D-6ED4FC2EFC09}"/>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C9044391-2CE4-4BD5-8B13-35A240111A5E}"/>
            </a:ext>
          </a:extLst>
        </xdr:cNvPr>
        <xdr:cNvSpPr txBox="1"/>
      </xdr:nvSpPr>
      <xdr:spPr>
        <a:xfrm>
          <a:off x="4673600" y="1425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BB592649-F82E-4D09-A64B-DE0C1589FD6E}"/>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B145827C-B449-4E13-9B26-3F248A50785B}"/>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48D72C71-CCCF-48B9-83FC-BD25F6157B3A}"/>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C06E9888-3DCC-4215-BBE9-16E5F92D16DF}"/>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363</xdr:rowOff>
    </xdr:from>
    <xdr:to>
      <xdr:col>6</xdr:col>
      <xdr:colOff>38100</xdr:colOff>
      <xdr:row>83</xdr:row>
      <xdr:rowOff>101963</xdr:rowOff>
    </xdr:to>
    <xdr:sp macro="" textlink="">
      <xdr:nvSpPr>
        <xdr:cNvPr id="299" name="フローチャート: 判断 298">
          <a:extLst>
            <a:ext uri="{FF2B5EF4-FFF2-40B4-BE49-F238E27FC236}">
              <a16:creationId xmlns:a16="http://schemas.microsoft.com/office/drawing/2014/main" id="{B7DA9ED9-9BC1-45B5-AF91-6DB3CA51A2D1}"/>
            </a:ext>
          </a:extLst>
        </xdr:cNvPr>
        <xdr:cNvSpPr/>
      </xdr:nvSpPr>
      <xdr:spPr>
        <a:xfrm>
          <a:off x="10795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3A4D8C5-4180-4F3B-A8EA-F80E348A29C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56EB3E4-169D-4D25-813C-2E452FC780F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FA86D09-53B0-4A3C-BC41-D393960137E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1EF54E0-BAA6-46A9-8D74-51FE9C0FFB6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8E0C96B-40D8-4E8D-BDA1-A74CF5C70ED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106499</xdr:rowOff>
    </xdr:from>
    <xdr:to>
      <xdr:col>24</xdr:col>
      <xdr:colOff>114300</xdr:colOff>
      <xdr:row>82</xdr:row>
      <xdr:rowOff>36649</xdr:rowOff>
    </xdr:to>
    <xdr:sp macro="" textlink="">
      <xdr:nvSpPr>
        <xdr:cNvPr id="305" name="楕円 304">
          <a:extLst>
            <a:ext uri="{FF2B5EF4-FFF2-40B4-BE49-F238E27FC236}">
              <a16:creationId xmlns:a16="http://schemas.microsoft.com/office/drawing/2014/main" id="{D89E9BC4-E03B-44C5-9A23-67C8589B8F7E}"/>
            </a:ext>
          </a:extLst>
        </xdr:cNvPr>
        <xdr:cNvSpPr/>
      </xdr:nvSpPr>
      <xdr:spPr>
        <a:xfrm>
          <a:off x="4584700" y="1399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129376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E4BF445D-3D4A-4A11-AF61-1DAE20B5F751}"/>
            </a:ext>
          </a:extLst>
        </xdr:cNvPr>
        <xdr:cNvSpPr txBox="1"/>
      </xdr:nvSpPr>
      <xdr:spPr>
        <a:xfrm>
          <a:off x="4673600" y="13845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62412</xdr:rowOff>
    </xdr:from>
    <xdr:to>
      <xdr:col>20</xdr:col>
      <xdr:colOff>38100</xdr:colOff>
      <xdr:row>81</xdr:row>
      <xdr:rowOff>164012</xdr:rowOff>
    </xdr:to>
    <xdr:sp macro="" textlink="">
      <xdr:nvSpPr>
        <xdr:cNvPr id="307" name="楕円 306">
          <a:extLst>
            <a:ext uri="{FF2B5EF4-FFF2-40B4-BE49-F238E27FC236}">
              <a16:creationId xmlns:a16="http://schemas.microsoft.com/office/drawing/2014/main" id="{821A8E31-0F31-4B43-9B27-E63E9673DDAB}"/>
            </a:ext>
          </a:extLst>
        </xdr:cNvPr>
        <xdr:cNvSpPr/>
      </xdr:nvSpPr>
      <xdr:spPr>
        <a:xfrm>
          <a:off x="3746500" y="1394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113212</xdr:rowOff>
    </xdr:from>
    <xdr:to>
      <xdr:col>24</xdr:col>
      <xdr:colOff>63500</xdr:colOff>
      <xdr:row>81</xdr:row>
      <xdr:rowOff>157299</xdr:rowOff>
    </xdr:to>
    <xdr:cxnSp macro="">
      <xdr:nvCxnSpPr>
        <xdr:cNvPr id="308" name="直線コネクタ 307">
          <a:extLst>
            <a:ext uri="{FF2B5EF4-FFF2-40B4-BE49-F238E27FC236}">
              <a16:creationId xmlns:a16="http://schemas.microsoft.com/office/drawing/2014/main" id="{56745187-4D41-4EFD-B831-230A238C669C}"/>
            </a:ext>
          </a:extLst>
        </xdr:cNvPr>
        <xdr:cNvCxnSpPr/>
      </xdr:nvCxnSpPr>
      <xdr:spPr>
        <a:xfrm>
          <a:off x="3797300" y="14000662"/>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101600</xdr:rowOff>
    </xdr:from>
    <xdr:to>
      <xdr:col>15</xdr:col>
      <xdr:colOff>101600</xdr:colOff>
      <xdr:row>82</xdr:row>
      <xdr:rowOff>31750</xdr:rowOff>
    </xdr:to>
    <xdr:sp macro="" textlink="">
      <xdr:nvSpPr>
        <xdr:cNvPr id="309" name="楕円 308">
          <a:extLst>
            <a:ext uri="{FF2B5EF4-FFF2-40B4-BE49-F238E27FC236}">
              <a16:creationId xmlns:a16="http://schemas.microsoft.com/office/drawing/2014/main" id="{01E3AA91-C42B-49A6-A082-9ADF091F91F2}"/>
            </a:ext>
          </a:extLst>
        </xdr:cNvPr>
        <xdr:cNvSpPr/>
      </xdr:nvSpPr>
      <xdr:spPr>
        <a:xfrm>
          <a:off x="2857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113212</xdr:rowOff>
    </xdr:from>
    <xdr:to>
      <xdr:col>19</xdr:col>
      <xdr:colOff>177800</xdr:colOff>
      <xdr:row>81</xdr:row>
      <xdr:rowOff>152400</xdr:rowOff>
    </xdr:to>
    <xdr:cxnSp macro="">
      <xdr:nvCxnSpPr>
        <xdr:cNvPr id="310" name="直線コネクタ 309">
          <a:extLst>
            <a:ext uri="{FF2B5EF4-FFF2-40B4-BE49-F238E27FC236}">
              <a16:creationId xmlns:a16="http://schemas.microsoft.com/office/drawing/2014/main" id="{CC97EFF9-2791-44BE-A108-966AE70A5F81}"/>
            </a:ext>
          </a:extLst>
        </xdr:cNvPr>
        <xdr:cNvCxnSpPr/>
      </xdr:nvCxnSpPr>
      <xdr:spPr>
        <a:xfrm flipV="1">
          <a:off x="2908300" y="1400066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83638</xdr:rowOff>
    </xdr:from>
    <xdr:to>
      <xdr:col>10</xdr:col>
      <xdr:colOff>165100</xdr:colOff>
      <xdr:row>82</xdr:row>
      <xdr:rowOff>13788</xdr:rowOff>
    </xdr:to>
    <xdr:sp macro="" textlink="">
      <xdr:nvSpPr>
        <xdr:cNvPr id="311" name="楕円 310">
          <a:extLst>
            <a:ext uri="{FF2B5EF4-FFF2-40B4-BE49-F238E27FC236}">
              <a16:creationId xmlns:a16="http://schemas.microsoft.com/office/drawing/2014/main" id="{E6C47930-9790-4AC2-96AA-00D8D27D32EB}"/>
            </a:ext>
          </a:extLst>
        </xdr:cNvPr>
        <xdr:cNvSpPr/>
      </xdr:nvSpPr>
      <xdr:spPr>
        <a:xfrm>
          <a:off x="1968500" y="1397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134438</xdr:rowOff>
    </xdr:from>
    <xdr:to>
      <xdr:col>15</xdr:col>
      <xdr:colOff>50800</xdr:colOff>
      <xdr:row>81</xdr:row>
      <xdr:rowOff>152400</xdr:rowOff>
    </xdr:to>
    <xdr:cxnSp macro="">
      <xdr:nvCxnSpPr>
        <xdr:cNvPr id="312" name="直線コネクタ 311">
          <a:extLst>
            <a:ext uri="{FF2B5EF4-FFF2-40B4-BE49-F238E27FC236}">
              <a16:creationId xmlns:a16="http://schemas.microsoft.com/office/drawing/2014/main" id="{40320E71-9307-4B21-83BC-D0D4E33C07BC}"/>
            </a:ext>
          </a:extLst>
        </xdr:cNvPr>
        <xdr:cNvCxnSpPr/>
      </xdr:nvCxnSpPr>
      <xdr:spPr>
        <a:xfrm>
          <a:off x="2019300" y="14021888"/>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47716</xdr:rowOff>
    </xdr:from>
    <xdr:to>
      <xdr:col>6</xdr:col>
      <xdr:colOff>38100</xdr:colOff>
      <xdr:row>81</xdr:row>
      <xdr:rowOff>149316</xdr:rowOff>
    </xdr:to>
    <xdr:sp macro="" textlink="">
      <xdr:nvSpPr>
        <xdr:cNvPr id="313" name="楕円 312">
          <a:extLst>
            <a:ext uri="{FF2B5EF4-FFF2-40B4-BE49-F238E27FC236}">
              <a16:creationId xmlns:a16="http://schemas.microsoft.com/office/drawing/2014/main" id="{7F02C578-A638-449C-988A-12F8582FD0D8}"/>
            </a:ext>
          </a:extLst>
        </xdr:cNvPr>
        <xdr:cNvSpPr/>
      </xdr:nvSpPr>
      <xdr:spPr>
        <a:xfrm>
          <a:off x="1079500" y="139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98516</xdr:rowOff>
    </xdr:from>
    <xdr:to>
      <xdr:col>10</xdr:col>
      <xdr:colOff>114300</xdr:colOff>
      <xdr:row>81</xdr:row>
      <xdr:rowOff>134438</xdr:rowOff>
    </xdr:to>
    <xdr:cxnSp macro="">
      <xdr:nvCxnSpPr>
        <xdr:cNvPr id="314" name="直線コネクタ 313">
          <a:extLst>
            <a:ext uri="{FF2B5EF4-FFF2-40B4-BE49-F238E27FC236}">
              <a16:creationId xmlns:a16="http://schemas.microsoft.com/office/drawing/2014/main" id="{F4CB7F18-2292-4A8D-9429-4124D171211D}"/>
            </a:ext>
          </a:extLst>
        </xdr:cNvPr>
        <xdr:cNvCxnSpPr/>
      </xdr:nvCxnSpPr>
      <xdr:spPr>
        <a:xfrm>
          <a:off x="1130300" y="1398596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93CE4C4C-EEFF-4028-BD7D-36EFF5A70F9E}"/>
            </a:ext>
          </a:extLst>
        </xdr:cNvPr>
        <xdr:cNvSpPr txBox="1"/>
      </xdr:nvSpPr>
      <xdr:spPr>
        <a:xfrm>
          <a:off x="35820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3B5487BB-B264-463E-B759-BD74CB3FC324}"/>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52160FDE-F773-430F-BC1B-7E274A2066B2}"/>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93090</xdr:rowOff>
    </xdr:from>
    <xdr:ext cx="405111" cy="259045"/>
    <xdr:sp macro="" textlink="">
      <xdr:nvSpPr>
        <xdr:cNvPr id="318" name="n_4aveValue【福祉施設】&#10;有形固定資産減価償却率">
          <a:extLst>
            <a:ext uri="{FF2B5EF4-FFF2-40B4-BE49-F238E27FC236}">
              <a16:creationId xmlns:a16="http://schemas.microsoft.com/office/drawing/2014/main" id="{B295C063-1320-444B-B003-4BD599006C8E}"/>
            </a:ext>
          </a:extLst>
        </xdr:cNvPr>
        <xdr:cNvSpPr txBox="1"/>
      </xdr:nvSpPr>
      <xdr:spPr>
        <a:xfrm>
          <a:off x="927744" y="1432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9089</xdr:rowOff>
    </xdr:from>
    <xdr:ext cx="405111" cy="259045"/>
    <xdr:sp macro="" textlink="">
      <xdr:nvSpPr>
        <xdr:cNvPr id="319" name="n_1mainValue【福祉施設】&#10;有形固定資産減価償却率">
          <a:extLst>
            <a:ext uri="{FF2B5EF4-FFF2-40B4-BE49-F238E27FC236}">
              <a16:creationId xmlns:a16="http://schemas.microsoft.com/office/drawing/2014/main" id="{51814B02-A91B-4CC7-9E62-85B15240E983}"/>
            </a:ext>
          </a:extLst>
        </xdr:cNvPr>
        <xdr:cNvSpPr txBox="1"/>
      </xdr:nvSpPr>
      <xdr:spPr>
        <a:xfrm>
          <a:off x="3582044" y="1372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48277</xdr:rowOff>
    </xdr:from>
    <xdr:ext cx="405111" cy="259045"/>
    <xdr:sp macro="" textlink="">
      <xdr:nvSpPr>
        <xdr:cNvPr id="320" name="n_2mainValue【福祉施設】&#10;有形固定資産減価償却率">
          <a:extLst>
            <a:ext uri="{FF2B5EF4-FFF2-40B4-BE49-F238E27FC236}">
              <a16:creationId xmlns:a16="http://schemas.microsoft.com/office/drawing/2014/main" id="{E2FD4512-32E8-48B1-AA3A-5751BC39D9A9}"/>
            </a:ext>
          </a:extLst>
        </xdr:cNvPr>
        <xdr:cNvSpPr txBox="1"/>
      </xdr:nvSpPr>
      <xdr:spPr>
        <a:xfrm>
          <a:off x="2705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30315</xdr:rowOff>
    </xdr:from>
    <xdr:ext cx="405111" cy="259045"/>
    <xdr:sp macro="" textlink="">
      <xdr:nvSpPr>
        <xdr:cNvPr id="321" name="n_3mainValue【福祉施設】&#10;有形固定資産減価償却率">
          <a:extLst>
            <a:ext uri="{FF2B5EF4-FFF2-40B4-BE49-F238E27FC236}">
              <a16:creationId xmlns:a16="http://schemas.microsoft.com/office/drawing/2014/main" id="{E35FC5B9-370B-492C-ACEE-2F27FCEA848C}"/>
            </a:ext>
          </a:extLst>
        </xdr:cNvPr>
        <xdr:cNvSpPr txBox="1"/>
      </xdr:nvSpPr>
      <xdr:spPr>
        <a:xfrm>
          <a:off x="1816744" y="1374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165843</xdr:rowOff>
    </xdr:from>
    <xdr:ext cx="405111" cy="259045"/>
    <xdr:sp macro="" textlink="">
      <xdr:nvSpPr>
        <xdr:cNvPr id="322" name="n_4mainValue【福祉施設】&#10;有形固定資産減価償却率">
          <a:extLst>
            <a:ext uri="{FF2B5EF4-FFF2-40B4-BE49-F238E27FC236}">
              <a16:creationId xmlns:a16="http://schemas.microsoft.com/office/drawing/2014/main" id="{D4819B17-9789-4A4B-B1A2-C3EF7BF59BBA}"/>
            </a:ext>
          </a:extLst>
        </xdr:cNvPr>
        <xdr:cNvSpPr txBox="1"/>
      </xdr:nvSpPr>
      <xdr:spPr>
        <a:xfrm>
          <a:off x="927744" y="1371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6AD78535-B5E0-4337-B049-ABCF162ED54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622C52DA-B25A-4B9B-8F69-491650F8095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2003F7C8-C1FB-40D1-9014-0B6955C7271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21A0C4D6-A23B-4051-B363-4DDD23913A0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164CFEF-127F-4D03-B626-6ADF3E39CE5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2DFC9C7A-1023-4494-B308-4E0E1A1A5F6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3366C806-E7AF-47DC-950E-13907AC329F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8E92B108-E54D-4661-B1BF-44478EFF492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1EC136E8-F131-4408-A5DB-F4D2297502D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3EAE13E-7FD6-4F98-A594-428486220A3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436C73C2-D0C4-4967-B3FD-5339C3ED2489}"/>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F5E1062A-9410-413B-AEED-082EBA7628BC}"/>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6CD72C59-8FDD-46E7-978E-DFB53D7E6B6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63BA994A-A7AF-41CE-AA12-2F24367C605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2049061-0514-4974-9B7B-BD0ED98FE738}"/>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5C70817E-F25B-4249-9BC6-36F8E72AE059}"/>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7BB0B773-4560-4BB0-A863-12B4F314C2E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42CA4F86-0338-4837-80F3-2092335A300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8E784229-34C2-4235-BF02-197082AC40C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57F24DED-64A1-48C1-8B4E-D49D73471059}"/>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84D683E-48D1-4B57-B6A3-EB6FC8066AA9}"/>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778B9CAD-1015-4819-BC95-E5F986F9E429}"/>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F1026B47-FC2D-4519-80CC-D70CDA3FA258}"/>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33ECEA73-1F51-4399-8C40-7FD86A1474A8}"/>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DBB4285F-C594-498F-975C-1A83FD0BF97F}"/>
            </a:ext>
          </a:extLst>
        </xdr:cNvPr>
        <xdr:cNvSpPr txBox="1"/>
      </xdr:nvSpPr>
      <xdr:spPr>
        <a:xfrm>
          <a:off x="10515600" y="1422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3C1C4D45-DFE8-440F-A942-836D5619522D}"/>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D37D78DC-A4DC-4EBE-AE4A-A0F20F784BAC}"/>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452B79E1-A2DC-4EDD-8340-70D7696ECD6E}"/>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3BC2AC9C-F4C0-43CA-864D-4CA060C2D6FD}"/>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113030</xdr:rowOff>
    </xdr:from>
    <xdr:to>
      <xdr:col>36</xdr:col>
      <xdr:colOff>165100</xdr:colOff>
      <xdr:row>83</xdr:row>
      <xdr:rowOff>43180</xdr:rowOff>
    </xdr:to>
    <xdr:sp macro="" textlink="">
      <xdr:nvSpPr>
        <xdr:cNvPr id="352" name="フローチャート: 判断 351">
          <a:extLst>
            <a:ext uri="{FF2B5EF4-FFF2-40B4-BE49-F238E27FC236}">
              <a16:creationId xmlns:a16="http://schemas.microsoft.com/office/drawing/2014/main" id="{108C3A22-037D-494F-96B0-8E6FDF1618E2}"/>
            </a:ext>
          </a:extLst>
        </xdr:cNvPr>
        <xdr:cNvSpPr/>
      </xdr:nvSpPr>
      <xdr:spPr>
        <a:xfrm>
          <a:off x="6921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446B3E8-F8E9-4CAC-A9C4-74752212CC9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CED9FE7-D765-4518-A2FB-CDBFECD6A1D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220DC14-5629-4CEB-98FD-EB83DA240F6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428B835-49CC-4119-8403-A6E3401A150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2F46D9C-BD0A-4E95-91DC-15368133A27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10161</xdr:rowOff>
    </xdr:from>
    <xdr:to>
      <xdr:col>55</xdr:col>
      <xdr:colOff>50800</xdr:colOff>
      <xdr:row>81</xdr:row>
      <xdr:rowOff>111761</xdr:rowOff>
    </xdr:to>
    <xdr:sp macro="" textlink="">
      <xdr:nvSpPr>
        <xdr:cNvPr id="358" name="楕円 357">
          <a:extLst>
            <a:ext uri="{FF2B5EF4-FFF2-40B4-BE49-F238E27FC236}">
              <a16:creationId xmlns:a16="http://schemas.microsoft.com/office/drawing/2014/main" id="{E2BEBA2C-B06F-450C-A2BB-BD70D2E8AB29}"/>
            </a:ext>
          </a:extLst>
        </xdr:cNvPr>
        <xdr:cNvSpPr/>
      </xdr:nvSpPr>
      <xdr:spPr>
        <a:xfrm>
          <a:off x="104267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33038</xdr:rowOff>
    </xdr:from>
    <xdr:ext cx="469744" cy="259045"/>
    <xdr:sp macro="" textlink="">
      <xdr:nvSpPr>
        <xdr:cNvPr id="359" name="【福祉施設】&#10;一人当たり面積該当値テキスト">
          <a:extLst>
            <a:ext uri="{FF2B5EF4-FFF2-40B4-BE49-F238E27FC236}">
              <a16:creationId xmlns:a16="http://schemas.microsoft.com/office/drawing/2014/main" id="{2AF0CF06-D5A5-428B-9CEF-7DA7F3770267}"/>
            </a:ext>
          </a:extLst>
        </xdr:cNvPr>
        <xdr:cNvSpPr txBox="1"/>
      </xdr:nvSpPr>
      <xdr:spPr>
        <a:xfrm>
          <a:off x="10515600" y="1374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4445</xdr:rowOff>
    </xdr:from>
    <xdr:to>
      <xdr:col>50</xdr:col>
      <xdr:colOff>165100</xdr:colOff>
      <xdr:row>81</xdr:row>
      <xdr:rowOff>106045</xdr:rowOff>
    </xdr:to>
    <xdr:sp macro="" textlink="">
      <xdr:nvSpPr>
        <xdr:cNvPr id="360" name="楕円 359">
          <a:extLst>
            <a:ext uri="{FF2B5EF4-FFF2-40B4-BE49-F238E27FC236}">
              <a16:creationId xmlns:a16="http://schemas.microsoft.com/office/drawing/2014/main" id="{12AEA8D5-8900-4F91-85DE-E643C9D024EE}"/>
            </a:ext>
          </a:extLst>
        </xdr:cNvPr>
        <xdr:cNvSpPr/>
      </xdr:nvSpPr>
      <xdr:spPr>
        <a:xfrm>
          <a:off x="9588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55245</xdr:rowOff>
    </xdr:from>
    <xdr:to>
      <xdr:col>55</xdr:col>
      <xdr:colOff>0</xdr:colOff>
      <xdr:row>81</xdr:row>
      <xdr:rowOff>60961</xdr:rowOff>
    </xdr:to>
    <xdr:cxnSp macro="">
      <xdr:nvCxnSpPr>
        <xdr:cNvPr id="361" name="直線コネクタ 360">
          <a:extLst>
            <a:ext uri="{FF2B5EF4-FFF2-40B4-BE49-F238E27FC236}">
              <a16:creationId xmlns:a16="http://schemas.microsoft.com/office/drawing/2014/main" id="{93F55BFE-1B81-4FCE-9C9A-08BF1CB4334A}"/>
            </a:ext>
          </a:extLst>
        </xdr:cNvPr>
        <xdr:cNvCxnSpPr/>
      </xdr:nvCxnSpPr>
      <xdr:spPr>
        <a:xfrm>
          <a:off x="9639300" y="1394269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4445</xdr:rowOff>
    </xdr:from>
    <xdr:to>
      <xdr:col>46</xdr:col>
      <xdr:colOff>38100</xdr:colOff>
      <xdr:row>81</xdr:row>
      <xdr:rowOff>106045</xdr:rowOff>
    </xdr:to>
    <xdr:sp macro="" textlink="">
      <xdr:nvSpPr>
        <xdr:cNvPr id="362" name="楕円 361">
          <a:extLst>
            <a:ext uri="{FF2B5EF4-FFF2-40B4-BE49-F238E27FC236}">
              <a16:creationId xmlns:a16="http://schemas.microsoft.com/office/drawing/2014/main" id="{A3662F96-6BC3-4A82-B163-FB3162AD2E08}"/>
            </a:ext>
          </a:extLst>
        </xdr:cNvPr>
        <xdr:cNvSpPr/>
      </xdr:nvSpPr>
      <xdr:spPr>
        <a:xfrm>
          <a:off x="8699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55245</xdr:rowOff>
    </xdr:from>
    <xdr:to>
      <xdr:col>50</xdr:col>
      <xdr:colOff>114300</xdr:colOff>
      <xdr:row>81</xdr:row>
      <xdr:rowOff>55245</xdr:rowOff>
    </xdr:to>
    <xdr:cxnSp macro="">
      <xdr:nvCxnSpPr>
        <xdr:cNvPr id="363" name="直線コネクタ 362">
          <a:extLst>
            <a:ext uri="{FF2B5EF4-FFF2-40B4-BE49-F238E27FC236}">
              <a16:creationId xmlns:a16="http://schemas.microsoft.com/office/drawing/2014/main" id="{6ABC0CB2-32DC-4A62-B10D-11DC41E9EA1C}"/>
            </a:ext>
          </a:extLst>
        </xdr:cNvPr>
        <xdr:cNvCxnSpPr/>
      </xdr:nvCxnSpPr>
      <xdr:spPr>
        <a:xfrm>
          <a:off x="8750300" y="139426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170180</xdr:rowOff>
    </xdr:from>
    <xdr:to>
      <xdr:col>41</xdr:col>
      <xdr:colOff>101600</xdr:colOff>
      <xdr:row>81</xdr:row>
      <xdr:rowOff>100330</xdr:rowOff>
    </xdr:to>
    <xdr:sp macro="" textlink="">
      <xdr:nvSpPr>
        <xdr:cNvPr id="364" name="楕円 363">
          <a:extLst>
            <a:ext uri="{FF2B5EF4-FFF2-40B4-BE49-F238E27FC236}">
              <a16:creationId xmlns:a16="http://schemas.microsoft.com/office/drawing/2014/main" id="{0D808E90-D649-4F84-93E1-68432FDEA6D3}"/>
            </a:ext>
          </a:extLst>
        </xdr:cNvPr>
        <xdr:cNvSpPr/>
      </xdr:nvSpPr>
      <xdr:spPr>
        <a:xfrm>
          <a:off x="7810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49530</xdr:rowOff>
    </xdr:from>
    <xdr:to>
      <xdr:col>45</xdr:col>
      <xdr:colOff>177800</xdr:colOff>
      <xdr:row>81</xdr:row>
      <xdr:rowOff>55245</xdr:rowOff>
    </xdr:to>
    <xdr:cxnSp macro="">
      <xdr:nvCxnSpPr>
        <xdr:cNvPr id="365" name="直線コネクタ 364">
          <a:extLst>
            <a:ext uri="{FF2B5EF4-FFF2-40B4-BE49-F238E27FC236}">
              <a16:creationId xmlns:a16="http://schemas.microsoft.com/office/drawing/2014/main" id="{D43D8D1A-2EE1-4EBE-AE94-4554A716D690}"/>
            </a:ext>
          </a:extLst>
        </xdr:cNvPr>
        <xdr:cNvCxnSpPr/>
      </xdr:nvCxnSpPr>
      <xdr:spPr>
        <a:xfrm>
          <a:off x="7861300" y="139369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4445</xdr:rowOff>
    </xdr:from>
    <xdr:to>
      <xdr:col>36</xdr:col>
      <xdr:colOff>165100</xdr:colOff>
      <xdr:row>81</xdr:row>
      <xdr:rowOff>106045</xdr:rowOff>
    </xdr:to>
    <xdr:sp macro="" textlink="">
      <xdr:nvSpPr>
        <xdr:cNvPr id="366" name="楕円 365">
          <a:extLst>
            <a:ext uri="{FF2B5EF4-FFF2-40B4-BE49-F238E27FC236}">
              <a16:creationId xmlns:a16="http://schemas.microsoft.com/office/drawing/2014/main" id="{200666B9-72A5-4B21-B061-9FDFA149C7C0}"/>
            </a:ext>
          </a:extLst>
        </xdr:cNvPr>
        <xdr:cNvSpPr/>
      </xdr:nvSpPr>
      <xdr:spPr>
        <a:xfrm>
          <a:off x="6921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49530</xdr:rowOff>
    </xdr:from>
    <xdr:to>
      <xdr:col>41</xdr:col>
      <xdr:colOff>50800</xdr:colOff>
      <xdr:row>81</xdr:row>
      <xdr:rowOff>55245</xdr:rowOff>
    </xdr:to>
    <xdr:cxnSp macro="">
      <xdr:nvCxnSpPr>
        <xdr:cNvPr id="367" name="直線コネクタ 366">
          <a:extLst>
            <a:ext uri="{FF2B5EF4-FFF2-40B4-BE49-F238E27FC236}">
              <a16:creationId xmlns:a16="http://schemas.microsoft.com/office/drawing/2014/main" id="{0AA94535-8E15-48F4-959D-5A50068225D3}"/>
            </a:ext>
          </a:extLst>
        </xdr:cNvPr>
        <xdr:cNvCxnSpPr/>
      </xdr:nvCxnSpPr>
      <xdr:spPr>
        <a:xfrm flipV="1">
          <a:off x="6972300" y="139369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F8C597E2-A04B-491E-8EE1-6AB7038AE21A}"/>
            </a:ext>
          </a:extLst>
        </xdr:cNvPr>
        <xdr:cNvSpPr txBox="1"/>
      </xdr:nvSpPr>
      <xdr:spPr>
        <a:xfrm>
          <a:off x="93917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578404EF-2ECE-4618-8825-38233903AA65}"/>
            </a:ext>
          </a:extLst>
        </xdr:cNvPr>
        <xdr:cNvSpPr txBox="1"/>
      </xdr:nvSpPr>
      <xdr:spPr>
        <a:xfrm>
          <a:off x="8515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698243C4-0B08-4EC2-B87D-B548D2DE0C0E}"/>
            </a:ext>
          </a:extLst>
        </xdr:cNvPr>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34307</xdr:rowOff>
    </xdr:from>
    <xdr:ext cx="469744" cy="259045"/>
    <xdr:sp macro="" textlink="">
      <xdr:nvSpPr>
        <xdr:cNvPr id="371" name="n_4aveValue【福祉施設】&#10;一人当たり面積">
          <a:extLst>
            <a:ext uri="{FF2B5EF4-FFF2-40B4-BE49-F238E27FC236}">
              <a16:creationId xmlns:a16="http://schemas.microsoft.com/office/drawing/2014/main" id="{49701AAE-5BDB-4948-9E2A-A2CE0BEAB04B}"/>
            </a:ext>
          </a:extLst>
        </xdr:cNvPr>
        <xdr:cNvSpPr txBox="1"/>
      </xdr:nvSpPr>
      <xdr:spPr>
        <a:xfrm>
          <a:off x="6737427" y="1426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122572</xdr:rowOff>
    </xdr:from>
    <xdr:ext cx="469744" cy="259045"/>
    <xdr:sp macro="" textlink="">
      <xdr:nvSpPr>
        <xdr:cNvPr id="372" name="n_1mainValue【福祉施設】&#10;一人当たり面積">
          <a:extLst>
            <a:ext uri="{FF2B5EF4-FFF2-40B4-BE49-F238E27FC236}">
              <a16:creationId xmlns:a16="http://schemas.microsoft.com/office/drawing/2014/main" id="{7143AA84-9638-4347-851B-3001414C688D}"/>
            </a:ext>
          </a:extLst>
        </xdr:cNvPr>
        <xdr:cNvSpPr txBox="1"/>
      </xdr:nvSpPr>
      <xdr:spPr>
        <a:xfrm>
          <a:off x="9391727" y="1366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122572</xdr:rowOff>
    </xdr:from>
    <xdr:ext cx="469744" cy="259045"/>
    <xdr:sp macro="" textlink="">
      <xdr:nvSpPr>
        <xdr:cNvPr id="373" name="n_2mainValue【福祉施設】&#10;一人当たり面積">
          <a:extLst>
            <a:ext uri="{FF2B5EF4-FFF2-40B4-BE49-F238E27FC236}">
              <a16:creationId xmlns:a16="http://schemas.microsoft.com/office/drawing/2014/main" id="{75BA86E1-4691-44D4-8CCF-AEA28D59AED1}"/>
            </a:ext>
          </a:extLst>
        </xdr:cNvPr>
        <xdr:cNvSpPr txBox="1"/>
      </xdr:nvSpPr>
      <xdr:spPr>
        <a:xfrm>
          <a:off x="8515427" y="1366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116857</xdr:rowOff>
    </xdr:from>
    <xdr:ext cx="469744" cy="259045"/>
    <xdr:sp macro="" textlink="">
      <xdr:nvSpPr>
        <xdr:cNvPr id="374" name="n_3mainValue【福祉施設】&#10;一人当たり面積">
          <a:extLst>
            <a:ext uri="{FF2B5EF4-FFF2-40B4-BE49-F238E27FC236}">
              <a16:creationId xmlns:a16="http://schemas.microsoft.com/office/drawing/2014/main" id="{E3D4B15B-E210-47BC-BC61-C5D6857CD50A}"/>
            </a:ext>
          </a:extLst>
        </xdr:cNvPr>
        <xdr:cNvSpPr txBox="1"/>
      </xdr:nvSpPr>
      <xdr:spPr>
        <a:xfrm>
          <a:off x="7626427" y="1366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122572</xdr:rowOff>
    </xdr:from>
    <xdr:ext cx="469744" cy="259045"/>
    <xdr:sp macro="" textlink="">
      <xdr:nvSpPr>
        <xdr:cNvPr id="375" name="n_4mainValue【福祉施設】&#10;一人当たり面積">
          <a:extLst>
            <a:ext uri="{FF2B5EF4-FFF2-40B4-BE49-F238E27FC236}">
              <a16:creationId xmlns:a16="http://schemas.microsoft.com/office/drawing/2014/main" id="{6DD5C99F-0E27-45B4-AA64-0A888AEB5B80}"/>
            </a:ext>
          </a:extLst>
        </xdr:cNvPr>
        <xdr:cNvSpPr txBox="1"/>
      </xdr:nvSpPr>
      <xdr:spPr>
        <a:xfrm>
          <a:off x="6737427" y="1366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71E380A-1273-4979-BC0E-39B9B25DC01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5D1EB398-8B04-4572-AD76-B82120A39DC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8D888DE-092B-47B9-99A1-AF2DFCFA133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231D550-08FA-4759-A956-EE1D09C6367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FB02AE1-E5DA-40E3-898E-764CAC89DB3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3504F22-CF52-4E90-9779-DB94F320B8A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077EC1F-8F65-4E20-9DEF-C3ABD4CC7A6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8D31A45-C6E7-473D-A03F-5CB28F8703B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CC49123F-1001-4CB2-90DA-0CCFDA8F417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B1DC47B3-DD45-4A1F-BD4A-7C3D15097CA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E6F3F067-B238-4F24-82CF-9C446721513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A7CAEE1E-8D20-4A2A-B8BC-ABAF9D6D491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8A62C90-5693-4228-B4D1-7533FFC7D484}"/>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938042F8-FD26-46CD-A475-E6B03334207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615F7EB3-6B4A-4959-9559-B5CE29CE8F6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D43C634B-C01F-4F6F-8802-07C9872658AF}"/>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B485F01C-E379-4591-BC73-3AD933B94FB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EF8E9BC6-8B06-4BDC-A997-BAD76A1E030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8E731013-3E27-439C-A5D7-9C0368D3569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B5379757-82B8-44AA-A408-CC2C22608CF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70848B18-87A6-409C-AF25-57E62CBC809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99A59AAC-25A2-4DC6-A595-C6FD8CDB1BF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15D521A3-82A8-4414-8BFF-D32C48FBB64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E79BAF1F-478D-4A77-A159-92B8274A24B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3A586FF-A685-4BF5-A375-9B734A9804B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B5D47C90-2A33-42A4-AC6A-B6E9BDAC9E06}"/>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8CA8D521-C33B-4FF4-A3A4-6D0F81271468}"/>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A780588C-9EFC-4F88-8BE8-B4C6A11645E8}"/>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413DAA20-587D-4DCF-8E11-F2ABFFEF8521}"/>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CF00DB18-4282-49CD-8D95-2799284F82C6}"/>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31E8AAB8-69D2-4CC4-9D6F-F82AF05A19AD}"/>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713D02D0-DC2B-45AB-9CF4-F628917B0B91}"/>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21433C36-79EF-4269-B659-BCA4964B9A78}"/>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BF3FFBEA-C553-431B-AF18-C3F070CE80F5}"/>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411B38C6-7A84-4616-AB22-46F01CE91F5F}"/>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64588</xdr:rowOff>
    </xdr:from>
    <xdr:to>
      <xdr:col>6</xdr:col>
      <xdr:colOff>38100</xdr:colOff>
      <xdr:row>104</xdr:row>
      <xdr:rowOff>166188</xdr:rowOff>
    </xdr:to>
    <xdr:sp macro="" textlink="">
      <xdr:nvSpPr>
        <xdr:cNvPr id="411" name="フローチャート: 判断 410">
          <a:extLst>
            <a:ext uri="{FF2B5EF4-FFF2-40B4-BE49-F238E27FC236}">
              <a16:creationId xmlns:a16="http://schemas.microsoft.com/office/drawing/2014/main" id="{B5A0BF4C-35A9-4300-8D90-8579E2D9B50F}"/>
            </a:ext>
          </a:extLst>
        </xdr:cNvPr>
        <xdr:cNvSpPr/>
      </xdr:nvSpPr>
      <xdr:spPr>
        <a:xfrm>
          <a:off x="1079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CD795C5-13BB-4A3E-8023-20DF91063A7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29825A-AAC7-4FAD-8B9A-F21DA14918E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41FFF42-18C2-4E57-88EA-83A0ACF7FEE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1A2397E-213F-473E-AFE3-A6518D03A85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188ABD7-D386-4BB9-96EE-0DE2EE0465B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67855</xdr:rowOff>
    </xdr:from>
    <xdr:to>
      <xdr:col>24</xdr:col>
      <xdr:colOff>114300</xdr:colOff>
      <xdr:row>99</xdr:row>
      <xdr:rowOff>169455</xdr:rowOff>
    </xdr:to>
    <xdr:sp macro="" textlink="">
      <xdr:nvSpPr>
        <xdr:cNvPr id="417" name="楕円 416">
          <a:extLst>
            <a:ext uri="{FF2B5EF4-FFF2-40B4-BE49-F238E27FC236}">
              <a16:creationId xmlns:a16="http://schemas.microsoft.com/office/drawing/2014/main" id="{57E91E52-4A9D-40A3-A0C3-547811A47797}"/>
            </a:ext>
          </a:extLst>
        </xdr:cNvPr>
        <xdr:cNvSpPr/>
      </xdr:nvSpPr>
      <xdr:spPr>
        <a:xfrm>
          <a:off x="4584700" y="1704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20882</xdr:rowOff>
    </xdr:from>
    <xdr:ext cx="340478" cy="259045"/>
    <xdr:sp macro="" textlink="">
      <xdr:nvSpPr>
        <xdr:cNvPr id="418" name="【市民会館】&#10;有形固定資産減価償却率該当値テキスト">
          <a:extLst>
            <a:ext uri="{FF2B5EF4-FFF2-40B4-BE49-F238E27FC236}">
              <a16:creationId xmlns:a16="http://schemas.microsoft.com/office/drawing/2014/main" id="{79798C9A-9D00-4C8A-8A17-4B5C4BF40E7C}"/>
            </a:ext>
          </a:extLst>
        </xdr:cNvPr>
        <xdr:cNvSpPr txBox="1"/>
      </xdr:nvSpPr>
      <xdr:spPr>
        <a:xfrm>
          <a:off x="4673600" y="16994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103777</xdr:rowOff>
    </xdr:from>
    <xdr:to>
      <xdr:col>20</xdr:col>
      <xdr:colOff>38100</xdr:colOff>
      <xdr:row>108</xdr:row>
      <xdr:rowOff>33927</xdr:rowOff>
    </xdr:to>
    <xdr:sp macro="" textlink="">
      <xdr:nvSpPr>
        <xdr:cNvPr id="419" name="楕円 418">
          <a:extLst>
            <a:ext uri="{FF2B5EF4-FFF2-40B4-BE49-F238E27FC236}">
              <a16:creationId xmlns:a16="http://schemas.microsoft.com/office/drawing/2014/main" id="{AD4AECEA-0025-4590-94EE-059DD1272FC1}"/>
            </a:ext>
          </a:extLst>
        </xdr:cNvPr>
        <xdr:cNvSpPr/>
      </xdr:nvSpPr>
      <xdr:spPr>
        <a:xfrm>
          <a:off x="3746500" y="1844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99</xdr:row>
      <xdr:rowOff>118655</xdr:rowOff>
    </xdr:from>
    <xdr:to>
      <xdr:col>24</xdr:col>
      <xdr:colOff>63500</xdr:colOff>
      <xdr:row>107</xdr:row>
      <xdr:rowOff>154577</xdr:rowOff>
    </xdr:to>
    <xdr:cxnSp macro="">
      <xdr:nvCxnSpPr>
        <xdr:cNvPr id="420" name="直線コネクタ 419">
          <a:extLst>
            <a:ext uri="{FF2B5EF4-FFF2-40B4-BE49-F238E27FC236}">
              <a16:creationId xmlns:a16="http://schemas.microsoft.com/office/drawing/2014/main" id="{E7BA8943-2EA4-46EE-9055-9BC96491EC4E}"/>
            </a:ext>
          </a:extLst>
        </xdr:cNvPr>
        <xdr:cNvCxnSpPr/>
      </xdr:nvCxnSpPr>
      <xdr:spPr>
        <a:xfrm flipV="1">
          <a:off x="3797300" y="17092205"/>
          <a:ext cx="838200" cy="1407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40095</xdr:rowOff>
    </xdr:from>
    <xdr:to>
      <xdr:col>15</xdr:col>
      <xdr:colOff>101600</xdr:colOff>
      <xdr:row>107</xdr:row>
      <xdr:rowOff>141695</xdr:rowOff>
    </xdr:to>
    <xdr:sp macro="" textlink="">
      <xdr:nvSpPr>
        <xdr:cNvPr id="421" name="楕円 420">
          <a:extLst>
            <a:ext uri="{FF2B5EF4-FFF2-40B4-BE49-F238E27FC236}">
              <a16:creationId xmlns:a16="http://schemas.microsoft.com/office/drawing/2014/main" id="{4EE07EE1-162B-4720-8AC1-73DAB39B0E0C}"/>
            </a:ext>
          </a:extLst>
        </xdr:cNvPr>
        <xdr:cNvSpPr/>
      </xdr:nvSpPr>
      <xdr:spPr>
        <a:xfrm>
          <a:off x="28575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90895</xdr:rowOff>
    </xdr:from>
    <xdr:to>
      <xdr:col>19</xdr:col>
      <xdr:colOff>177800</xdr:colOff>
      <xdr:row>107</xdr:row>
      <xdr:rowOff>154577</xdr:rowOff>
    </xdr:to>
    <xdr:cxnSp macro="">
      <xdr:nvCxnSpPr>
        <xdr:cNvPr id="422" name="直線コネクタ 421">
          <a:extLst>
            <a:ext uri="{FF2B5EF4-FFF2-40B4-BE49-F238E27FC236}">
              <a16:creationId xmlns:a16="http://schemas.microsoft.com/office/drawing/2014/main" id="{B54093B4-36B0-432C-ABB6-59E04ECAC162}"/>
            </a:ext>
          </a:extLst>
        </xdr:cNvPr>
        <xdr:cNvCxnSpPr/>
      </xdr:nvCxnSpPr>
      <xdr:spPr>
        <a:xfrm>
          <a:off x="2908300" y="18436045"/>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146231</xdr:rowOff>
    </xdr:from>
    <xdr:to>
      <xdr:col>10</xdr:col>
      <xdr:colOff>165100</xdr:colOff>
      <xdr:row>107</xdr:row>
      <xdr:rowOff>76381</xdr:rowOff>
    </xdr:to>
    <xdr:sp macro="" textlink="">
      <xdr:nvSpPr>
        <xdr:cNvPr id="423" name="楕円 422">
          <a:extLst>
            <a:ext uri="{FF2B5EF4-FFF2-40B4-BE49-F238E27FC236}">
              <a16:creationId xmlns:a16="http://schemas.microsoft.com/office/drawing/2014/main" id="{6E182B6D-E636-4ABD-AF3B-54374C4EB4EA}"/>
            </a:ext>
          </a:extLst>
        </xdr:cNvPr>
        <xdr:cNvSpPr/>
      </xdr:nvSpPr>
      <xdr:spPr>
        <a:xfrm>
          <a:off x="1968500" y="1831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25581</xdr:rowOff>
    </xdr:from>
    <xdr:to>
      <xdr:col>15</xdr:col>
      <xdr:colOff>50800</xdr:colOff>
      <xdr:row>107</xdr:row>
      <xdr:rowOff>90895</xdr:rowOff>
    </xdr:to>
    <xdr:cxnSp macro="">
      <xdr:nvCxnSpPr>
        <xdr:cNvPr id="424" name="直線コネクタ 423">
          <a:extLst>
            <a:ext uri="{FF2B5EF4-FFF2-40B4-BE49-F238E27FC236}">
              <a16:creationId xmlns:a16="http://schemas.microsoft.com/office/drawing/2014/main" id="{39283B6E-2CBB-4F36-B63C-97F162DDE38C}"/>
            </a:ext>
          </a:extLst>
        </xdr:cNvPr>
        <xdr:cNvCxnSpPr/>
      </xdr:nvCxnSpPr>
      <xdr:spPr>
        <a:xfrm>
          <a:off x="2019300" y="18370731"/>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82550</xdr:rowOff>
    </xdr:from>
    <xdr:to>
      <xdr:col>6</xdr:col>
      <xdr:colOff>38100</xdr:colOff>
      <xdr:row>107</xdr:row>
      <xdr:rowOff>12700</xdr:rowOff>
    </xdr:to>
    <xdr:sp macro="" textlink="">
      <xdr:nvSpPr>
        <xdr:cNvPr id="425" name="楕円 424">
          <a:extLst>
            <a:ext uri="{FF2B5EF4-FFF2-40B4-BE49-F238E27FC236}">
              <a16:creationId xmlns:a16="http://schemas.microsoft.com/office/drawing/2014/main" id="{A92032C5-4ADF-42CB-8A73-B0950C8B636F}"/>
            </a:ext>
          </a:extLst>
        </xdr:cNvPr>
        <xdr:cNvSpPr/>
      </xdr:nvSpPr>
      <xdr:spPr>
        <a:xfrm>
          <a:off x="1079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133350</xdr:rowOff>
    </xdr:from>
    <xdr:to>
      <xdr:col>10</xdr:col>
      <xdr:colOff>114300</xdr:colOff>
      <xdr:row>107</xdr:row>
      <xdr:rowOff>25581</xdr:rowOff>
    </xdr:to>
    <xdr:cxnSp macro="">
      <xdr:nvCxnSpPr>
        <xdr:cNvPr id="426" name="直線コネクタ 425">
          <a:extLst>
            <a:ext uri="{FF2B5EF4-FFF2-40B4-BE49-F238E27FC236}">
              <a16:creationId xmlns:a16="http://schemas.microsoft.com/office/drawing/2014/main" id="{E9BDAF04-36CA-4DB1-AC31-581444811DFF}"/>
            </a:ext>
          </a:extLst>
        </xdr:cNvPr>
        <xdr:cNvCxnSpPr/>
      </xdr:nvCxnSpPr>
      <xdr:spPr>
        <a:xfrm>
          <a:off x="1130300" y="18307050"/>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26250DD2-FB49-4F2E-831B-2AC66F9B15E2}"/>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A74C4D1A-0724-436C-98F4-B323EA3757D5}"/>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393A2F44-B56B-4DED-A4E2-D9808B6E269E}"/>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11265</xdr:rowOff>
    </xdr:from>
    <xdr:ext cx="405111" cy="259045"/>
    <xdr:sp macro="" textlink="">
      <xdr:nvSpPr>
        <xdr:cNvPr id="430" name="n_4aveValue【市民会館】&#10;有形固定資産減価償却率">
          <a:extLst>
            <a:ext uri="{FF2B5EF4-FFF2-40B4-BE49-F238E27FC236}">
              <a16:creationId xmlns:a16="http://schemas.microsoft.com/office/drawing/2014/main" id="{C476D4B2-1ACF-407A-9F37-E271AFDBEDA2}"/>
            </a:ext>
          </a:extLst>
        </xdr:cNvPr>
        <xdr:cNvSpPr txBox="1"/>
      </xdr:nvSpPr>
      <xdr:spPr>
        <a:xfrm>
          <a:off x="927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25054</xdr:rowOff>
    </xdr:from>
    <xdr:ext cx="405111" cy="259045"/>
    <xdr:sp macro="" textlink="">
      <xdr:nvSpPr>
        <xdr:cNvPr id="431" name="n_1mainValue【市民会館】&#10;有形固定資産減価償却率">
          <a:extLst>
            <a:ext uri="{FF2B5EF4-FFF2-40B4-BE49-F238E27FC236}">
              <a16:creationId xmlns:a16="http://schemas.microsoft.com/office/drawing/2014/main" id="{2640CAE8-64D4-49DA-A13E-262EB070DD5D}"/>
            </a:ext>
          </a:extLst>
        </xdr:cNvPr>
        <xdr:cNvSpPr txBox="1"/>
      </xdr:nvSpPr>
      <xdr:spPr>
        <a:xfrm>
          <a:off x="3582044" y="1854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132822</xdr:rowOff>
    </xdr:from>
    <xdr:ext cx="405111" cy="259045"/>
    <xdr:sp macro="" textlink="">
      <xdr:nvSpPr>
        <xdr:cNvPr id="432" name="n_2mainValue【市民会館】&#10;有形固定資産減価償却率">
          <a:extLst>
            <a:ext uri="{FF2B5EF4-FFF2-40B4-BE49-F238E27FC236}">
              <a16:creationId xmlns:a16="http://schemas.microsoft.com/office/drawing/2014/main" id="{6B2BA44B-2ED3-411D-A743-907ACAE77696}"/>
            </a:ext>
          </a:extLst>
        </xdr:cNvPr>
        <xdr:cNvSpPr txBox="1"/>
      </xdr:nvSpPr>
      <xdr:spPr>
        <a:xfrm>
          <a:off x="2705744" y="1847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67508</xdr:rowOff>
    </xdr:from>
    <xdr:ext cx="405111" cy="259045"/>
    <xdr:sp macro="" textlink="">
      <xdr:nvSpPr>
        <xdr:cNvPr id="433" name="n_3mainValue【市民会館】&#10;有形固定資産減価償却率">
          <a:extLst>
            <a:ext uri="{FF2B5EF4-FFF2-40B4-BE49-F238E27FC236}">
              <a16:creationId xmlns:a16="http://schemas.microsoft.com/office/drawing/2014/main" id="{5FB4BDC6-5736-4665-9889-0D460E9984E8}"/>
            </a:ext>
          </a:extLst>
        </xdr:cNvPr>
        <xdr:cNvSpPr txBox="1"/>
      </xdr:nvSpPr>
      <xdr:spPr>
        <a:xfrm>
          <a:off x="1816744" y="1841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3827</xdr:rowOff>
    </xdr:from>
    <xdr:ext cx="405111" cy="259045"/>
    <xdr:sp macro="" textlink="">
      <xdr:nvSpPr>
        <xdr:cNvPr id="434" name="n_4mainValue【市民会館】&#10;有形固定資産減価償却率">
          <a:extLst>
            <a:ext uri="{FF2B5EF4-FFF2-40B4-BE49-F238E27FC236}">
              <a16:creationId xmlns:a16="http://schemas.microsoft.com/office/drawing/2014/main" id="{70E4DD1A-B246-4980-A15C-D2D996D9CAD7}"/>
            </a:ext>
          </a:extLst>
        </xdr:cNvPr>
        <xdr:cNvSpPr txBox="1"/>
      </xdr:nvSpPr>
      <xdr:spPr>
        <a:xfrm>
          <a:off x="927744"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FF5198E5-B648-48EA-A336-4C78C0340CA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9C4C55BF-5825-4DD8-9E2C-6808DAA7975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1E1B1B3-2F27-4AA9-B77B-59ECF7730ED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3E2D391-A343-4B06-BD76-85930C956B9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12230E8F-3D15-4903-AF1B-8BFDF1C5573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BD20DC1F-A20D-4F62-9348-07AADC89105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BEAB420D-329D-4215-A128-700F0E7CF5A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84B8C820-EA37-46B0-9329-4A0C00CD2B4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4BBC486-A40F-4298-9BA3-0A4AF3DA926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E40CA8C2-2F9B-4D0D-8971-3FAF61AF84D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853F56A5-6E7F-48F2-AB75-122C1DEC2331}"/>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78563665-F111-421D-B9EB-B4151D1C122B}"/>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5AEF7DF0-65FF-4FC3-A793-57AB28CF7BE4}"/>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D190899-B605-4D32-AB2E-4FD1D139008E}"/>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BE90FA4D-6C56-47F5-9239-2F38443B333C}"/>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3160704E-4326-4F46-914C-99C02D7986CB}"/>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86E0A8B-4CAC-491F-80CE-EC96A69257F8}"/>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9DD59951-B437-46BA-80BA-ABA57E168DD5}"/>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7CC1A039-051D-4798-AC1D-606ABA77244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6C1F9FD8-EC7C-4C9F-A876-D6F9212716E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B9803434-48A5-4314-82CB-C0ED39CD8E9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7CC0D197-D124-4C30-A638-6A3B3F128E68}"/>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AD8A6C6C-9D76-486B-B7F3-36551DDF9E46}"/>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5E91F139-250C-4EA6-A788-B7533BA6085D}"/>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637EA24E-1E3A-4AF3-BA67-B7EC716795C1}"/>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8D72A2F4-4B1E-4F29-8E6C-F22CAA4BA973}"/>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1F22CD34-8C1E-4D90-827C-FFE48844BBD1}"/>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71CE23EA-121A-4F8A-949B-BE120B84081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D0D6D162-6A1D-42FA-B0DA-FF59C77E7953}"/>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67C47DDD-B97C-4BF7-8BD3-C6D3BDEC7B2C}"/>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6B6970FD-D132-427F-A69B-8B56FB7BD36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50546</xdr:rowOff>
    </xdr:from>
    <xdr:to>
      <xdr:col>36</xdr:col>
      <xdr:colOff>165100</xdr:colOff>
      <xdr:row>106</xdr:row>
      <xdr:rowOff>152146</xdr:rowOff>
    </xdr:to>
    <xdr:sp macro="" textlink="">
      <xdr:nvSpPr>
        <xdr:cNvPr id="466" name="フローチャート: 判断 465">
          <a:extLst>
            <a:ext uri="{FF2B5EF4-FFF2-40B4-BE49-F238E27FC236}">
              <a16:creationId xmlns:a16="http://schemas.microsoft.com/office/drawing/2014/main" id="{57DB3C35-2BE2-4F2C-A93D-6AF7A1C906E7}"/>
            </a:ext>
          </a:extLst>
        </xdr:cNvPr>
        <xdr:cNvSpPr/>
      </xdr:nvSpPr>
      <xdr:spPr>
        <a:xfrm>
          <a:off x="6921500" y="1822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A3F884CE-D706-427D-9610-86FBB7B3B81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8F71158-35FC-47D6-A9AE-66241173567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D46F70A8-3449-4950-9BD5-6BC34E21D69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D4C2010-7284-4EF8-8C2F-72A911A2BE4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7AACA78-833B-4FD4-A47B-4E97276E949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55118</xdr:rowOff>
    </xdr:from>
    <xdr:to>
      <xdr:col>55</xdr:col>
      <xdr:colOff>50800</xdr:colOff>
      <xdr:row>107</xdr:row>
      <xdr:rowOff>156718</xdr:rowOff>
    </xdr:to>
    <xdr:sp macro="" textlink="">
      <xdr:nvSpPr>
        <xdr:cNvPr id="472" name="楕円 471">
          <a:extLst>
            <a:ext uri="{FF2B5EF4-FFF2-40B4-BE49-F238E27FC236}">
              <a16:creationId xmlns:a16="http://schemas.microsoft.com/office/drawing/2014/main" id="{1E4665AC-7ED3-49CE-B22C-CC8EF38FDD7D}"/>
            </a:ext>
          </a:extLst>
        </xdr:cNvPr>
        <xdr:cNvSpPr/>
      </xdr:nvSpPr>
      <xdr:spPr>
        <a:xfrm>
          <a:off x="104267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141495</xdr:rowOff>
    </xdr:from>
    <xdr:ext cx="469744" cy="259045"/>
    <xdr:sp macro="" textlink="">
      <xdr:nvSpPr>
        <xdr:cNvPr id="473" name="【市民会館】&#10;一人当たり面積該当値テキスト">
          <a:extLst>
            <a:ext uri="{FF2B5EF4-FFF2-40B4-BE49-F238E27FC236}">
              <a16:creationId xmlns:a16="http://schemas.microsoft.com/office/drawing/2014/main" id="{04D53F7A-45F9-41DF-81DB-4DF28CF328CD}"/>
            </a:ext>
          </a:extLst>
        </xdr:cNvPr>
        <xdr:cNvSpPr txBox="1"/>
      </xdr:nvSpPr>
      <xdr:spPr>
        <a:xfrm>
          <a:off x="10515600" y="18315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55118</xdr:rowOff>
    </xdr:from>
    <xdr:to>
      <xdr:col>50</xdr:col>
      <xdr:colOff>165100</xdr:colOff>
      <xdr:row>107</xdr:row>
      <xdr:rowOff>156718</xdr:rowOff>
    </xdr:to>
    <xdr:sp macro="" textlink="">
      <xdr:nvSpPr>
        <xdr:cNvPr id="474" name="楕円 473">
          <a:extLst>
            <a:ext uri="{FF2B5EF4-FFF2-40B4-BE49-F238E27FC236}">
              <a16:creationId xmlns:a16="http://schemas.microsoft.com/office/drawing/2014/main" id="{60133494-1DD0-4531-9233-D8FD3CEA94AA}"/>
            </a:ext>
          </a:extLst>
        </xdr:cNvPr>
        <xdr:cNvSpPr/>
      </xdr:nvSpPr>
      <xdr:spPr>
        <a:xfrm>
          <a:off x="95885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105918</xdr:rowOff>
    </xdr:from>
    <xdr:to>
      <xdr:col>55</xdr:col>
      <xdr:colOff>0</xdr:colOff>
      <xdr:row>107</xdr:row>
      <xdr:rowOff>105918</xdr:rowOff>
    </xdr:to>
    <xdr:cxnSp macro="">
      <xdr:nvCxnSpPr>
        <xdr:cNvPr id="475" name="直線コネクタ 474">
          <a:extLst>
            <a:ext uri="{FF2B5EF4-FFF2-40B4-BE49-F238E27FC236}">
              <a16:creationId xmlns:a16="http://schemas.microsoft.com/office/drawing/2014/main" id="{42F8F314-3BF9-46D5-8564-1905982C94BF}"/>
            </a:ext>
          </a:extLst>
        </xdr:cNvPr>
        <xdr:cNvCxnSpPr/>
      </xdr:nvCxnSpPr>
      <xdr:spPr>
        <a:xfrm>
          <a:off x="9639300" y="184510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55118</xdr:rowOff>
    </xdr:from>
    <xdr:to>
      <xdr:col>46</xdr:col>
      <xdr:colOff>38100</xdr:colOff>
      <xdr:row>107</xdr:row>
      <xdr:rowOff>156718</xdr:rowOff>
    </xdr:to>
    <xdr:sp macro="" textlink="">
      <xdr:nvSpPr>
        <xdr:cNvPr id="476" name="楕円 475">
          <a:extLst>
            <a:ext uri="{FF2B5EF4-FFF2-40B4-BE49-F238E27FC236}">
              <a16:creationId xmlns:a16="http://schemas.microsoft.com/office/drawing/2014/main" id="{72A0E160-495C-446B-9FCB-DE3F4E49476F}"/>
            </a:ext>
          </a:extLst>
        </xdr:cNvPr>
        <xdr:cNvSpPr/>
      </xdr:nvSpPr>
      <xdr:spPr>
        <a:xfrm>
          <a:off x="86995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105918</xdr:rowOff>
    </xdr:from>
    <xdr:to>
      <xdr:col>50</xdr:col>
      <xdr:colOff>114300</xdr:colOff>
      <xdr:row>107</xdr:row>
      <xdr:rowOff>105918</xdr:rowOff>
    </xdr:to>
    <xdr:cxnSp macro="">
      <xdr:nvCxnSpPr>
        <xdr:cNvPr id="477" name="直線コネクタ 476">
          <a:extLst>
            <a:ext uri="{FF2B5EF4-FFF2-40B4-BE49-F238E27FC236}">
              <a16:creationId xmlns:a16="http://schemas.microsoft.com/office/drawing/2014/main" id="{D0307F83-6930-4253-8D34-80CFBD3D314C}"/>
            </a:ext>
          </a:extLst>
        </xdr:cNvPr>
        <xdr:cNvCxnSpPr/>
      </xdr:nvCxnSpPr>
      <xdr:spPr>
        <a:xfrm>
          <a:off x="8750300" y="1845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55118</xdr:rowOff>
    </xdr:from>
    <xdr:to>
      <xdr:col>41</xdr:col>
      <xdr:colOff>101600</xdr:colOff>
      <xdr:row>107</xdr:row>
      <xdr:rowOff>156718</xdr:rowOff>
    </xdr:to>
    <xdr:sp macro="" textlink="">
      <xdr:nvSpPr>
        <xdr:cNvPr id="478" name="楕円 477">
          <a:extLst>
            <a:ext uri="{FF2B5EF4-FFF2-40B4-BE49-F238E27FC236}">
              <a16:creationId xmlns:a16="http://schemas.microsoft.com/office/drawing/2014/main" id="{695C3937-FED9-4BD9-A2D0-61CE17DE77E4}"/>
            </a:ext>
          </a:extLst>
        </xdr:cNvPr>
        <xdr:cNvSpPr/>
      </xdr:nvSpPr>
      <xdr:spPr>
        <a:xfrm>
          <a:off x="78105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105918</xdr:rowOff>
    </xdr:from>
    <xdr:to>
      <xdr:col>45</xdr:col>
      <xdr:colOff>177800</xdr:colOff>
      <xdr:row>107</xdr:row>
      <xdr:rowOff>105918</xdr:rowOff>
    </xdr:to>
    <xdr:cxnSp macro="">
      <xdr:nvCxnSpPr>
        <xdr:cNvPr id="479" name="直線コネクタ 478">
          <a:extLst>
            <a:ext uri="{FF2B5EF4-FFF2-40B4-BE49-F238E27FC236}">
              <a16:creationId xmlns:a16="http://schemas.microsoft.com/office/drawing/2014/main" id="{35717757-9009-488A-AD96-D8B9406B25D5}"/>
            </a:ext>
          </a:extLst>
        </xdr:cNvPr>
        <xdr:cNvCxnSpPr/>
      </xdr:nvCxnSpPr>
      <xdr:spPr>
        <a:xfrm>
          <a:off x="7861300" y="1845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55118</xdr:rowOff>
    </xdr:from>
    <xdr:to>
      <xdr:col>36</xdr:col>
      <xdr:colOff>165100</xdr:colOff>
      <xdr:row>107</xdr:row>
      <xdr:rowOff>156718</xdr:rowOff>
    </xdr:to>
    <xdr:sp macro="" textlink="">
      <xdr:nvSpPr>
        <xdr:cNvPr id="480" name="楕円 479">
          <a:extLst>
            <a:ext uri="{FF2B5EF4-FFF2-40B4-BE49-F238E27FC236}">
              <a16:creationId xmlns:a16="http://schemas.microsoft.com/office/drawing/2014/main" id="{3073AB53-503C-4C51-8C24-FDC3A251E489}"/>
            </a:ext>
          </a:extLst>
        </xdr:cNvPr>
        <xdr:cNvSpPr/>
      </xdr:nvSpPr>
      <xdr:spPr>
        <a:xfrm>
          <a:off x="69215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105918</xdr:rowOff>
    </xdr:from>
    <xdr:to>
      <xdr:col>41</xdr:col>
      <xdr:colOff>50800</xdr:colOff>
      <xdr:row>107</xdr:row>
      <xdr:rowOff>105918</xdr:rowOff>
    </xdr:to>
    <xdr:cxnSp macro="">
      <xdr:nvCxnSpPr>
        <xdr:cNvPr id="481" name="直線コネクタ 480">
          <a:extLst>
            <a:ext uri="{FF2B5EF4-FFF2-40B4-BE49-F238E27FC236}">
              <a16:creationId xmlns:a16="http://schemas.microsoft.com/office/drawing/2014/main" id="{CC0082FF-596D-4879-8C7E-71A3CA21C360}"/>
            </a:ext>
          </a:extLst>
        </xdr:cNvPr>
        <xdr:cNvCxnSpPr/>
      </xdr:nvCxnSpPr>
      <xdr:spPr>
        <a:xfrm>
          <a:off x="6972300" y="1845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153C2DF7-3926-45E2-B026-7BDAACBB8386}"/>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2F388F80-DAF4-4124-8AB1-5C55B659B273}"/>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14F8D240-6173-44A8-B5D6-B04BFC03E729}"/>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168673</xdr:rowOff>
    </xdr:from>
    <xdr:ext cx="469744" cy="259045"/>
    <xdr:sp macro="" textlink="">
      <xdr:nvSpPr>
        <xdr:cNvPr id="485" name="n_4aveValue【市民会館】&#10;一人当たり面積">
          <a:extLst>
            <a:ext uri="{FF2B5EF4-FFF2-40B4-BE49-F238E27FC236}">
              <a16:creationId xmlns:a16="http://schemas.microsoft.com/office/drawing/2014/main" id="{41BA4366-3715-4632-8694-0019E8CD281D}"/>
            </a:ext>
          </a:extLst>
        </xdr:cNvPr>
        <xdr:cNvSpPr txBox="1"/>
      </xdr:nvSpPr>
      <xdr:spPr>
        <a:xfrm>
          <a:off x="6737427" y="1799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147845</xdr:rowOff>
    </xdr:from>
    <xdr:ext cx="469744" cy="259045"/>
    <xdr:sp macro="" textlink="">
      <xdr:nvSpPr>
        <xdr:cNvPr id="486" name="n_1mainValue【市民会館】&#10;一人当たり面積">
          <a:extLst>
            <a:ext uri="{FF2B5EF4-FFF2-40B4-BE49-F238E27FC236}">
              <a16:creationId xmlns:a16="http://schemas.microsoft.com/office/drawing/2014/main" id="{40A1BD17-C4B1-4664-AA9D-6A45C56D19D4}"/>
            </a:ext>
          </a:extLst>
        </xdr:cNvPr>
        <xdr:cNvSpPr txBox="1"/>
      </xdr:nvSpPr>
      <xdr:spPr>
        <a:xfrm>
          <a:off x="9391727" y="1849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147845</xdr:rowOff>
    </xdr:from>
    <xdr:ext cx="469744" cy="259045"/>
    <xdr:sp macro="" textlink="">
      <xdr:nvSpPr>
        <xdr:cNvPr id="487" name="n_2mainValue【市民会館】&#10;一人当たり面積">
          <a:extLst>
            <a:ext uri="{FF2B5EF4-FFF2-40B4-BE49-F238E27FC236}">
              <a16:creationId xmlns:a16="http://schemas.microsoft.com/office/drawing/2014/main" id="{08591D5C-8AC5-4C69-BB2C-05CDC60188D7}"/>
            </a:ext>
          </a:extLst>
        </xdr:cNvPr>
        <xdr:cNvSpPr txBox="1"/>
      </xdr:nvSpPr>
      <xdr:spPr>
        <a:xfrm>
          <a:off x="8515427" y="1849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147845</xdr:rowOff>
    </xdr:from>
    <xdr:ext cx="469744" cy="259045"/>
    <xdr:sp macro="" textlink="">
      <xdr:nvSpPr>
        <xdr:cNvPr id="488" name="n_3mainValue【市民会館】&#10;一人当たり面積">
          <a:extLst>
            <a:ext uri="{FF2B5EF4-FFF2-40B4-BE49-F238E27FC236}">
              <a16:creationId xmlns:a16="http://schemas.microsoft.com/office/drawing/2014/main" id="{7A65A2E4-3903-43E4-9049-D478B327ABA0}"/>
            </a:ext>
          </a:extLst>
        </xdr:cNvPr>
        <xdr:cNvSpPr txBox="1"/>
      </xdr:nvSpPr>
      <xdr:spPr>
        <a:xfrm>
          <a:off x="7626427" y="1849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147845</xdr:rowOff>
    </xdr:from>
    <xdr:ext cx="469744" cy="259045"/>
    <xdr:sp macro="" textlink="">
      <xdr:nvSpPr>
        <xdr:cNvPr id="489" name="n_4mainValue【市民会館】&#10;一人当たり面積">
          <a:extLst>
            <a:ext uri="{FF2B5EF4-FFF2-40B4-BE49-F238E27FC236}">
              <a16:creationId xmlns:a16="http://schemas.microsoft.com/office/drawing/2014/main" id="{598E5804-9257-40E4-B61D-297927DE9957}"/>
            </a:ext>
          </a:extLst>
        </xdr:cNvPr>
        <xdr:cNvSpPr txBox="1"/>
      </xdr:nvSpPr>
      <xdr:spPr>
        <a:xfrm>
          <a:off x="6737427" y="1849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7FAABC38-7FF7-4A1F-A968-CF841111479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CDB6FB5C-DDF7-49CF-98F4-DF3900C7A38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C863DDC1-D79D-43A4-8635-2BB709BB3AC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574ED0A9-06E3-4838-AAC0-7DA838B9AA1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2FAAD41B-DEE9-4C61-9F0A-ADD18B8E47A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434A5F21-E555-4257-BE33-6DC1F88A5AF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8F1323E4-B7FB-4AAE-B23C-51F6B32400F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CA8938D3-AFE3-440E-9854-2ADC8CC7DB6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FA8CA65D-A7D7-4B45-86E0-E1BF4E95A8C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57FBD980-5175-4616-9EFA-B1DB52F7929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1E6A536A-7B3E-437E-8DBA-032543E4837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F19A39B0-6105-43F6-8AC5-291ECD28A19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A65F92F8-4585-404A-B47A-5E628F25A7A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6A32FE9E-B2C9-45CF-BF5C-C2E38888B12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CEC951F-6C6F-493F-82F3-EDC9F324D46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1B48CC8D-0AB1-445F-A1FF-B5EB9704157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BFDD05A3-065E-4FA0-A90F-5269B251AA1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2ED2010A-4964-461B-8BC8-F4811F928E5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7EEF5E85-E017-4393-9C4F-DC784FFDF3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398506A4-EAD5-4628-BD4A-43E4E04CB33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1941870-D7B1-4741-9C44-B2E34AAC2B5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E27D6484-F0BC-4FED-B191-11012B08443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38882724-FA4B-4C85-922D-C4458FE81CB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81CF50B3-669C-44E3-870A-42476FEC503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ED7C93DF-469B-4754-ACE3-321C5CB6480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1BBAFEB9-2C95-463E-B33F-8E1170910236}"/>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CDD758C4-F4B3-41BE-93AE-C2672E2932E1}"/>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C24C17CC-5B70-43A3-A050-2575DDC9663F}"/>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688D9204-EDE7-4D96-BCBF-4D2910456477}"/>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AA844A80-7E90-4899-8B50-D9531E0C851E}"/>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E2BEC604-2ACC-4609-A6E4-051FDF70A087}"/>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62A2E28D-84FC-4526-B3D0-8AD36468079C}"/>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8A2AE86-F9F9-4B95-8CE1-67FF076FFD51}"/>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3B30B606-D229-43E1-94D9-9BD9491C8D6C}"/>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29DD6E34-6DC6-4A21-AB93-41E735536FBA}"/>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5" name="フローチャート: 判断 524">
          <a:extLst>
            <a:ext uri="{FF2B5EF4-FFF2-40B4-BE49-F238E27FC236}">
              <a16:creationId xmlns:a16="http://schemas.microsoft.com/office/drawing/2014/main" id="{7565578F-E718-4A0A-9144-C4420F4CD08A}"/>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B096637-E9D0-43B3-9F56-FC9A030DE88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E70DEF1-F154-4C09-941A-7BD261C28D5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2A4254A-2506-4AB7-9A6E-16A20D67E39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BC9D518-F423-477B-9E37-6D495AB4C44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4D8C53F-7BFA-469A-82A7-0C129CCD085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10704</xdr:rowOff>
    </xdr:from>
    <xdr:to>
      <xdr:col>85</xdr:col>
      <xdr:colOff>177800</xdr:colOff>
      <xdr:row>41</xdr:row>
      <xdr:rowOff>112304</xdr:rowOff>
    </xdr:to>
    <xdr:sp macro="" textlink="">
      <xdr:nvSpPr>
        <xdr:cNvPr id="531" name="楕円 530">
          <a:extLst>
            <a:ext uri="{FF2B5EF4-FFF2-40B4-BE49-F238E27FC236}">
              <a16:creationId xmlns:a16="http://schemas.microsoft.com/office/drawing/2014/main" id="{AF54058A-4D1C-4860-A4E1-D17AED999DFA}"/>
            </a:ext>
          </a:extLst>
        </xdr:cNvPr>
        <xdr:cNvSpPr/>
      </xdr:nvSpPr>
      <xdr:spPr>
        <a:xfrm>
          <a:off x="16268700" y="704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160581</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CC2821FD-1596-4C41-B3AE-FB319F6455F3}"/>
            </a:ext>
          </a:extLst>
        </xdr:cNvPr>
        <xdr:cNvSpPr txBox="1"/>
      </xdr:nvSpPr>
      <xdr:spPr>
        <a:xfrm>
          <a:off x="16357600" y="701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44994</xdr:rowOff>
    </xdr:from>
    <xdr:to>
      <xdr:col>81</xdr:col>
      <xdr:colOff>101600</xdr:colOff>
      <xdr:row>41</xdr:row>
      <xdr:rowOff>146594</xdr:rowOff>
    </xdr:to>
    <xdr:sp macro="" textlink="">
      <xdr:nvSpPr>
        <xdr:cNvPr id="533" name="楕円 532">
          <a:extLst>
            <a:ext uri="{FF2B5EF4-FFF2-40B4-BE49-F238E27FC236}">
              <a16:creationId xmlns:a16="http://schemas.microsoft.com/office/drawing/2014/main" id="{BB77C426-6300-419D-87EC-BD3F9FD4BEFC}"/>
            </a:ext>
          </a:extLst>
        </xdr:cNvPr>
        <xdr:cNvSpPr/>
      </xdr:nvSpPr>
      <xdr:spPr>
        <a:xfrm>
          <a:off x="15430500" y="707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61504</xdr:rowOff>
    </xdr:from>
    <xdr:to>
      <xdr:col>85</xdr:col>
      <xdr:colOff>127000</xdr:colOff>
      <xdr:row>41</xdr:row>
      <xdr:rowOff>95794</xdr:rowOff>
    </xdr:to>
    <xdr:cxnSp macro="">
      <xdr:nvCxnSpPr>
        <xdr:cNvPr id="534" name="直線コネクタ 533">
          <a:extLst>
            <a:ext uri="{FF2B5EF4-FFF2-40B4-BE49-F238E27FC236}">
              <a16:creationId xmlns:a16="http://schemas.microsoft.com/office/drawing/2014/main" id="{B1EA7019-ADBF-4E6E-9D23-4002EA71854B}"/>
            </a:ext>
          </a:extLst>
        </xdr:cNvPr>
        <xdr:cNvCxnSpPr/>
      </xdr:nvCxnSpPr>
      <xdr:spPr>
        <a:xfrm flipV="1">
          <a:off x="15481300" y="709095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93980</xdr:rowOff>
    </xdr:from>
    <xdr:to>
      <xdr:col>76</xdr:col>
      <xdr:colOff>165100</xdr:colOff>
      <xdr:row>42</xdr:row>
      <xdr:rowOff>24130</xdr:rowOff>
    </xdr:to>
    <xdr:sp macro="" textlink="">
      <xdr:nvSpPr>
        <xdr:cNvPr id="535" name="楕円 534">
          <a:extLst>
            <a:ext uri="{FF2B5EF4-FFF2-40B4-BE49-F238E27FC236}">
              <a16:creationId xmlns:a16="http://schemas.microsoft.com/office/drawing/2014/main" id="{715CF7A4-4E67-486F-8102-109B1843F66F}"/>
            </a:ext>
          </a:extLst>
        </xdr:cNvPr>
        <xdr:cNvSpPr/>
      </xdr:nvSpPr>
      <xdr:spPr>
        <a:xfrm>
          <a:off x="14541500" y="712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95794</xdr:rowOff>
    </xdr:from>
    <xdr:to>
      <xdr:col>81</xdr:col>
      <xdr:colOff>50800</xdr:colOff>
      <xdr:row>41</xdr:row>
      <xdr:rowOff>144780</xdr:rowOff>
    </xdr:to>
    <xdr:cxnSp macro="">
      <xdr:nvCxnSpPr>
        <xdr:cNvPr id="536" name="直線コネクタ 535">
          <a:extLst>
            <a:ext uri="{FF2B5EF4-FFF2-40B4-BE49-F238E27FC236}">
              <a16:creationId xmlns:a16="http://schemas.microsoft.com/office/drawing/2014/main" id="{C5D427B1-407F-4A82-BE5D-80F721F12F3D}"/>
            </a:ext>
          </a:extLst>
        </xdr:cNvPr>
        <xdr:cNvCxnSpPr/>
      </xdr:nvCxnSpPr>
      <xdr:spPr>
        <a:xfrm flipV="1">
          <a:off x="14592300" y="712524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103777</xdr:rowOff>
    </xdr:from>
    <xdr:to>
      <xdr:col>72</xdr:col>
      <xdr:colOff>38100</xdr:colOff>
      <xdr:row>42</xdr:row>
      <xdr:rowOff>33927</xdr:rowOff>
    </xdr:to>
    <xdr:sp macro="" textlink="">
      <xdr:nvSpPr>
        <xdr:cNvPr id="537" name="楕円 536">
          <a:extLst>
            <a:ext uri="{FF2B5EF4-FFF2-40B4-BE49-F238E27FC236}">
              <a16:creationId xmlns:a16="http://schemas.microsoft.com/office/drawing/2014/main" id="{B22C52CF-7E4E-44CB-B420-45CD42C11037}"/>
            </a:ext>
          </a:extLst>
        </xdr:cNvPr>
        <xdr:cNvSpPr/>
      </xdr:nvSpPr>
      <xdr:spPr>
        <a:xfrm>
          <a:off x="13652500" y="713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144780</xdr:rowOff>
    </xdr:from>
    <xdr:to>
      <xdr:col>76</xdr:col>
      <xdr:colOff>114300</xdr:colOff>
      <xdr:row>41</xdr:row>
      <xdr:rowOff>154577</xdr:rowOff>
    </xdr:to>
    <xdr:cxnSp macro="">
      <xdr:nvCxnSpPr>
        <xdr:cNvPr id="538" name="直線コネクタ 537">
          <a:extLst>
            <a:ext uri="{FF2B5EF4-FFF2-40B4-BE49-F238E27FC236}">
              <a16:creationId xmlns:a16="http://schemas.microsoft.com/office/drawing/2014/main" id="{A7434B28-E197-4899-9D0D-522EB1A8A0A6}"/>
            </a:ext>
          </a:extLst>
        </xdr:cNvPr>
        <xdr:cNvCxnSpPr/>
      </xdr:nvCxnSpPr>
      <xdr:spPr>
        <a:xfrm flipV="1">
          <a:off x="13703300" y="717423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116840</xdr:rowOff>
    </xdr:from>
    <xdr:to>
      <xdr:col>67</xdr:col>
      <xdr:colOff>101600</xdr:colOff>
      <xdr:row>42</xdr:row>
      <xdr:rowOff>46990</xdr:rowOff>
    </xdr:to>
    <xdr:sp macro="" textlink="">
      <xdr:nvSpPr>
        <xdr:cNvPr id="539" name="楕円 538">
          <a:extLst>
            <a:ext uri="{FF2B5EF4-FFF2-40B4-BE49-F238E27FC236}">
              <a16:creationId xmlns:a16="http://schemas.microsoft.com/office/drawing/2014/main" id="{91B08DB8-EBBE-411D-87DD-32E7E62CA94B}"/>
            </a:ext>
          </a:extLst>
        </xdr:cNvPr>
        <xdr:cNvSpPr/>
      </xdr:nvSpPr>
      <xdr:spPr>
        <a:xfrm>
          <a:off x="12763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154577</xdr:rowOff>
    </xdr:from>
    <xdr:to>
      <xdr:col>71</xdr:col>
      <xdr:colOff>177800</xdr:colOff>
      <xdr:row>41</xdr:row>
      <xdr:rowOff>167640</xdr:rowOff>
    </xdr:to>
    <xdr:cxnSp macro="">
      <xdr:nvCxnSpPr>
        <xdr:cNvPr id="540" name="直線コネクタ 539">
          <a:extLst>
            <a:ext uri="{FF2B5EF4-FFF2-40B4-BE49-F238E27FC236}">
              <a16:creationId xmlns:a16="http://schemas.microsoft.com/office/drawing/2014/main" id="{982AB573-D48D-4155-97C9-434C012337B9}"/>
            </a:ext>
          </a:extLst>
        </xdr:cNvPr>
        <xdr:cNvCxnSpPr/>
      </xdr:nvCxnSpPr>
      <xdr:spPr>
        <a:xfrm flipV="1">
          <a:off x="12814300" y="718402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7D1C4EBA-37CD-4AD0-8858-F4DDF4F6F399}"/>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62DB208E-0222-40BF-B566-5813C2AB941E}"/>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A6F93BD0-4DD8-4DFD-9A54-D626C8E59262}"/>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B3BF264A-469C-4614-AA2B-A0E5F03C936E}"/>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137721</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C661E7F0-34AA-4644-BBE6-581B77D48016}"/>
            </a:ext>
          </a:extLst>
        </xdr:cNvPr>
        <xdr:cNvSpPr txBox="1"/>
      </xdr:nvSpPr>
      <xdr:spPr>
        <a:xfrm>
          <a:off x="15266044" y="716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15257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88596C5B-B8E7-4328-A5D7-5C446D1B8AD1}"/>
            </a:ext>
          </a:extLst>
        </xdr:cNvPr>
        <xdr:cNvSpPr txBox="1"/>
      </xdr:nvSpPr>
      <xdr:spPr>
        <a:xfrm>
          <a:off x="14389744"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25054</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CA840D58-A1C4-4A3A-A7BA-15C508D8644B}"/>
            </a:ext>
          </a:extLst>
        </xdr:cNvPr>
        <xdr:cNvSpPr txBox="1"/>
      </xdr:nvSpPr>
      <xdr:spPr>
        <a:xfrm>
          <a:off x="13500744" y="722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38117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B372E2A8-DBB6-438A-AE38-ADBF5A19809A}"/>
            </a:ext>
          </a:extLst>
        </xdr:cNvPr>
        <xdr:cNvSpPr txBox="1"/>
      </xdr:nvSpPr>
      <xdr:spPr>
        <a:xfrm>
          <a:off x="12611744"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8F1F5BB1-8327-4216-96B0-8F1E64ABB6E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CDC821BB-A131-43B7-8B20-E6B76A1071C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205DDF22-89CF-4881-9599-67C046B8DC6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81217D95-5367-4861-8247-57129474BA5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A7F64AB-6531-488D-9631-96DBF620B25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12F5FD53-D7B4-4187-8089-E68C8CC85D7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7B21BE56-7E58-4516-B767-CD30EC123A5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D1853F93-2B8A-48B5-B11B-D82FFA153B0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576DDEAE-3252-4B65-82F1-B4092EAF4DF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AA2D62F8-E86A-4C05-B99D-82D3AB7627E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4A4E829E-A09B-4B3F-AAA4-02829A6CCFC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FBED89C0-555B-4C9E-9C8C-CD4B700793B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8C2240A1-8B3E-4EDD-B0C8-D68DE13602F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39956839-1FB8-4BC1-AFE8-5EF2F9F674E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CE2EF770-6145-4E2B-9124-DD1D66F04D7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848AD463-35D8-45C3-98CD-12DD2A196C8F}"/>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9D10ACCF-2E41-41E3-B3C0-F1285E3F403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397F83DB-EEDE-4009-87C2-8EEDA30B7389}"/>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298F9CD-4A58-4AE3-AF0A-6F957B1B9E4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E771CC0A-1BEA-4B2D-9188-B3BC0330D1DA}"/>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B11AEF8-291A-481C-A3CA-43C6A2798EF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212E4B96-6CAF-47B2-9C03-556AAF5A5DCE}"/>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8CAF2F71-6713-4C76-B58B-B03B062803E3}"/>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BE5B9422-50D8-4A4C-8D58-F504196B24D8}"/>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7A67C24D-DA82-44B7-A00F-9DA09BAA8433}"/>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6FBC7B12-7DD3-4E79-98A6-C5DB9CC08664}"/>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BD629858-96A3-46BD-95BF-90D58EFFF0BA}"/>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DF5FEEDC-A852-455A-B727-D314F1652B94}"/>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AAE142A7-B4FE-4FF7-AAC0-7A43F3B71BDB}"/>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89ED306D-E8A5-43D6-B98F-1A0DBCD14275}"/>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087EC96-56D2-4679-8AA1-C53DBC762E6B}"/>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6893</xdr:rowOff>
    </xdr:from>
    <xdr:to>
      <xdr:col>98</xdr:col>
      <xdr:colOff>38100</xdr:colOff>
      <xdr:row>39</xdr:row>
      <xdr:rowOff>108493</xdr:rowOff>
    </xdr:to>
    <xdr:sp macro="" textlink="">
      <xdr:nvSpPr>
        <xdr:cNvPr id="580" name="フローチャート: 判断 579">
          <a:extLst>
            <a:ext uri="{FF2B5EF4-FFF2-40B4-BE49-F238E27FC236}">
              <a16:creationId xmlns:a16="http://schemas.microsoft.com/office/drawing/2014/main" id="{E85D30E1-4B20-432B-8EBC-389690C6A7F7}"/>
            </a:ext>
          </a:extLst>
        </xdr:cNvPr>
        <xdr:cNvSpPr/>
      </xdr:nvSpPr>
      <xdr:spPr>
        <a:xfrm>
          <a:off x="18605500" y="6693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648C2A87-82DD-476A-BD31-E9BD9C0FA01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A728ED3-537A-463E-A1E6-BF76540D9AA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005AA25-A7B3-4274-8040-386BAB4737A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8790381-78BC-42BC-94AB-13A1FDBA87E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F85FE6A-67CA-44C6-8908-B35DAEC8F99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61171</xdr:rowOff>
    </xdr:from>
    <xdr:to>
      <xdr:col>116</xdr:col>
      <xdr:colOff>114300</xdr:colOff>
      <xdr:row>39</xdr:row>
      <xdr:rowOff>162771</xdr:rowOff>
    </xdr:to>
    <xdr:sp macro="" textlink="">
      <xdr:nvSpPr>
        <xdr:cNvPr id="586" name="楕円 585">
          <a:extLst>
            <a:ext uri="{FF2B5EF4-FFF2-40B4-BE49-F238E27FC236}">
              <a16:creationId xmlns:a16="http://schemas.microsoft.com/office/drawing/2014/main" id="{FFA8CB6C-A9EE-45BE-B272-B4E7EB2E658A}"/>
            </a:ext>
          </a:extLst>
        </xdr:cNvPr>
        <xdr:cNvSpPr/>
      </xdr:nvSpPr>
      <xdr:spPr>
        <a:xfrm>
          <a:off x="22110700" y="674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39598</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25D0A525-3245-4207-B3EA-F3D94CA990A7}"/>
            </a:ext>
          </a:extLst>
        </xdr:cNvPr>
        <xdr:cNvSpPr txBox="1"/>
      </xdr:nvSpPr>
      <xdr:spPr>
        <a:xfrm>
          <a:off x="22199600" y="672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71765</xdr:rowOff>
    </xdr:from>
    <xdr:to>
      <xdr:col>112</xdr:col>
      <xdr:colOff>38100</xdr:colOff>
      <xdr:row>40</xdr:row>
      <xdr:rowOff>1915</xdr:rowOff>
    </xdr:to>
    <xdr:sp macro="" textlink="">
      <xdr:nvSpPr>
        <xdr:cNvPr id="588" name="楕円 587">
          <a:extLst>
            <a:ext uri="{FF2B5EF4-FFF2-40B4-BE49-F238E27FC236}">
              <a16:creationId xmlns:a16="http://schemas.microsoft.com/office/drawing/2014/main" id="{792FF374-E1FD-4DDC-9683-7F917DD2BF2F}"/>
            </a:ext>
          </a:extLst>
        </xdr:cNvPr>
        <xdr:cNvSpPr/>
      </xdr:nvSpPr>
      <xdr:spPr>
        <a:xfrm>
          <a:off x="21272500" y="675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111971</xdr:rowOff>
    </xdr:from>
    <xdr:to>
      <xdr:col>116</xdr:col>
      <xdr:colOff>63500</xdr:colOff>
      <xdr:row>39</xdr:row>
      <xdr:rowOff>122565</xdr:rowOff>
    </xdr:to>
    <xdr:cxnSp macro="">
      <xdr:nvCxnSpPr>
        <xdr:cNvPr id="589" name="直線コネクタ 588">
          <a:extLst>
            <a:ext uri="{FF2B5EF4-FFF2-40B4-BE49-F238E27FC236}">
              <a16:creationId xmlns:a16="http://schemas.microsoft.com/office/drawing/2014/main" id="{EFC062FC-1432-4317-853C-00FFC7A183F8}"/>
            </a:ext>
          </a:extLst>
        </xdr:cNvPr>
        <xdr:cNvCxnSpPr/>
      </xdr:nvCxnSpPr>
      <xdr:spPr>
        <a:xfrm flipV="1">
          <a:off x="21323300" y="6798521"/>
          <a:ext cx="838200" cy="10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85330</xdr:rowOff>
    </xdr:from>
    <xdr:to>
      <xdr:col>107</xdr:col>
      <xdr:colOff>101600</xdr:colOff>
      <xdr:row>40</xdr:row>
      <xdr:rowOff>15480</xdr:rowOff>
    </xdr:to>
    <xdr:sp macro="" textlink="">
      <xdr:nvSpPr>
        <xdr:cNvPr id="590" name="楕円 589">
          <a:extLst>
            <a:ext uri="{FF2B5EF4-FFF2-40B4-BE49-F238E27FC236}">
              <a16:creationId xmlns:a16="http://schemas.microsoft.com/office/drawing/2014/main" id="{692FA848-CDD0-4E5E-88A6-78B9093E9A72}"/>
            </a:ext>
          </a:extLst>
        </xdr:cNvPr>
        <xdr:cNvSpPr/>
      </xdr:nvSpPr>
      <xdr:spPr>
        <a:xfrm>
          <a:off x="20383500" y="6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122565</xdr:rowOff>
    </xdr:from>
    <xdr:to>
      <xdr:col>111</xdr:col>
      <xdr:colOff>177800</xdr:colOff>
      <xdr:row>39</xdr:row>
      <xdr:rowOff>136130</xdr:rowOff>
    </xdr:to>
    <xdr:cxnSp macro="">
      <xdr:nvCxnSpPr>
        <xdr:cNvPr id="591" name="直線コネクタ 590">
          <a:extLst>
            <a:ext uri="{FF2B5EF4-FFF2-40B4-BE49-F238E27FC236}">
              <a16:creationId xmlns:a16="http://schemas.microsoft.com/office/drawing/2014/main" id="{EBCFEC07-65E5-4EA6-A6AB-8849A3E0C4C4}"/>
            </a:ext>
          </a:extLst>
        </xdr:cNvPr>
        <xdr:cNvCxnSpPr/>
      </xdr:nvCxnSpPr>
      <xdr:spPr>
        <a:xfrm flipV="1">
          <a:off x="20434300" y="6809115"/>
          <a:ext cx="889000" cy="1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89467</xdr:rowOff>
    </xdr:from>
    <xdr:to>
      <xdr:col>102</xdr:col>
      <xdr:colOff>165100</xdr:colOff>
      <xdr:row>40</xdr:row>
      <xdr:rowOff>19617</xdr:rowOff>
    </xdr:to>
    <xdr:sp macro="" textlink="">
      <xdr:nvSpPr>
        <xdr:cNvPr id="592" name="楕円 591">
          <a:extLst>
            <a:ext uri="{FF2B5EF4-FFF2-40B4-BE49-F238E27FC236}">
              <a16:creationId xmlns:a16="http://schemas.microsoft.com/office/drawing/2014/main" id="{B74BCDEB-D079-413C-8A01-00BDA78A491F}"/>
            </a:ext>
          </a:extLst>
        </xdr:cNvPr>
        <xdr:cNvSpPr/>
      </xdr:nvSpPr>
      <xdr:spPr>
        <a:xfrm>
          <a:off x="19494500" y="677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136130</xdr:rowOff>
    </xdr:from>
    <xdr:to>
      <xdr:col>107</xdr:col>
      <xdr:colOff>50800</xdr:colOff>
      <xdr:row>39</xdr:row>
      <xdr:rowOff>140267</xdr:rowOff>
    </xdr:to>
    <xdr:cxnSp macro="">
      <xdr:nvCxnSpPr>
        <xdr:cNvPr id="593" name="直線コネクタ 592">
          <a:extLst>
            <a:ext uri="{FF2B5EF4-FFF2-40B4-BE49-F238E27FC236}">
              <a16:creationId xmlns:a16="http://schemas.microsoft.com/office/drawing/2014/main" id="{951724A4-C516-489A-B6A4-10900C63C0B0}"/>
            </a:ext>
          </a:extLst>
        </xdr:cNvPr>
        <xdr:cNvCxnSpPr/>
      </xdr:nvCxnSpPr>
      <xdr:spPr>
        <a:xfrm flipV="1">
          <a:off x="19545300" y="6822680"/>
          <a:ext cx="889000" cy="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95722</xdr:rowOff>
    </xdr:from>
    <xdr:to>
      <xdr:col>98</xdr:col>
      <xdr:colOff>38100</xdr:colOff>
      <xdr:row>40</xdr:row>
      <xdr:rowOff>25872</xdr:rowOff>
    </xdr:to>
    <xdr:sp macro="" textlink="">
      <xdr:nvSpPr>
        <xdr:cNvPr id="594" name="楕円 593">
          <a:extLst>
            <a:ext uri="{FF2B5EF4-FFF2-40B4-BE49-F238E27FC236}">
              <a16:creationId xmlns:a16="http://schemas.microsoft.com/office/drawing/2014/main" id="{AEAD1BAF-4D3C-4756-89A1-075384F1DFD8}"/>
            </a:ext>
          </a:extLst>
        </xdr:cNvPr>
        <xdr:cNvSpPr/>
      </xdr:nvSpPr>
      <xdr:spPr>
        <a:xfrm>
          <a:off x="18605500" y="678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140267</xdr:rowOff>
    </xdr:from>
    <xdr:to>
      <xdr:col>102</xdr:col>
      <xdr:colOff>114300</xdr:colOff>
      <xdr:row>39</xdr:row>
      <xdr:rowOff>146522</xdr:rowOff>
    </xdr:to>
    <xdr:cxnSp macro="">
      <xdr:nvCxnSpPr>
        <xdr:cNvPr id="595" name="直線コネクタ 594">
          <a:extLst>
            <a:ext uri="{FF2B5EF4-FFF2-40B4-BE49-F238E27FC236}">
              <a16:creationId xmlns:a16="http://schemas.microsoft.com/office/drawing/2014/main" id="{24F5F4F3-B221-4ABC-B37B-59408278FEC9}"/>
            </a:ext>
          </a:extLst>
        </xdr:cNvPr>
        <xdr:cNvCxnSpPr/>
      </xdr:nvCxnSpPr>
      <xdr:spPr>
        <a:xfrm flipV="1">
          <a:off x="18656300" y="6826817"/>
          <a:ext cx="889000" cy="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78582CB9-12A7-4D51-9F82-6EF26FB69936}"/>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904F5947-99A1-4491-813E-636E673E3885}"/>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7B076BA7-5188-409B-B45A-48DBA5B60327}"/>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125020</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BB85942-23C9-4E59-8BB3-FE2F92AACAF2}"/>
            </a:ext>
          </a:extLst>
        </xdr:cNvPr>
        <xdr:cNvSpPr txBox="1"/>
      </xdr:nvSpPr>
      <xdr:spPr>
        <a:xfrm>
          <a:off x="18389111" y="646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164492</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1C14598B-0882-4009-9C21-73D073A17CAD}"/>
            </a:ext>
          </a:extLst>
        </xdr:cNvPr>
        <xdr:cNvSpPr txBox="1"/>
      </xdr:nvSpPr>
      <xdr:spPr>
        <a:xfrm>
          <a:off x="21043411" y="685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6607</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6B2B7626-230C-4F73-9FDF-49DCCEF81481}"/>
            </a:ext>
          </a:extLst>
        </xdr:cNvPr>
        <xdr:cNvSpPr txBox="1"/>
      </xdr:nvSpPr>
      <xdr:spPr>
        <a:xfrm>
          <a:off x="20167111" y="686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10744</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D7869143-E516-491C-AD29-CAAE5C1208AA}"/>
            </a:ext>
          </a:extLst>
        </xdr:cNvPr>
        <xdr:cNvSpPr txBox="1"/>
      </xdr:nvSpPr>
      <xdr:spPr>
        <a:xfrm>
          <a:off x="19278111" y="6868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16999</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C9B916ED-6F72-41FA-8F0D-FE4F696AFAC5}"/>
            </a:ext>
          </a:extLst>
        </xdr:cNvPr>
        <xdr:cNvSpPr txBox="1"/>
      </xdr:nvSpPr>
      <xdr:spPr>
        <a:xfrm>
          <a:off x="18389111" y="6874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EDF0F0AE-E94D-4C6D-AF10-885C8B19931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F2E28A2E-7073-4205-908C-9F6577AE49E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6F6E3F64-4149-4F86-96E5-1428CCE9A29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239E6DED-C2A8-4791-8864-9D96F9DF5A6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E58D86C-9ED0-4115-BB95-8D0B159D056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FE572280-83E1-47EF-AA41-D3538F66891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E34BE147-C799-4548-9946-DB4CC093465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CACCB0E4-F6E3-4BC3-8C6B-9676C5D727F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D9F64CC2-0B5A-4534-A5D8-8B7B51BDBC6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592649DE-0260-4589-BBA6-DB4D6B3AFA5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56605DA6-38B8-4C2D-BCCE-28B583CC83D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7A8DD13D-43BC-4ED9-9E96-2E0CA352536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6CBFDABE-ADA9-466B-9D54-AE792973A66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E16047B6-7F11-4AF8-91EA-0CC9CB5A766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31DB73AA-4036-46C3-813A-945EC33E39F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552510C6-5F1A-442A-ADC1-27632E1385A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9A979B85-2E59-4E3B-9EE0-CBA113A41B5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BF8A3D7D-F4FD-4A5C-9954-7C54A7CF91B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7CE17981-8FE4-4E50-8A62-DC93370CB25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47551E6E-A697-43B8-83D3-4F46DA0A307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7311E520-16BE-40F8-8AD6-D581BC24CB7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A9A81CF5-A6F9-4201-9C51-7ED367B9A30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F87CD43E-3651-4D7B-82A1-FB9C67991C6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347F9B2A-46C6-4BA6-9B63-1A2D2E4FFCD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91096EF6-971B-4CA7-9FAF-C969CD8511DB}"/>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3E5F887F-9771-4DFE-981D-5376DCA55E24}"/>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0EE16872-A538-417B-942B-C569565F92A2}"/>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5AC88ED4-48D1-4942-A290-171B4CD6CD99}"/>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98887BE6-4FCF-42E1-BAFD-3C75FB02C74A}"/>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D294C51E-C514-4FA0-A221-734C59394909}"/>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4D4E29B9-01ED-4241-AA9B-0014083BB1ED}"/>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E47D6B74-C673-46BF-B045-E1C808894C05}"/>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92BAABD2-145D-4987-9A6E-365238B02DD3}"/>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C8AF7786-728C-4FB5-A976-E128F3742426}"/>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162560</xdr:rowOff>
    </xdr:from>
    <xdr:to>
      <xdr:col>67</xdr:col>
      <xdr:colOff>101600</xdr:colOff>
      <xdr:row>59</xdr:row>
      <xdr:rowOff>92710</xdr:rowOff>
    </xdr:to>
    <xdr:sp macro="" textlink="">
      <xdr:nvSpPr>
        <xdr:cNvPr id="638" name="フローチャート: 判断 637">
          <a:extLst>
            <a:ext uri="{FF2B5EF4-FFF2-40B4-BE49-F238E27FC236}">
              <a16:creationId xmlns:a16="http://schemas.microsoft.com/office/drawing/2014/main" id="{05252A0B-D3BE-40BD-9FE0-4E06FA20672B}"/>
            </a:ext>
          </a:extLst>
        </xdr:cNvPr>
        <xdr:cNvSpPr/>
      </xdr:nvSpPr>
      <xdr:spPr>
        <a:xfrm>
          <a:off x="127635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80A5B4D5-2FB9-476E-B391-46F19286AA8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2CFFD505-9979-4D08-A4AD-7B9A05BF048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ACEAC002-A271-4CF2-93FD-719D76AF7CB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6D509DA-63E0-4F86-8ECC-1D059ADA991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185D72CE-3583-47FA-911C-370C16D94B5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147320</xdr:rowOff>
    </xdr:from>
    <xdr:to>
      <xdr:col>85</xdr:col>
      <xdr:colOff>177800</xdr:colOff>
      <xdr:row>61</xdr:row>
      <xdr:rowOff>77470</xdr:rowOff>
    </xdr:to>
    <xdr:sp macro="" textlink="">
      <xdr:nvSpPr>
        <xdr:cNvPr id="644" name="楕円 643">
          <a:extLst>
            <a:ext uri="{FF2B5EF4-FFF2-40B4-BE49-F238E27FC236}">
              <a16:creationId xmlns:a16="http://schemas.microsoft.com/office/drawing/2014/main" id="{EAC98773-78E7-41E3-9078-2D0754B620FE}"/>
            </a:ext>
          </a:extLst>
        </xdr:cNvPr>
        <xdr:cNvSpPr/>
      </xdr:nvSpPr>
      <xdr:spPr>
        <a:xfrm>
          <a:off x="162687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125747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F21F5C78-2833-44EF-9874-B03EE29F1991}"/>
            </a:ext>
          </a:extLst>
        </xdr:cNvPr>
        <xdr:cNvSpPr txBox="1"/>
      </xdr:nvSpPr>
      <xdr:spPr>
        <a:xfrm>
          <a:off x="16357600"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95885</xdr:rowOff>
    </xdr:from>
    <xdr:to>
      <xdr:col>81</xdr:col>
      <xdr:colOff>101600</xdr:colOff>
      <xdr:row>61</xdr:row>
      <xdr:rowOff>26035</xdr:rowOff>
    </xdr:to>
    <xdr:sp macro="" textlink="">
      <xdr:nvSpPr>
        <xdr:cNvPr id="646" name="楕円 645">
          <a:extLst>
            <a:ext uri="{FF2B5EF4-FFF2-40B4-BE49-F238E27FC236}">
              <a16:creationId xmlns:a16="http://schemas.microsoft.com/office/drawing/2014/main" id="{D21E450E-5D50-49BC-B3F3-4BBA79D25A37}"/>
            </a:ext>
          </a:extLst>
        </xdr:cNvPr>
        <xdr:cNvSpPr/>
      </xdr:nvSpPr>
      <xdr:spPr>
        <a:xfrm>
          <a:off x="15430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146685</xdr:rowOff>
    </xdr:from>
    <xdr:to>
      <xdr:col>85</xdr:col>
      <xdr:colOff>127000</xdr:colOff>
      <xdr:row>61</xdr:row>
      <xdr:rowOff>26670</xdr:rowOff>
    </xdr:to>
    <xdr:cxnSp macro="">
      <xdr:nvCxnSpPr>
        <xdr:cNvPr id="647" name="直線コネクタ 646">
          <a:extLst>
            <a:ext uri="{FF2B5EF4-FFF2-40B4-BE49-F238E27FC236}">
              <a16:creationId xmlns:a16="http://schemas.microsoft.com/office/drawing/2014/main" id="{D5ADDA2E-56CA-491A-810C-F0A39F2D51E4}"/>
            </a:ext>
          </a:extLst>
        </xdr:cNvPr>
        <xdr:cNvCxnSpPr/>
      </xdr:nvCxnSpPr>
      <xdr:spPr>
        <a:xfrm>
          <a:off x="15481300" y="1043368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42545</xdr:rowOff>
    </xdr:from>
    <xdr:to>
      <xdr:col>76</xdr:col>
      <xdr:colOff>165100</xdr:colOff>
      <xdr:row>60</xdr:row>
      <xdr:rowOff>144145</xdr:rowOff>
    </xdr:to>
    <xdr:sp macro="" textlink="">
      <xdr:nvSpPr>
        <xdr:cNvPr id="648" name="楕円 647">
          <a:extLst>
            <a:ext uri="{FF2B5EF4-FFF2-40B4-BE49-F238E27FC236}">
              <a16:creationId xmlns:a16="http://schemas.microsoft.com/office/drawing/2014/main" id="{46B72C93-E40A-4FB7-9E90-9A055072B48A}"/>
            </a:ext>
          </a:extLst>
        </xdr:cNvPr>
        <xdr:cNvSpPr/>
      </xdr:nvSpPr>
      <xdr:spPr>
        <a:xfrm>
          <a:off x="14541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93345</xdr:rowOff>
    </xdr:from>
    <xdr:to>
      <xdr:col>81</xdr:col>
      <xdr:colOff>50800</xdr:colOff>
      <xdr:row>60</xdr:row>
      <xdr:rowOff>146685</xdr:rowOff>
    </xdr:to>
    <xdr:cxnSp macro="">
      <xdr:nvCxnSpPr>
        <xdr:cNvPr id="649" name="直線コネクタ 648">
          <a:extLst>
            <a:ext uri="{FF2B5EF4-FFF2-40B4-BE49-F238E27FC236}">
              <a16:creationId xmlns:a16="http://schemas.microsoft.com/office/drawing/2014/main" id="{9EDC953F-9D8F-436D-8A93-4980BEBCF10B}"/>
            </a:ext>
          </a:extLst>
        </xdr:cNvPr>
        <xdr:cNvCxnSpPr/>
      </xdr:nvCxnSpPr>
      <xdr:spPr>
        <a:xfrm>
          <a:off x="14592300" y="1038034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88265</xdr:rowOff>
    </xdr:from>
    <xdr:to>
      <xdr:col>72</xdr:col>
      <xdr:colOff>38100</xdr:colOff>
      <xdr:row>61</xdr:row>
      <xdr:rowOff>18415</xdr:rowOff>
    </xdr:to>
    <xdr:sp macro="" textlink="">
      <xdr:nvSpPr>
        <xdr:cNvPr id="650" name="楕円 649">
          <a:extLst>
            <a:ext uri="{FF2B5EF4-FFF2-40B4-BE49-F238E27FC236}">
              <a16:creationId xmlns:a16="http://schemas.microsoft.com/office/drawing/2014/main" id="{DDFAE9DE-FC09-4F5E-BAD0-1C0CB7BD311C}"/>
            </a:ext>
          </a:extLst>
        </xdr:cNvPr>
        <xdr:cNvSpPr/>
      </xdr:nvSpPr>
      <xdr:spPr>
        <a:xfrm>
          <a:off x="13652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93345</xdr:rowOff>
    </xdr:from>
    <xdr:to>
      <xdr:col>76</xdr:col>
      <xdr:colOff>114300</xdr:colOff>
      <xdr:row>60</xdr:row>
      <xdr:rowOff>139065</xdr:rowOff>
    </xdr:to>
    <xdr:cxnSp macro="">
      <xdr:nvCxnSpPr>
        <xdr:cNvPr id="651" name="直線コネクタ 650">
          <a:extLst>
            <a:ext uri="{FF2B5EF4-FFF2-40B4-BE49-F238E27FC236}">
              <a16:creationId xmlns:a16="http://schemas.microsoft.com/office/drawing/2014/main" id="{70EE77FE-21F9-4A0D-B13F-D5BC0B216EB4}"/>
            </a:ext>
          </a:extLst>
        </xdr:cNvPr>
        <xdr:cNvCxnSpPr/>
      </xdr:nvCxnSpPr>
      <xdr:spPr>
        <a:xfrm flipV="1">
          <a:off x="13703300" y="103803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151130</xdr:rowOff>
    </xdr:from>
    <xdr:to>
      <xdr:col>67</xdr:col>
      <xdr:colOff>101600</xdr:colOff>
      <xdr:row>61</xdr:row>
      <xdr:rowOff>81280</xdr:rowOff>
    </xdr:to>
    <xdr:sp macro="" textlink="">
      <xdr:nvSpPr>
        <xdr:cNvPr id="652" name="楕円 651">
          <a:extLst>
            <a:ext uri="{FF2B5EF4-FFF2-40B4-BE49-F238E27FC236}">
              <a16:creationId xmlns:a16="http://schemas.microsoft.com/office/drawing/2014/main" id="{11E723D1-7FFB-4C69-AFD4-BA61DB7B875D}"/>
            </a:ext>
          </a:extLst>
        </xdr:cNvPr>
        <xdr:cNvSpPr/>
      </xdr:nvSpPr>
      <xdr:spPr>
        <a:xfrm>
          <a:off x="12763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139065</xdr:rowOff>
    </xdr:from>
    <xdr:to>
      <xdr:col>71</xdr:col>
      <xdr:colOff>177800</xdr:colOff>
      <xdr:row>61</xdr:row>
      <xdr:rowOff>30480</xdr:rowOff>
    </xdr:to>
    <xdr:cxnSp macro="">
      <xdr:nvCxnSpPr>
        <xdr:cNvPr id="653" name="直線コネクタ 652">
          <a:extLst>
            <a:ext uri="{FF2B5EF4-FFF2-40B4-BE49-F238E27FC236}">
              <a16:creationId xmlns:a16="http://schemas.microsoft.com/office/drawing/2014/main" id="{9E426719-2969-4573-9AC3-C63304DDFE91}"/>
            </a:ext>
          </a:extLst>
        </xdr:cNvPr>
        <xdr:cNvCxnSpPr/>
      </xdr:nvCxnSpPr>
      <xdr:spPr>
        <a:xfrm flipV="1">
          <a:off x="12814300" y="1042606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41ABD9C3-984E-4B50-89BE-AB3315AB35C7}"/>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A8BEACA0-BD5C-46B2-99A4-6F5F7274ECD8}"/>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63C9726E-FBBE-4961-A32B-1572ADCD199D}"/>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109237</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D32FE9E5-7995-4A04-92F7-30CB6453389B}"/>
            </a:ext>
          </a:extLst>
        </xdr:cNvPr>
        <xdr:cNvSpPr txBox="1"/>
      </xdr:nvSpPr>
      <xdr:spPr>
        <a:xfrm>
          <a:off x="1261174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17162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E9ACDF7A-C721-4BAB-98F0-55DA296F4A3C}"/>
            </a:ext>
          </a:extLst>
        </xdr:cNvPr>
        <xdr:cNvSpPr txBox="1"/>
      </xdr:nvSpPr>
      <xdr:spPr>
        <a:xfrm>
          <a:off x="152660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135272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295D0E1C-674F-4AC6-AEAC-33DCF023A948}"/>
            </a:ext>
          </a:extLst>
        </xdr:cNvPr>
        <xdr:cNvSpPr txBox="1"/>
      </xdr:nvSpPr>
      <xdr:spPr>
        <a:xfrm>
          <a:off x="1438974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9542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EE1E0B8E-C1B0-409C-B3A2-5C0F68143534}"/>
            </a:ext>
          </a:extLst>
        </xdr:cNvPr>
        <xdr:cNvSpPr txBox="1"/>
      </xdr:nvSpPr>
      <xdr:spPr>
        <a:xfrm>
          <a:off x="13500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72407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44561677-31CA-4A24-8943-85A0B1A31966}"/>
            </a:ext>
          </a:extLst>
        </xdr:cNvPr>
        <xdr:cNvSpPr txBox="1"/>
      </xdr:nvSpPr>
      <xdr:spPr>
        <a:xfrm>
          <a:off x="12611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C08D07C2-3F7E-4AF7-91E3-CE29CFB4126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8BB72F7-86B5-4BAB-B6E2-7EF596933FA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31B1A915-EBEF-47C2-B1C0-ACCAFB7B549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D4BB2EC8-D67D-4CE8-BD25-3E6D6AFDCA2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FE7BB0CD-A2D0-49E7-8356-FFD15AAD9C1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F7537940-C5A5-4EA1-887C-911438888BC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7E90AC54-85BA-4E7D-B189-5389EA7497C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1DA08E0A-A632-43AF-B1CA-F227C739305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71EAF00A-9D92-4E86-942B-DEEAF9B624E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E6E552FD-D20F-4686-ACDB-8287069A4B1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41632135-2902-445B-9C4E-B110613B64E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D31D4824-79E8-4459-823D-B9B20358806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D43B177E-C268-443F-AB2D-1AA377C733A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25A83441-5548-427F-90CD-0E2E895037C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7430D2F3-4842-4F53-887B-1670360A1C9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A7204E9F-1684-43C2-9D24-8C73FD34AE9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BD91ED8E-84C7-4B97-8E36-9CF21FA3AF7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2E12884C-CA12-44E8-B256-664906BFE1C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B59E47C7-0786-43B8-991B-68AFF22C0D9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F4612E60-66AA-4D2D-A9B1-BC910825F5A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61386261-FF59-41BA-B5D3-16798A0FCD8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F21A1AEA-2AAA-4D14-BD3D-EB189A6402A9}"/>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749ED720-BDE9-4E70-8E54-72FA01DAEE51}"/>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3D6ACF9C-F1FD-4C27-97FA-3E2A79C9595F}"/>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BE39B5F3-3AB7-4A80-A7E4-2CC6A2825EBD}"/>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1AF68D06-A080-44F3-9E0B-A1208372A201}"/>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3CB7DBF2-C330-4B6E-A5B9-3AB8124790CB}"/>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75A2B0FF-0112-4C9C-B9C8-34A26F4340AD}"/>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B709FDAE-7307-409F-8213-9D126471C746}"/>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2E60780A-D053-4C1E-951B-8FBCB0DD7C28}"/>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73AF5C45-9C4F-4DE3-8163-88D40F80FFA6}"/>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100076</xdr:rowOff>
    </xdr:from>
    <xdr:to>
      <xdr:col>98</xdr:col>
      <xdr:colOff>38100</xdr:colOff>
      <xdr:row>63</xdr:row>
      <xdr:rowOff>30226</xdr:rowOff>
    </xdr:to>
    <xdr:sp macro="" textlink="">
      <xdr:nvSpPr>
        <xdr:cNvPr id="693" name="フローチャート: 判断 692">
          <a:extLst>
            <a:ext uri="{FF2B5EF4-FFF2-40B4-BE49-F238E27FC236}">
              <a16:creationId xmlns:a16="http://schemas.microsoft.com/office/drawing/2014/main" id="{4468CFDA-DF95-44E7-976B-D73473AF3543}"/>
            </a:ext>
          </a:extLst>
        </xdr:cNvPr>
        <xdr:cNvSpPr/>
      </xdr:nvSpPr>
      <xdr:spPr>
        <a:xfrm>
          <a:off x="18605500" y="1072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1D3519A9-9B11-456D-BF20-CD238AE7258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9F39D04D-379D-42EB-A839-2E80C2505D0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D89C1393-AF74-4A8B-A99F-E5F7E194731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A84F2AA2-38C0-498E-B443-191E72C2F4F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C7182F9-A6B5-4DB5-AE05-9037FC32138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1778</xdr:rowOff>
    </xdr:from>
    <xdr:to>
      <xdr:col>116</xdr:col>
      <xdr:colOff>114300</xdr:colOff>
      <xdr:row>63</xdr:row>
      <xdr:rowOff>103378</xdr:rowOff>
    </xdr:to>
    <xdr:sp macro="" textlink="">
      <xdr:nvSpPr>
        <xdr:cNvPr id="699" name="楕円 698">
          <a:extLst>
            <a:ext uri="{FF2B5EF4-FFF2-40B4-BE49-F238E27FC236}">
              <a16:creationId xmlns:a16="http://schemas.microsoft.com/office/drawing/2014/main" id="{F4EE2441-9809-4C54-8446-38D208ABE62E}"/>
            </a:ext>
          </a:extLst>
        </xdr:cNvPr>
        <xdr:cNvSpPr/>
      </xdr:nvSpPr>
      <xdr:spPr>
        <a:xfrm>
          <a:off x="22110700" y="1080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105935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71BDA802-C84D-441B-9BAC-58BDE115F141}"/>
            </a:ext>
          </a:extLst>
        </xdr:cNvPr>
        <xdr:cNvSpPr txBox="1"/>
      </xdr:nvSpPr>
      <xdr:spPr>
        <a:xfrm>
          <a:off x="22199600" y="1073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1778</xdr:rowOff>
    </xdr:from>
    <xdr:to>
      <xdr:col>112</xdr:col>
      <xdr:colOff>38100</xdr:colOff>
      <xdr:row>63</xdr:row>
      <xdr:rowOff>103378</xdr:rowOff>
    </xdr:to>
    <xdr:sp macro="" textlink="">
      <xdr:nvSpPr>
        <xdr:cNvPr id="701" name="楕円 700">
          <a:extLst>
            <a:ext uri="{FF2B5EF4-FFF2-40B4-BE49-F238E27FC236}">
              <a16:creationId xmlns:a16="http://schemas.microsoft.com/office/drawing/2014/main" id="{1722F412-69F2-49A6-B60D-059A1EBB9E0B}"/>
            </a:ext>
          </a:extLst>
        </xdr:cNvPr>
        <xdr:cNvSpPr/>
      </xdr:nvSpPr>
      <xdr:spPr>
        <a:xfrm>
          <a:off x="21272500" y="1080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52578</xdr:rowOff>
    </xdr:from>
    <xdr:to>
      <xdr:col>116</xdr:col>
      <xdr:colOff>63500</xdr:colOff>
      <xdr:row>63</xdr:row>
      <xdr:rowOff>52578</xdr:rowOff>
    </xdr:to>
    <xdr:cxnSp macro="">
      <xdr:nvCxnSpPr>
        <xdr:cNvPr id="702" name="直線コネクタ 701">
          <a:extLst>
            <a:ext uri="{FF2B5EF4-FFF2-40B4-BE49-F238E27FC236}">
              <a16:creationId xmlns:a16="http://schemas.microsoft.com/office/drawing/2014/main" id="{6D936B22-A6E8-43B8-9D36-18159841D8E7}"/>
            </a:ext>
          </a:extLst>
        </xdr:cNvPr>
        <xdr:cNvCxnSpPr/>
      </xdr:nvCxnSpPr>
      <xdr:spPr>
        <a:xfrm>
          <a:off x="21323300" y="108539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168656</xdr:rowOff>
    </xdr:from>
    <xdr:to>
      <xdr:col>107</xdr:col>
      <xdr:colOff>101600</xdr:colOff>
      <xdr:row>63</xdr:row>
      <xdr:rowOff>98806</xdr:rowOff>
    </xdr:to>
    <xdr:sp macro="" textlink="">
      <xdr:nvSpPr>
        <xdr:cNvPr id="703" name="楕円 702">
          <a:extLst>
            <a:ext uri="{FF2B5EF4-FFF2-40B4-BE49-F238E27FC236}">
              <a16:creationId xmlns:a16="http://schemas.microsoft.com/office/drawing/2014/main" id="{C1865C64-7274-40F1-9800-8D3455E009CA}"/>
            </a:ext>
          </a:extLst>
        </xdr:cNvPr>
        <xdr:cNvSpPr/>
      </xdr:nvSpPr>
      <xdr:spPr>
        <a:xfrm>
          <a:off x="20383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48006</xdr:rowOff>
    </xdr:from>
    <xdr:to>
      <xdr:col>111</xdr:col>
      <xdr:colOff>177800</xdr:colOff>
      <xdr:row>63</xdr:row>
      <xdr:rowOff>52578</xdr:rowOff>
    </xdr:to>
    <xdr:cxnSp macro="">
      <xdr:nvCxnSpPr>
        <xdr:cNvPr id="704" name="直線コネクタ 703">
          <a:extLst>
            <a:ext uri="{FF2B5EF4-FFF2-40B4-BE49-F238E27FC236}">
              <a16:creationId xmlns:a16="http://schemas.microsoft.com/office/drawing/2014/main" id="{FB56961E-5E53-4A71-AF00-E7E6AB80B016}"/>
            </a:ext>
          </a:extLst>
        </xdr:cNvPr>
        <xdr:cNvCxnSpPr/>
      </xdr:nvCxnSpPr>
      <xdr:spPr>
        <a:xfrm>
          <a:off x="20434300" y="108493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168656</xdr:rowOff>
    </xdr:from>
    <xdr:to>
      <xdr:col>102</xdr:col>
      <xdr:colOff>165100</xdr:colOff>
      <xdr:row>63</xdr:row>
      <xdr:rowOff>98806</xdr:rowOff>
    </xdr:to>
    <xdr:sp macro="" textlink="">
      <xdr:nvSpPr>
        <xdr:cNvPr id="705" name="楕円 704">
          <a:extLst>
            <a:ext uri="{FF2B5EF4-FFF2-40B4-BE49-F238E27FC236}">
              <a16:creationId xmlns:a16="http://schemas.microsoft.com/office/drawing/2014/main" id="{6C20A33F-73F1-486B-A33E-548870CB6E5D}"/>
            </a:ext>
          </a:extLst>
        </xdr:cNvPr>
        <xdr:cNvSpPr/>
      </xdr:nvSpPr>
      <xdr:spPr>
        <a:xfrm>
          <a:off x="19494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48006</xdr:rowOff>
    </xdr:from>
    <xdr:to>
      <xdr:col>107</xdr:col>
      <xdr:colOff>50800</xdr:colOff>
      <xdr:row>63</xdr:row>
      <xdr:rowOff>48006</xdr:rowOff>
    </xdr:to>
    <xdr:cxnSp macro="">
      <xdr:nvCxnSpPr>
        <xdr:cNvPr id="706" name="直線コネクタ 705">
          <a:extLst>
            <a:ext uri="{FF2B5EF4-FFF2-40B4-BE49-F238E27FC236}">
              <a16:creationId xmlns:a16="http://schemas.microsoft.com/office/drawing/2014/main" id="{B0B8D2DA-DE7C-4E7C-8B37-69013C2A6C2A}"/>
            </a:ext>
          </a:extLst>
        </xdr:cNvPr>
        <xdr:cNvCxnSpPr/>
      </xdr:nvCxnSpPr>
      <xdr:spPr>
        <a:xfrm>
          <a:off x="19545300" y="1084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168656</xdr:rowOff>
    </xdr:from>
    <xdr:to>
      <xdr:col>98</xdr:col>
      <xdr:colOff>38100</xdr:colOff>
      <xdr:row>63</xdr:row>
      <xdr:rowOff>98806</xdr:rowOff>
    </xdr:to>
    <xdr:sp macro="" textlink="">
      <xdr:nvSpPr>
        <xdr:cNvPr id="707" name="楕円 706">
          <a:extLst>
            <a:ext uri="{FF2B5EF4-FFF2-40B4-BE49-F238E27FC236}">
              <a16:creationId xmlns:a16="http://schemas.microsoft.com/office/drawing/2014/main" id="{BFE98988-5AE4-4B41-A157-7ABF81C94E1E}"/>
            </a:ext>
          </a:extLst>
        </xdr:cNvPr>
        <xdr:cNvSpPr/>
      </xdr:nvSpPr>
      <xdr:spPr>
        <a:xfrm>
          <a:off x="18605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48006</xdr:rowOff>
    </xdr:from>
    <xdr:to>
      <xdr:col>102</xdr:col>
      <xdr:colOff>114300</xdr:colOff>
      <xdr:row>63</xdr:row>
      <xdr:rowOff>48006</xdr:rowOff>
    </xdr:to>
    <xdr:cxnSp macro="">
      <xdr:nvCxnSpPr>
        <xdr:cNvPr id="708" name="直線コネクタ 707">
          <a:extLst>
            <a:ext uri="{FF2B5EF4-FFF2-40B4-BE49-F238E27FC236}">
              <a16:creationId xmlns:a16="http://schemas.microsoft.com/office/drawing/2014/main" id="{D8F1BFC2-B88D-40C9-A952-62FF05BB7E82}"/>
            </a:ext>
          </a:extLst>
        </xdr:cNvPr>
        <xdr:cNvCxnSpPr/>
      </xdr:nvCxnSpPr>
      <xdr:spPr>
        <a:xfrm>
          <a:off x="18656300" y="1084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473E5D71-D28E-4DEA-B1F6-3A8F49B2B44C}"/>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CD9E2F91-C4C3-4726-9A75-2AC39CA310BD}"/>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A9B4A7BC-9CDD-4C6E-8775-9D39C8F0EB13}"/>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46753</xdr:rowOff>
    </xdr:from>
    <xdr:ext cx="469744" cy="259045"/>
    <xdr:sp macro="" textlink="">
      <xdr:nvSpPr>
        <xdr:cNvPr id="712" name="n_4aveValue【保健センター・保健所】&#10;一人当たり面積">
          <a:extLst>
            <a:ext uri="{FF2B5EF4-FFF2-40B4-BE49-F238E27FC236}">
              <a16:creationId xmlns:a16="http://schemas.microsoft.com/office/drawing/2014/main" id="{FFCF81C9-E6D5-407E-AEAB-88F7E767B665}"/>
            </a:ext>
          </a:extLst>
        </xdr:cNvPr>
        <xdr:cNvSpPr txBox="1"/>
      </xdr:nvSpPr>
      <xdr:spPr>
        <a:xfrm>
          <a:off x="18421427" y="1050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94505</xdr:rowOff>
    </xdr:from>
    <xdr:ext cx="469744" cy="259045"/>
    <xdr:sp macro="" textlink="">
      <xdr:nvSpPr>
        <xdr:cNvPr id="713" name="n_1mainValue【保健センター・保健所】&#10;一人当たり面積">
          <a:extLst>
            <a:ext uri="{FF2B5EF4-FFF2-40B4-BE49-F238E27FC236}">
              <a16:creationId xmlns:a16="http://schemas.microsoft.com/office/drawing/2014/main" id="{51BDCEA3-6C2E-4269-923B-CC09CE7956AD}"/>
            </a:ext>
          </a:extLst>
        </xdr:cNvPr>
        <xdr:cNvSpPr txBox="1"/>
      </xdr:nvSpPr>
      <xdr:spPr>
        <a:xfrm>
          <a:off x="210757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14" name="n_2mainValue【保健センター・保健所】&#10;一人当たり面積">
          <a:extLst>
            <a:ext uri="{FF2B5EF4-FFF2-40B4-BE49-F238E27FC236}">
              <a16:creationId xmlns:a16="http://schemas.microsoft.com/office/drawing/2014/main" id="{C77B9863-9720-42BD-9F41-AD55C58AAA4E}"/>
            </a:ext>
          </a:extLst>
        </xdr:cNvPr>
        <xdr:cNvSpPr txBox="1"/>
      </xdr:nvSpPr>
      <xdr:spPr>
        <a:xfrm>
          <a:off x="20199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89933</xdr:rowOff>
    </xdr:from>
    <xdr:ext cx="469744" cy="259045"/>
    <xdr:sp macro="" textlink="">
      <xdr:nvSpPr>
        <xdr:cNvPr id="715" name="n_3mainValue【保健センター・保健所】&#10;一人当たり面積">
          <a:extLst>
            <a:ext uri="{FF2B5EF4-FFF2-40B4-BE49-F238E27FC236}">
              <a16:creationId xmlns:a16="http://schemas.microsoft.com/office/drawing/2014/main" id="{FF5688B2-AB1E-4FD3-A489-D82386740427}"/>
            </a:ext>
          </a:extLst>
        </xdr:cNvPr>
        <xdr:cNvSpPr txBox="1"/>
      </xdr:nvSpPr>
      <xdr:spPr>
        <a:xfrm>
          <a:off x="19310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89933</xdr:rowOff>
    </xdr:from>
    <xdr:ext cx="469744" cy="259045"/>
    <xdr:sp macro="" textlink="">
      <xdr:nvSpPr>
        <xdr:cNvPr id="716" name="n_4mainValue【保健センター・保健所】&#10;一人当たり面積">
          <a:extLst>
            <a:ext uri="{FF2B5EF4-FFF2-40B4-BE49-F238E27FC236}">
              <a16:creationId xmlns:a16="http://schemas.microsoft.com/office/drawing/2014/main" id="{4615575B-72D6-49B1-809F-D221CE731886}"/>
            </a:ext>
          </a:extLst>
        </xdr:cNvPr>
        <xdr:cNvSpPr txBox="1"/>
      </xdr:nvSpPr>
      <xdr:spPr>
        <a:xfrm>
          <a:off x="18421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E1AF290A-0607-4738-BC35-9FB43983B3C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EC4F836D-4C9A-4A59-9D6E-39B9BE1FE01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FAB82889-B6AB-43EA-AA04-6BE6EEA0394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A675C592-5204-4CD8-9CD7-368F571EED6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C5426EC8-0A3B-447E-91DB-7C0DEEE1202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A9559352-B5DA-4757-9513-B446E233389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41421D79-0E2F-416D-8821-30F0A919559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6DAF6A0F-4018-407C-BE22-514D253DFF7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E4FA76C2-FF86-4B6D-989A-7CCF47B266E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90228D18-A40F-4CC8-B5BD-FB22F9714A3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EEBDE76E-B83D-4B9B-B27A-2A3875F1443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42934B27-D6DD-4703-B020-72D078F9687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B0B0AFC2-F67B-479A-8990-A77A345D5FC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A1BEFD5D-DFB3-469C-AAB5-36EB8253638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7260CAEB-A0F3-4F0B-8321-2233B7E2F20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CD331102-DDCB-4320-B387-8253DBD64C6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E4472C77-0E19-4715-81D7-5F26B7C6927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B3F598DE-0341-4FE5-8B80-6713E22A139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E4D31482-2AD3-4CFD-A040-E0411CCCB8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4C0559C5-4E11-4DEA-9C8F-D0C55201023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A8CB047F-A6E3-427A-9631-C42B37B7364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82343E96-E170-421F-B46B-D4C3EDB446D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802EFF04-FA62-4FF5-9F37-046EAB934A0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A4C4B044-36CC-406C-B084-5C0950CF441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47F7FFF4-4E7F-4569-8825-2CE493BCD0DD}"/>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679A0E4E-1C5D-429A-A3E6-0AE4071A467A}"/>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2F81FC98-F99B-439D-9D9C-6AC7E1446EFB}"/>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81040817-B2BC-44BD-B5A9-A02A74971A9D}"/>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25F82982-DE5F-4804-BEFF-67F51738A25D}"/>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BFDB37DF-FE56-43BA-833C-A2474A62482B}"/>
            </a:ext>
          </a:extLst>
        </xdr:cNvPr>
        <xdr:cNvSpPr txBox="1"/>
      </xdr:nvSpPr>
      <xdr:spPr>
        <a:xfrm>
          <a:off x="163576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30B4E50C-86D3-4049-93CD-61BA2A05C3A1}"/>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68C6B111-C9D1-4A21-AD12-1504AFC479DA}"/>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D71A5AA8-E45B-4634-A546-F9BE4D714783}"/>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E01F4B80-9778-4073-9E29-DC5F71B9675D}"/>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51" name="フローチャート: 判断 750">
          <a:extLst>
            <a:ext uri="{FF2B5EF4-FFF2-40B4-BE49-F238E27FC236}">
              <a16:creationId xmlns:a16="http://schemas.microsoft.com/office/drawing/2014/main" id="{27B169F5-B01B-4ECA-B505-85E58DB5BACC}"/>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E1216445-A4FE-4188-9D6A-3D71D987F33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7734C468-6C4F-4125-BDBE-DEAF641D950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DE3B6165-581E-458D-89CB-092B32E9C5F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AFF3049-3713-40CF-964F-C81A536A531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E31DA0B1-E7E3-430F-9E0E-DB1343F5B90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105411</xdr:rowOff>
    </xdr:from>
    <xdr:to>
      <xdr:col>85</xdr:col>
      <xdr:colOff>177800</xdr:colOff>
      <xdr:row>85</xdr:row>
      <xdr:rowOff>35561</xdr:rowOff>
    </xdr:to>
    <xdr:sp macro="" textlink="">
      <xdr:nvSpPr>
        <xdr:cNvPr id="757" name="楕円 756">
          <a:extLst>
            <a:ext uri="{FF2B5EF4-FFF2-40B4-BE49-F238E27FC236}">
              <a16:creationId xmlns:a16="http://schemas.microsoft.com/office/drawing/2014/main" id="{21C69E64-E249-4E84-89DC-EF6C7D6B1762}"/>
            </a:ext>
          </a:extLst>
        </xdr:cNvPr>
        <xdr:cNvSpPr/>
      </xdr:nvSpPr>
      <xdr:spPr>
        <a:xfrm>
          <a:off x="162687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83838</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F51B1C0E-F56D-42D4-B7B7-7FCCCBD7F998}"/>
            </a:ext>
          </a:extLst>
        </xdr:cNvPr>
        <xdr:cNvSpPr txBox="1"/>
      </xdr:nvSpPr>
      <xdr:spPr>
        <a:xfrm>
          <a:off x="16357600"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78739</xdr:rowOff>
    </xdr:from>
    <xdr:to>
      <xdr:col>81</xdr:col>
      <xdr:colOff>101600</xdr:colOff>
      <xdr:row>85</xdr:row>
      <xdr:rowOff>8889</xdr:rowOff>
    </xdr:to>
    <xdr:sp macro="" textlink="">
      <xdr:nvSpPr>
        <xdr:cNvPr id="759" name="楕円 758">
          <a:extLst>
            <a:ext uri="{FF2B5EF4-FFF2-40B4-BE49-F238E27FC236}">
              <a16:creationId xmlns:a16="http://schemas.microsoft.com/office/drawing/2014/main" id="{599D40AB-7D87-4E9D-BA4C-7CD135288D49}"/>
            </a:ext>
          </a:extLst>
        </xdr:cNvPr>
        <xdr:cNvSpPr/>
      </xdr:nvSpPr>
      <xdr:spPr>
        <a:xfrm>
          <a:off x="15430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129539</xdr:rowOff>
    </xdr:from>
    <xdr:to>
      <xdr:col>85</xdr:col>
      <xdr:colOff>127000</xdr:colOff>
      <xdr:row>84</xdr:row>
      <xdr:rowOff>156211</xdr:rowOff>
    </xdr:to>
    <xdr:cxnSp macro="">
      <xdr:nvCxnSpPr>
        <xdr:cNvPr id="760" name="直線コネクタ 759">
          <a:extLst>
            <a:ext uri="{FF2B5EF4-FFF2-40B4-BE49-F238E27FC236}">
              <a16:creationId xmlns:a16="http://schemas.microsoft.com/office/drawing/2014/main" id="{8491F93E-DB03-46C9-ACD6-01BB8646764F}"/>
            </a:ext>
          </a:extLst>
        </xdr:cNvPr>
        <xdr:cNvCxnSpPr/>
      </xdr:nvCxnSpPr>
      <xdr:spPr>
        <a:xfrm>
          <a:off x="15481300" y="1453133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52070</xdr:rowOff>
    </xdr:from>
    <xdr:to>
      <xdr:col>76</xdr:col>
      <xdr:colOff>165100</xdr:colOff>
      <xdr:row>84</xdr:row>
      <xdr:rowOff>153670</xdr:rowOff>
    </xdr:to>
    <xdr:sp macro="" textlink="">
      <xdr:nvSpPr>
        <xdr:cNvPr id="761" name="楕円 760">
          <a:extLst>
            <a:ext uri="{FF2B5EF4-FFF2-40B4-BE49-F238E27FC236}">
              <a16:creationId xmlns:a16="http://schemas.microsoft.com/office/drawing/2014/main" id="{F1B73CA5-C3BA-4E65-A5D0-298C693007A0}"/>
            </a:ext>
          </a:extLst>
        </xdr:cNvPr>
        <xdr:cNvSpPr/>
      </xdr:nvSpPr>
      <xdr:spPr>
        <a:xfrm>
          <a:off x="14541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102870</xdr:rowOff>
    </xdr:from>
    <xdr:to>
      <xdr:col>81</xdr:col>
      <xdr:colOff>50800</xdr:colOff>
      <xdr:row>84</xdr:row>
      <xdr:rowOff>129539</xdr:rowOff>
    </xdr:to>
    <xdr:cxnSp macro="">
      <xdr:nvCxnSpPr>
        <xdr:cNvPr id="762" name="直線コネクタ 761">
          <a:extLst>
            <a:ext uri="{FF2B5EF4-FFF2-40B4-BE49-F238E27FC236}">
              <a16:creationId xmlns:a16="http://schemas.microsoft.com/office/drawing/2014/main" id="{169AA132-762A-4762-8DAC-070F526675AC}"/>
            </a:ext>
          </a:extLst>
        </xdr:cNvPr>
        <xdr:cNvCxnSpPr/>
      </xdr:nvCxnSpPr>
      <xdr:spPr>
        <a:xfrm>
          <a:off x="14592300" y="145046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25400</xdr:rowOff>
    </xdr:from>
    <xdr:to>
      <xdr:col>72</xdr:col>
      <xdr:colOff>38100</xdr:colOff>
      <xdr:row>84</xdr:row>
      <xdr:rowOff>127000</xdr:rowOff>
    </xdr:to>
    <xdr:sp macro="" textlink="">
      <xdr:nvSpPr>
        <xdr:cNvPr id="763" name="楕円 762">
          <a:extLst>
            <a:ext uri="{FF2B5EF4-FFF2-40B4-BE49-F238E27FC236}">
              <a16:creationId xmlns:a16="http://schemas.microsoft.com/office/drawing/2014/main" id="{F9C135BC-D854-4B66-AF48-E0B8D3AE304C}"/>
            </a:ext>
          </a:extLst>
        </xdr:cNvPr>
        <xdr:cNvSpPr/>
      </xdr:nvSpPr>
      <xdr:spPr>
        <a:xfrm>
          <a:off x="13652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76200</xdr:rowOff>
    </xdr:from>
    <xdr:to>
      <xdr:col>76</xdr:col>
      <xdr:colOff>114300</xdr:colOff>
      <xdr:row>84</xdr:row>
      <xdr:rowOff>102870</xdr:rowOff>
    </xdr:to>
    <xdr:cxnSp macro="">
      <xdr:nvCxnSpPr>
        <xdr:cNvPr id="764" name="直線コネクタ 763">
          <a:extLst>
            <a:ext uri="{FF2B5EF4-FFF2-40B4-BE49-F238E27FC236}">
              <a16:creationId xmlns:a16="http://schemas.microsoft.com/office/drawing/2014/main" id="{9F458A3D-8FF4-428D-ADAD-AAF7F1440B54}"/>
            </a:ext>
          </a:extLst>
        </xdr:cNvPr>
        <xdr:cNvCxnSpPr/>
      </xdr:nvCxnSpPr>
      <xdr:spPr>
        <a:xfrm>
          <a:off x="13703300" y="144780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67311</xdr:rowOff>
    </xdr:from>
    <xdr:to>
      <xdr:col>67</xdr:col>
      <xdr:colOff>101600</xdr:colOff>
      <xdr:row>84</xdr:row>
      <xdr:rowOff>168911</xdr:rowOff>
    </xdr:to>
    <xdr:sp macro="" textlink="">
      <xdr:nvSpPr>
        <xdr:cNvPr id="765" name="楕円 764">
          <a:extLst>
            <a:ext uri="{FF2B5EF4-FFF2-40B4-BE49-F238E27FC236}">
              <a16:creationId xmlns:a16="http://schemas.microsoft.com/office/drawing/2014/main" id="{2B7D8CC9-F921-4690-B38A-B583D609D160}"/>
            </a:ext>
          </a:extLst>
        </xdr:cNvPr>
        <xdr:cNvSpPr/>
      </xdr:nvSpPr>
      <xdr:spPr>
        <a:xfrm>
          <a:off x="12763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76200</xdr:rowOff>
    </xdr:from>
    <xdr:to>
      <xdr:col>71</xdr:col>
      <xdr:colOff>177800</xdr:colOff>
      <xdr:row>84</xdr:row>
      <xdr:rowOff>118111</xdr:rowOff>
    </xdr:to>
    <xdr:cxnSp macro="">
      <xdr:nvCxnSpPr>
        <xdr:cNvPr id="766" name="直線コネクタ 765">
          <a:extLst>
            <a:ext uri="{FF2B5EF4-FFF2-40B4-BE49-F238E27FC236}">
              <a16:creationId xmlns:a16="http://schemas.microsoft.com/office/drawing/2014/main" id="{6DCAE762-6155-49B1-82ED-12C21E572080}"/>
            </a:ext>
          </a:extLst>
        </xdr:cNvPr>
        <xdr:cNvCxnSpPr/>
      </xdr:nvCxnSpPr>
      <xdr:spPr>
        <a:xfrm flipV="1">
          <a:off x="12814300" y="144780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767" name="n_1aveValue【消防施設】&#10;有形固定資産減価償却率">
          <a:extLst>
            <a:ext uri="{FF2B5EF4-FFF2-40B4-BE49-F238E27FC236}">
              <a16:creationId xmlns:a16="http://schemas.microsoft.com/office/drawing/2014/main" id="{187FB3EE-C458-4267-8E83-EE58F74DD81B}"/>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768" name="n_2aveValue【消防施設】&#10;有形固定資産減価償却率">
          <a:extLst>
            <a:ext uri="{FF2B5EF4-FFF2-40B4-BE49-F238E27FC236}">
              <a16:creationId xmlns:a16="http://schemas.microsoft.com/office/drawing/2014/main" id="{DF62C6A9-06A4-4129-8311-939F832E57B9}"/>
            </a:ext>
          </a:extLst>
        </xdr:cNvPr>
        <xdr:cNvSpPr txBox="1"/>
      </xdr:nvSpPr>
      <xdr:spPr>
        <a:xfrm>
          <a:off x="14389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769" name="n_3aveValue【消防施設】&#10;有形固定資産減価償却率">
          <a:extLst>
            <a:ext uri="{FF2B5EF4-FFF2-40B4-BE49-F238E27FC236}">
              <a16:creationId xmlns:a16="http://schemas.microsoft.com/office/drawing/2014/main" id="{7067EA37-07B5-42D3-A82C-3A3B9568E936}"/>
            </a:ext>
          </a:extLst>
        </xdr:cNvPr>
        <xdr:cNvSpPr txBox="1"/>
      </xdr:nvSpPr>
      <xdr:spPr>
        <a:xfrm>
          <a:off x="13500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70" name="n_4aveValue【消防施設】&#10;有形固定資産減価償却率">
          <a:extLst>
            <a:ext uri="{FF2B5EF4-FFF2-40B4-BE49-F238E27FC236}">
              <a16:creationId xmlns:a16="http://schemas.microsoft.com/office/drawing/2014/main" id="{4EB394EB-5234-4AEB-A37A-E71CCD73F449}"/>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xdr:rowOff>
    </xdr:from>
    <xdr:ext cx="405111" cy="259045"/>
    <xdr:sp macro="" textlink="">
      <xdr:nvSpPr>
        <xdr:cNvPr id="771" name="n_1mainValue【消防施設】&#10;有形固定資産減価償却率">
          <a:extLst>
            <a:ext uri="{FF2B5EF4-FFF2-40B4-BE49-F238E27FC236}">
              <a16:creationId xmlns:a16="http://schemas.microsoft.com/office/drawing/2014/main" id="{D7DE0A37-E802-461F-8230-D98C6F4969C2}"/>
            </a:ext>
          </a:extLst>
        </xdr:cNvPr>
        <xdr:cNvSpPr txBox="1"/>
      </xdr:nvSpPr>
      <xdr:spPr>
        <a:xfrm>
          <a:off x="15266044"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144797</xdr:rowOff>
    </xdr:from>
    <xdr:ext cx="405111" cy="259045"/>
    <xdr:sp macro="" textlink="">
      <xdr:nvSpPr>
        <xdr:cNvPr id="772" name="n_2mainValue【消防施設】&#10;有形固定資産減価償却率">
          <a:extLst>
            <a:ext uri="{FF2B5EF4-FFF2-40B4-BE49-F238E27FC236}">
              <a16:creationId xmlns:a16="http://schemas.microsoft.com/office/drawing/2014/main" id="{1C031D14-97A3-416C-ADA3-C7BF4BA72FE1}"/>
            </a:ext>
          </a:extLst>
        </xdr:cNvPr>
        <xdr:cNvSpPr txBox="1"/>
      </xdr:nvSpPr>
      <xdr:spPr>
        <a:xfrm>
          <a:off x="143897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118127</xdr:rowOff>
    </xdr:from>
    <xdr:ext cx="405111" cy="259045"/>
    <xdr:sp macro="" textlink="">
      <xdr:nvSpPr>
        <xdr:cNvPr id="773" name="n_3mainValue【消防施設】&#10;有形固定資産減価償却率">
          <a:extLst>
            <a:ext uri="{FF2B5EF4-FFF2-40B4-BE49-F238E27FC236}">
              <a16:creationId xmlns:a16="http://schemas.microsoft.com/office/drawing/2014/main" id="{DEC1DA97-BB46-4F1B-AD42-499D43E8E0C5}"/>
            </a:ext>
          </a:extLst>
        </xdr:cNvPr>
        <xdr:cNvSpPr txBox="1"/>
      </xdr:nvSpPr>
      <xdr:spPr>
        <a:xfrm>
          <a:off x="13500744" y="1451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160038</xdr:rowOff>
    </xdr:from>
    <xdr:ext cx="405111" cy="259045"/>
    <xdr:sp macro="" textlink="">
      <xdr:nvSpPr>
        <xdr:cNvPr id="774" name="n_4mainValue【消防施設】&#10;有形固定資産減価償却率">
          <a:extLst>
            <a:ext uri="{FF2B5EF4-FFF2-40B4-BE49-F238E27FC236}">
              <a16:creationId xmlns:a16="http://schemas.microsoft.com/office/drawing/2014/main" id="{9D423573-EA96-4251-8AD4-A09C8B628535}"/>
            </a:ext>
          </a:extLst>
        </xdr:cNvPr>
        <xdr:cNvSpPr txBox="1"/>
      </xdr:nvSpPr>
      <xdr:spPr>
        <a:xfrm>
          <a:off x="12611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31FC3083-3476-40EB-84EB-9C1AE49FB3F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DBCA7F4D-1C64-49C3-9F93-06C34E669CC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68E5601C-B382-4CEB-9533-8674B824656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59C058E0-C1DB-4752-86B5-6FD7E5D1768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22258D08-5848-4EB7-9997-5B76540B12A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ABDF9EFC-4EF2-4E3D-B494-962D15AE1B9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2434E8DE-19CA-4FE2-8E8F-0877FB995A1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B39E94BC-175A-4459-89D9-14D824ED04D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66E2534B-BFC6-4F7B-85B9-0998EF05D95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7DFFA6C9-089E-46CF-90F5-F539479F6D9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EEED2E56-6D82-411B-B6F3-4DF43B9B012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AD1F306D-957B-4402-9794-E04BFB004AD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F8E61CB4-3D76-4D00-8279-1B44ECEB6C0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48E8EE39-2D82-44E5-AE26-6D0C2CF3ECDE}"/>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CBAE3A14-1118-4718-B443-F8C3AA9269F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8DE5F926-4A23-4FC1-A1F6-89D3A7F58817}"/>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79FFA624-E9F0-40F3-8F86-637938740C3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AE11FF74-FA14-4B17-96B4-0B92531A5F01}"/>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FAF6CC61-AE07-488F-B278-C9E5E2EB588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17F79D20-C036-48D4-AAFC-563F6C4C4C3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CB57999D-2E05-4501-B8F3-C041B15B797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AC5BD9F8-49E0-4DB3-90F1-26CC1203BED8}"/>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5D2E7ABF-1077-4F0D-B3E0-D8190AD45D0D}"/>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73C7FD63-94FA-4CBA-ABDD-4FF921A88277}"/>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C1D60599-470A-4F58-85D0-7D4DBC869C38}"/>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7D0AD7CB-ADCB-4F93-906C-E59A13F6DB1C}"/>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1941AFA5-CC53-4965-96B0-31782823AA6C}"/>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E73FB36D-1542-49DE-9D9F-4400C729A0FF}"/>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D7907A14-BF55-4BB0-BD13-1A258114013F}"/>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711F7205-9695-4A7E-9318-7EE4EFBC4B6F}"/>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E69D9ACE-5F8A-4694-94F8-6704883768F6}"/>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06" name="フローチャート: 判断 805">
          <a:extLst>
            <a:ext uri="{FF2B5EF4-FFF2-40B4-BE49-F238E27FC236}">
              <a16:creationId xmlns:a16="http://schemas.microsoft.com/office/drawing/2014/main" id="{A454369D-DB92-4B9C-904A-8CE0CA68B45B}"/>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A0377241-3002-4586-A6A5-6C99717D2A4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2F5159B-D0EE-4CE1-AA2C-BA3A6604F24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88033FEC-C15B-4ED2-8E4F-701C9EA0C5D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701DCDCB-DB68-4515-8B29-6DEEF9D2118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D4C010BD-A1F0-4F63-B452-36FBB6340D2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138176</xdr:rowOff>
    </xdr:from>
    <xdr:to>
      <xdr:col>116</xdr:col>
      <xdr:colOff>114300</xdr:colOff>
      <xdr:row>85</xdr:row>
      <xdr:rowOff>68326</xdr:rowOff>
    </xdr:to>
    <xdr:sp macro="" textlink="">
      <xdr:nvSpPr>
        <xdr:cNvPr id="812" name="楕円 811">
          <a:extLst>
            <a:ext uri="{FF2B5EF4-FFF2-40B4-BE49-F238E27FC236}">
              <a16:creationId xmlns:a16="http://schemas.microsoft.com/office/drawing/2014/main" id="{2277B449-DAF9-4F22-8A0E-8A70DE5D3FEA}"/>
            </a:ext>
          </a:extLst>
        </xdr:cNvPr>
        <xdr:cNvSpPr/>
      </xdr:nvSpPr>
      <xdr:spPr>
        <a:xfrm>
          <a:off x="221107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116603</xdr:rowOff>
    </xdr:from>
    <xdr:ext cx="469744" cy="259045"/>
    <xdr:sp macro="" textlink="">
      <xdr:nvSpPr>
        <xdr:cNvPr id="813" name="【消防施設】&#10;一人当たり面積該当値テキスト">
          <a:extLst>
            <a:ext uri="{FF2B5EF4-FFF2-40B4-BE49-F238E27FC236}">
              <a16:creationId xmlns:a16="http://schemas.microsoft.com/office/drawing/2014/main" id="{9D9EEE44-486E-4144-ACDD-26EBC53996BA}"/>
            </a:ext>
          </a:extLst>
        </xdr:cNvPr>
        <xdr:cNvSpPr txBox="1"/>
      </xdr:nvSpPr>
      <xdr:spPr>
        <a:xfrm>
          <a:off x="22199600"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138176</xdr:rowOff>
    </xdr:from>
    <xdr:to>
      <xdr:col>112</xdr:col>
      <xdr:colOff>38100</xdr:colOff>
      <xdr:row>85</xdr:row>
      <xdr:rowOff>68326</xdr:rowOff>
    </xdr:to>
    <xdr:sp macro="" textlink="">
      <xdr:nvSpPr>
        <xdr:cNvPr id="814" name="楕円 813">
          <a:extLst>
            <a:ext uri="{FF2B5EF4-FFF2-40B4-BE49-F238E27FC236}">
              <a16:creationId xmlns:a16="http://schemas.microsoft.com/office/drawing/2014/main" id="{F46AC572-F2E1-4C32-812F-626A4DA272BB}"/>
            </a:ext>
          </a:extLst>
        </xdr:cNvPr>
        <xdr:cNvSpPr/>
      </xdr:nvSpPr>
      <xdr:spPr>
        <a:xfrm>
          <a:off x="21272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17526</xdr:rowOff>
    </xdr:from>
    <xdr:to>
      <xdr:col>116</xdr:col>
      <xdr:colOff>63500</xdr:colOff>
      <xdr:row>85</xdr:row>
      <xdr:rowOff>17526</xdr:rowOff>
    </xdr:to>
    <xdr:cxnSp macro="">
      <xdr:nvCxnSpPr>
        <xdr:cNvPr id="815" name="直線コネクタ 814">
          <a:extLst>
            <a:ext uri="{FF2B5EF4-FFF2-40B4-BE49-F238E27FC236}">
              <a16:creationId xmlns:a16="http://schemas.microsoft.com/office/drawing/2014/main" id="{13398B67-C112-4F57-A92A-A61928F5D672}"/>
            </a:ext>
          </a:extLst>
        </xdr:cNvPr>
        <xdr:cNvCxnSpPr/>
      </xdr:nvCxnSpPr>
      <xdr:spPr>
        <a:xfrm>
          <a:off x="21323300" y="145907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138176</xdr:rowOff>
    </xdr:from>
    <xdr:to>
      <xdr:col>107</xdr:col>
      <xdr:colOff>101600</xdr:colOff>
      <xdr:row>85</xdr:row>
      <xdr:rowOff>68326</xdr:rowOff>
    </xdr:to>
    <xdr:sp macro="" textlink="">
      <xdr:nvSpPr>
        <xdr:cNvPr id="816" name="楕円 815">
          <a:extLst>
            <a:ext uri="{FF2B5EF4-FFF2-40B4-BE49-F238E27FC236}">
              <a16:creationId xmlns:a16="http://schemas.microsoft.com/office/drawing/2014/main" id="{CE5160F1-97E1-4D12-9CA1-9BC7F5513E4A}"/>
            </a:ext>
          </a:extLst>
        </xdr:cNvPr>
        <xdr:cNvSpPr/>
      </xdr:nvSpPr>
      <xdr:spPr>
        <a:xfrm>
          <a:off x="20383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17526</xdr:rowOff>
    </xdr:from>
    <xdr:to>
      <xdr:col>111</xdr:col>
      <xdr:colOff>177800</xdr:colOff>
      <xdr:row>85</xdr:row>
      <xdr:rowOff>17526</xdr:rowOff>
    </xdr:to>
    <xdr:cxnSp macro="">
      <xdr:nvCxnSpPr>
        <xdr:cNvPr id="817" name="直線コネクタ 816">
          <a:extLst>
            <a:ext uri="{FF2B5EF4-FFF2-40B4-BE49-F238E27FC236}">
              <a16:creationId xmlns:a16="http://schemas.microsoft.com/office/drawing/2014/main" id="{DFDA36AF-5AC2-47E5-8717-58CFED954E18}"/>
            </a:ext>
          </a:extLst>
        </xdr:cNvPr>
        <xdr:cNvCxnSpPr/>
      </xdr:nvCxnSpPr>
      <xdr:spPr>
        <a:xfrm>
          <a:off x="20434300" y="14590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138176</xdr:rowOff>
    </xdr:from>
    <xdr:to>
      <xdr:col>102</xdr:col>
      <xdr:colOff>165100</xdr:colOff>
      <xdr:row>85</xdr:row>
      <xdr:rowOff>68326</xdr:rowOff>
    </xdr:to>
    <xdr:sp macro="" textlink="">
      <xdr:nvSpPr>
        <xdr:cNvPr id="818" name="楕円 817">
          <a:extLst>
            <a:ext uri="{FF2B5EF4-FFF2-40B4-BE49-F238E27FC236}">
              <a16:creationId xmlns:a16="http://schemas.microsoft.com/office/drawing/2014/main" id="{EE1ADA50-8B07-4B8E-8C8B-2544D19560A2}"/>
            </a:ext>
          </a:extLst>
        </xdr:cNvPr>
        <xdr:cNvSpPr/>
      </xdr:nvSpPr>
      <xdr:spPr>
        <a:xfrm>
          <a:off x="19494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17526</xdr:rowOff>
    </xdr:from>
    <xdr:to>
      <xdr:col>107</xdr:col>
      <xdr:colOff>50800</xdr:colOff>
      <xdr:row>85</xdr:row>
      <xdr:rowOff>17526</xdr:rowOff>
    </xdr:to>
    <xdr:cxnSp macro="">
      <xdr:nvCxnSpPr>
        <xdr:cNvPr id="819" name="直線コネクタ 818">
          <a:extLst>
            <a:ext uri="{FF2B5EF4-FFF2-40B4-BE49-F238E27FC236}">
              <a16:creationId xmlns:a16="http://schemas.microsoft.com/office/drawing/2014/main" id="{58D64354-8FC7-4631-9235-59E9B6126E02}"/>
            </a:ext>
          </a:extLst>
        </xdr:cNvPr>
        <xdr:cNvCxnSpPr/>
      </xdr:nvCxnSpPr>
      <xdr:spPr>
        <a:xfrm>
          <a:off x="19545300" y="14590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138176</xdr:rowOff>
    </xdr:from>
    <xdr:to>
      <xdr:col>98</xdr:col>
      <xdr:colOff>38100</xdr:colOff>
      <xdr:row>85</xdr:row>
      <xdr:rowOff>68326</xdr:rowOff>
    </xdr:to>
    <xdr:sp macro="" textlink="">
      <xdr:nvSpPr>
        <xdr:cNvPr id="820" name="楕円 819">
          <a:extLst>
            <a:ext uri="{FF2B5EF4-FFF2-40B4-BE49-F238E27FC236}">
              <a16:creationId xmlns:a16="http://schemas.microsoft.com/office/drawing/2014/main" id="{1B4540C3-39B5-4CAF-833E-81DBE7F8798D}"/>
            </a:ext>
          </a:extLst>
        </xdr:cNvPr>
        <xdr:cNvSpPr/>
      </xdr:nvSpPr>
      <xdr:spPr>
        <a:xfrm>
          <a:off x="18605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17526</xdr:rowOff>
    </xdr:from>
    <xdr:to>
      <xdr:col>102</xdr:col>
      <xdr:colOff>114300</xdr:colOff>
      <xdr:row>85</xdr:row>
      <xdr:rowOff>17526</xdr:rowOff>
    </xdr:to>
    <xdr:cxnSp macro="">
      <xdr:nvCxnSpPr>
        <xdr:cNvPr id="821" name="直線コネクタ 820">
          <a:extLst>
            <a:ext uri="{FF2B5EF4-FFF2-40B4-BE49-F238E27FC236}">
              <a16:creationId xmlns:a16="http://schemas.microsoft.com/office/drawing/2014/main" id="{A5CA8446-36E5-451A-A82F-426EE101576B}"/>
            </a:ext>
          </a:extLst>
        </xdr:cNvPr>
        <xdr:cNvCxnSpPr/>
      </xdr:nvCxnSpPr>
      <xdr:spPr>
        <a:xfrm>
          <a:off x="18656300" y="14590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A342335B-9037-482F-A378-CC77F6E9BB78}"/>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E37E0B4C-8F5C-444B-84BC-3D4BD36BDE1E}"/>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D525382E-EEBC-44C1-A618-623E2DBF7C6C}"/>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25" name="n_4aveValue【消防施設】&#10;一人当たり面積">
          <a:extLst>
            <a:ext uri="{FF2B5EF4-FFF2-40B4-BE49-F238E27FC236}">
              <a16:creationId xmlns:a16="http://schemas.microsoft.com/office/drawing/2014/main" id="{7853FBF3-1CFD-40C6-A464-05F07AEAF966}"/>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59453</xdr:rowOff>
    </xdr:from>
    <xdr:ext cx="469744" cy="259045"/>
    <xdr:sp macro="" textlink="">
      <xdr:nvSpPr>
        <xdr:cNvPr id="826" name="n_1mainValue【消防施設】&#10;一人当たり面積">
          <a:extLst>
            <a:ext uri="{FF2B5EF4-FFF2-40B4-BE49-F238E27FC236}">
              <a16:creationId xmlns:a16="http://schemas.microsoft.com/office/drawing/2014/main" id="{D0329401-B15B-46B3-9821-8FFB5C094669}"/>
            </a:ext>
          </a:extLst>
        </xdr:cNvPr>
        <xdr:cNvSpPr txBox="1"/>
      </xdr:nvSpPr>
      <xdr:spPr>
        <a:xfrm>
          <a:off x="210757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59453</xdr:rowOff>
    </xdr:from>
    <xdr:ext cx="469744" cy="259045"/>
    <xdr:sp macro="" textlink="">
      <xdr:nvSpPr>
        <xdr:cNvPr id="827" name="n_2mainValue【消防施設】&#10;一人当たり面積">
          <a:extLst>
            <a:ext uri="{FF2B5EF4-FFF2-40B4-BE49-F238E27FC236}">
              <a16:creationId xmlns:a16="http://schemas.microsoft.com/office/drawing/2014/main" id="{3DA3F380-35F8-494B-A964-46E705FBEC8D}"/>
            </a:ext>
          </a:extLst>
        </xdr:cNvPr>
        <xdr:cNvSpPr txBox="1"/>
      </xdr:nvSpPr>
      <xdr:spPr>
        <a:xfrm>
          <a:off x="20199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59453</xdr:rowOff>
    </xdr:from>
    <xdr:ext cx="469744" cy="259045"/>
    <xdr:sp macro="" textlink="">
      <xdr:nvSpPr>
        <xdr:cNvPr id="828" name="n_3mainValue【消防施設】&#10;一人当たり面積">
          <a:extLst>
            <a:ext uri="{FF2B5EF4-FFF2-40B4-BE49-F238E27FC236}">
              <a16:creationId xmlns:a16="http://schemas.microsoft.com/office/drawing/2014/main" id="{960F3353-2650-4706-8DF0-5FCED7BA6161}"/>
            </a:ext>
          </a:extLst>
        </xdr:cNvPr>
        <xdr:cNvSpPr txBox="1"/>
      </xdr:nvSpPr>
      <xdr:spPr>
        <a:xfrm>
          <a:off x="19310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59453</xdr:rowOff>
    </xdr:from>
    <xdr:ext cx="469744" cy="259045"/>
    <xdr:sp macro="" textlink="">
      <xdr:nvSpPr>
        <xdr:cNvPr id="829" name="n_4mainValue【消防施設】&#10;一人当たり面積">
          <a:extLst>
            <a:ext uri="{FF2B5EF4-FFF2-40B4-BE49-F238E27FC236}">
              <a16:creationId xmlns:a16="http://schemas.microsoft.com/office/drawing/2014/main" id="{51DC440E-C663-49AB-835B-ECC8E2DCF0F3}"/>
            </a:ext>
          </a:extLst>
        </xdr:cNvPr>
        <xdr:cNvSpPr txBox="1"/>
      </xdr:nvSpPr>
      <xdr:spPr>
        <a:xfrm>
          <a:off x="18421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3DDF6A4D-2257-4077-A4C8-69AC7EA88C7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D88954EE-D487-4516-9276-0027A14BE16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C91D9451-1F9C-4492-BF07-4115E23E1AE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959EFAF1-0C1C-442B-A249-9761F5A360D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D2A1C87C-C765-4B0F-9BEF-5C98BE009EB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7F7140DD-ECC4-4F50-B424-C42A7C80ADF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D6F94088-A1C8-4967-A4DE-0ECAB4FD3A9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F272C0D0-58DF-432B-8896-DA01550FEAA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CD671E8-E944-44CB-BA29-48C0F72FBCD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AA8D2D9C-A4D1-4509-BF91-A61A4504D8D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6702F7FC-202F-4BAE-B268-27D0C325C66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2BDA861C-62A2-41FB-9444-1F8A21ED0BC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332A7134-877E-48D7-BA64-DC21864BD79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44151023-5DA4-40B7-973B-5474932D63F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AC3FE51C-E7C0-435D-8F65-3292C01A669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CA5ABB6B-1C9F-4206-84AB-6E35F64D52F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015C87DC-02B4-4E77-B5CE-B6EBCF141D8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73BD127F-C8B2-422A-8930-7998ABEF17E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0B3305DF-B63A-4087-8BB8-A14B135F5E4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B9EFF9C8-9A02-4B77-B809-F07FD0961BB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B97D7366-D1B8-46E8-A7D8-A93E50CCDD2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92C78D63-0B5C-42BF-86EF-06221DFDF3A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E2267DBC-865F-4187-83F7-E7C2A9217B5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888D08A9-1C12-43CB-80D3-4505CBA5203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B448690C-0628-4B93-A03B-D9965E8E5D7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9D6C0F50-141F-410C-AE4D-F11E98E666B2}"/>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30AC6D60-988E-45E0-82AB-CB6CE6D7D077}"/>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19EAAD28-27AB-4C4D-8E02-D4BD0C2367E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A7D9CF13-9BAA-4B93-9206-EB53AC1C4F34}"/>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D7A13DF2-6BC6-4C6B-922B-90A720AD4A8C}"/>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37097AC7-8644-42DD-8FCB-CCF00148533F}"/>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439DE8F3-3743-4B2A-898F-A707A73913B7}"/>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2361A6A2-5288-4487-944D-A62658509901}"/>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D29D344F-3134-4EFF-B7D8-D58139A1861B}"/>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ED47C943-B2C2-4011-AFAB-F7F1E9ACA628}"/>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65" name="フローチャート: 判断 864">
          <a:extLst>
            <a:ext uri="{FF2B5EF4-FFF2-40B4-BE49-F238E27FC236}">
              <a16:creationId xmlns:a16="http://schemas.microsoft.com/office/drawing/2014/main" id="{7ACF9981-F961-4796-A611-39AA694A0624}"/>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82C6A607-6CAD-466F-B133-28601D264E1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8C13BE1E-E157-45CC-BAD4-F0645A1758F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E6FDE815-D536-4EBC-AA15-4CE4AE536E8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670670B2-C221-4A1B-8134-FCEF6F93B90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82FCFB2C-8064-435A-BFD8-3D2FB6A3A13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44994</xdr:rowOff>
    </xdr:from>
    <xdr:to>
      <xdr:col>85</xdr:col>
      <xdr:colOff>177800</xdr:colOff>
      <xdr:row>106</xdr:row>
      <xdr:rowOff>146594</xdr:rowOff>
    </xdr:to>
    <xdr:sp macro="" textlink="">
      <xdr:nvSpPr>
        <xdr:cNvPr id="871" name="楕円 870">
          <a:extLst>
            <a:ext uri="{FF2B5EF4-FFF2-40B4-BE49-F238E27FC236}">
              <a16:creationId xmlns:a16="http://schemas.microsoft.com/office/drawing/2014/main" id="{196AF3B8-7060-4773-BC8A-73381B66BFC3}"/>
            </a:ext>
          </a:extLst>
        </xdr:cNvPr>
        <xdr:cNvSpPr/>
      </xdr:nvSpPr>
      <xdr:spPr>
        <a:xfrm>
          <a:off x="162687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23421</xdr:rowOff>
    </xdr:from>
    <xdr:ext cx="405111" cy="259045"/>
    <xdr:sp macro="" textlink="">
      <xdr:nvSpPr>
        <xdr:cNvPr id="872" name="【庁舎】&#10;有形固定資産減価償却率該当値テキスト">
          <a:extLst>
            <a:ext uri="{FF2B5EF4-FFF2-40B4-BE49-F238E27FC236}">
              <a16:creationId xmlns:a16="http://schemas.microsoft.com/office/drawing/2014/main" id="{EAAD7658-FF72-4DFA-912D-A4933348EAF6}"/>
            </a:ext>
          </a:extLst>
        </xdr:cNvPr>
        <xdr:cNvSpPr txBox="1"/>
      </xdr:nvSpPr>
      <xdr:spPr>
        <a:xfrm>
          <a:off x="16357600" y="1819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15602</xdr:rowOff>
    </xdr:from>
    <xdr:to>
      <xdr:col>81</xdr:col>
      <xdr:colOff>101600</xdr:colOff>
      <xdr:row>106</xdr:row>
      <xdr:rowOff>117202</xdr:rowOff>
    </xdr:to>
    <xdr:sp macro="" textlink="">
      <xdr:nvSpPr>
        <xdr:cNvPr id="873" name="楕円 872">
          <a:extLst>
            <a:ext uri="{FF2B5EF4-FFF2-40B4-BE49-F238E27FC236}">
              <a16:creationId xmlns:a16="http://schemas.microsoft.com/office/drawing/2014/main" id="{FBEDE605-D763-4636-BD1E-3F761563DAB6}"/>
            </a:ext>
          </a:extLst>
        </xdr:cNvPr>
        <xdr:cNvSpPr/>
      </xdr:nvSpPr>
      <xdr:spPr>
        <a:xfrm>
          <a:off x="15430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66402</xdr:rowOff>
    </xdr:from>
    <xdr:to>
      <xdr:col>85</xdr:col>
      <xdr:colOff>127000</xdr:colOff>
      <xdr:row>106</xdr:row>
      <xdr:rowOff>95794</xdr:rowOff>
    </xdr:to>
    <xdr:cxnSp macro="">
      <xdr:nvCxnSpPr>
        <xdr:cNvPr id="874" name="直線コネクタ 873">
          <a:extLst>
            <a:ext uri="{FF2B5EF4-FFF2-40B4-BE49-F238E27FC236}">
              <a16:creationId xmlns:a16="http://schemas.microsoft.com/office/drawing/2014/main" id="{D711BCED-B0E9-4200-8938-BB0166CE2220}"/>
            </a:ext>
          </a:extLst>
        </xdr:cNvPr>
        <xdr:cNvCxnSpPr/>
      </xdr:nvCxnSpPr>
      <xdr:spPr>
        <a:xfrm>
          <a:off x="15481300" y="18240102"/>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157662</xdr:rowOff>
    </xdr:from>
    <xdr:to>
      <xdr:col>76</xdr:col>
      <xdr:colOff>165100</xdr:colOff>
      <xdr:row>106</xdr:row>
      <xdr:rowOff>87812</xdr:rowOff>
    </xdr:to>
    <xdr:sp macro="" textlink="">
      <xdr:nvSpPr>
        <xdr:cNvPr id="875" name="楕円 874">
          <a:extLst>
            <a:ext uri="{FF2B5EF4-FFF2-40B4-BE49-F238E27FC236}">
              <a16:creationId xmlns:a16="http://schemas.microsoft.com/office/drawing/2014/main" id="{23AB747B-4F04-4043-863D-A2952A32D2D9}"/>
            </a:ext>
          </a:extLst>
        </xdr:cNvPr>
        <xdr:cNvSpPr/>
      </xdr:nvSpPr>
      <xdr:spPr>
        <a:xfrm>
          <a:off x="145415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37012</xdr:rowOff>
    </xdr:from>
    <xdr:to>
      <xdr:col>81</xdr:col>
      <xdr:colOff>50800</xdr:colOff>
      <xdr:row>106</xdr:row>
      <xdr:rowOff>66402</xdr:rowOff>
    </xdr:to>
    <xdr:cxnSp macro="">
      <xdr:nvCxnSpPr>
        <xdr:cNvPr id="876" name="直線コネクタ 875">
          <a:extLst>
            <a:ext uri="{FF2B5EF4-FFF2-40B4-BE49-F238E27FC236}">
              <a16:creationId xmlns:a16="http://schemas.microsoft.com/office/drawing/2014/main" id="{4077D7DD-722C-45B0-B516-90586FCD3F1A}"/>
            </a:ext>
          </a:extLst>
        </xdr:cNvPr>
        <xdr:cNvCxnSpPr/>
      </xdr:nvCxnSpPr>
      <xdr:spPr>
        <a:xfrm>
          <a:off x="14592300" y="18210712"/>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128270</xdr:rowOff>
    </xdr:from>
    <xdr:to>
      <xdr:col>72</xdr:col>
      <xdr:colOff>38100</xdr:colOff>
      <xdr:row>106</xdr:row>
      <xdr:rowOff>58420</xdr:rowOff>
    </xdr:to>
    <xdr:sp macro="" textlink="">
      <xdr:nvSpPr>
        <xdr:cNvPr id="877" name="楕円 876">
          <a:extLst>
            <a:ext uri="{FF2B5EF4-FFF2-40B4-BE49-F238E27FC236}">
              <a16:creationId xmlns:a16="http://schemas.microsoft.com/office/drawing/2014/main" id="{65EBF6CD-771A-40E4-8976-A3F65C42A7F9}"/>
            </a:ext>
          </a:extLst>
        </xdr:cNvPr>
        <xdr:cNvSpPr/>
      </xdr:nvSpPr>
      <xdr:spPr>
        <a:xfrm>
          <a:off x="13652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7620</xdr:rowOff>
    </xdr:from>
    <xdr:to>
      <xdr:col>76</xdr:col>
      <xdr:colOff>114300</xdr:colOff>
      <xdr:row>106</xdr:row>
      <xdr:rowOff>37012</xdr:rowOff>
    </xdr:to>
    <xdr:cxnSp macro="">
      <xdr:nvCxnSpPr>
        <xdr:cNvPr id="878" name="直線コネクタ 877">
          <a:extLst>
            <a:ext uri="{FF2B5EF4-FFF2-40B4-BE49-F238E27FC236}">
              <a16:creationId xmlns:a16="http://schemas.microsoft.com/office/drawing/2014/main" id="{C0D3FC40-E6F9-4EBA-8CFA-23FB66351E27}"/>
            </a:ext>
          </a:extLst>
        </xdr:cNvPr>
        <xdr:cNvCxnSpPr/>
      </xdr:nvCxnSpPr>
      <xdr:spPr>
        <a:xfrm>
          <a:off x="13703300" y="1818132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100512</xdr:rowOff>
    </xdr:from>
    <xdr:to>
      <xdr:col>67</xdr:col>
      <xdr:colOff>101600</xdr:colOff>
      <xdr:row>106</xdr:row>
      <xdr:rowOff>30662</xdr:rowOff>
    </xdr:to>
    <xdr:sp macro="" textlink="">
      <xdr:nvSpPr>
        <xdr:cNvPr id="879" name="楕円 878">
          <a:extLst>
            <a:ext uri="{FF2B5EF4-FFF2-40B4-BE49-F238E27FC236}">
              <a16:creationId xmlns:a16="http://schemas.microsoft.com/office/drawing/2014/main" id="{12E823B4-02E7-4A50-9BDE-A08137F9FC86}"/>
            </a:ext>
          </a:extLst>
        </xdr:cNvPr>
        <xdr:cNvSpPr/>
      </xdr:nvSpPr>
      <xdr:spPr>
        <a:xfrm>
          <a:off x="127635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151312</xdr:rowOff>
    </xdr:from>
    <xdr:to>
      <xdr:col>71</xdr:col>
      <xdr:colOff>177800</xdr:colOff>
      <xdr:row>106</xdr:row>
      <xdr:rowOff>7620</xdr:rowOff>
    </xdr:to>
    <xdr:cxnSp macro="">
      <xdr:nvCxnSpPr>
        <xdr:cNvPr id="880" name="直線コネクタ 879">
          <a:extLst>
            <a:ext uri="{FF2B5EF4-FFF2-40B4-BE49-F238E27FC236}">
              <a16:creationId xmlns:a16="http://schemas.microsoft.com/office/drawing/2014/main" id="{89670A98-F387-4587-A060-61BF3F2B0C5B}"/>
            </a:ext>
          </a:extLst>
        </xdr:cNvPr>
        <xdr:cNvCxnSpPr/>
      </xdr:nvCxnSpPr>
      <xdr:spPr>
        <a:xfrm>
          <a:off x="12814300" y="1815356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13B2F771-0426-4136-A975-824D1137F507}"/>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08EA063D-C7E4-4138-9FC0-C7DE56BA5F0E}"/>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B7CD9F53-2CFA-43BB-872C-D1B528BA2987}"/>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84" name="n_4aveValue【庁舎】&#10;有形固定資産減価償却率">
          <a:extLst>
            <a:ext uri="{FF2B5EF4-FFF2-40B4-BE49-F238E27FC236}">
              <a16:creationId xmlns:a16="http://schemas.microsoft.com/office/drawing/2014/main" id="{34AE434E-A8AD-4007-B373-6022240E2A87}"/>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108329</xdr:rowOff>
    </xdr:from>
    <xdr:ext cx="405111" cy="259045"/>
    <xdr:sp macro="" textlink="">
      <xdr:nvSpPr>
        <xdr:cNvPr id="885" name="n_1mainValue【庁舎】&#10;有形固定資産減価償却率">
          <a:extLst>
            <a:ext uri="{FF2B5EF4-FFF2-40B4-BE49-F238E27FC236}">
              <a16:creationId xmlns:a16="http://schemas.microsoft.com/office/drawing/2014/main" id="{96CDF88C-27AF-4A18-9E69-B76CD95E8502}"/>
            </a:ext>
          </a:extLst>
        </xdr:cNvPr>
        <xdr:cNvSpPr txBox="1"/>
      </xdr:nvSpPr>
      <xdr:spPr>
        <a:xfrm>
          <a:off x="15266044" y="1828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78939</xdr:rowOff>
    </xdr:from>
    <xdr:ext cx="405111" cy="259045"/>
    <xdr:sp macro="" textlink="">
      <xdr:nvSpPr>
        <xdr:cNvPr id="886" name="n_2mainValue【庁舎】&#10;有形固定資産減価償却率">
          <a:extLst>
            <a:ext uri="{FF2B5EF4-FFF2-40B4-BE49-F238E27FC236}">
              <a16:creationId xmlns:a16="http://schemas.microsoft.com/office/drawing/2014/main" id="{EA28159D-E36F-4678-8732-87E78B175B9C}"/>
            </a:ext>
          </a:extLst>
        </xdr:cNvPr>
        <xdr:cNvSpPr txBox="1"/>
      </xdr:nvSpPr>
      <xdr:spPr>
        <a:xfrm>
          <a:off x="14389744" y="1825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49547</xdr:rowOff>
    </xdr:from>
    <xdr:ext cx="405111" cy="259045"/>
    <xdr:sp macro="" textlink="">
      <xdr:nvSpPr>
        <xdr:cNvPr id="887" name="n_3mainValue【庁舎】&#10;有形固定資産減価償却率">
          <a:extLst>
            <a:ext uri="{FF2B5EF4-FFF2-40B4-BE49-F238E27FC236}">
              <a16:creationId xmlns:a16="http://schemas.microsoft.com/office/drawing/2014/main" id="{918D17F5-F2A1-4A2A-BD20-9208749A388D}"/>
            </a:ext>
          </a:extLst>
        </xdr:cNvPr>
        <xdr:cNvSpPr txBox="1"/>
      </xdr:nvSpPr>
      <xdr:spPr>
        <a:xfrm>
          <a:off x="13500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21789</xdr:rowOff>
    </xdr:from>
    <xdr:ext cx="405111" cy="259045"/>
    <xdr:sp macro="" textlink="">
      <xdr:nvSpPr>
        <xdr:cNvPr id="888" name="n_4mainValue【庁舎】&#10;有形固定資産減価償却率">
          <a:extLst>
            <a:ext uri="{FF2B5EF4-FFF2-40B4-BE49-F238E27FC236}">
              <a16:creationId xmlns:a16="http://schemas.microsoft.com/office/drawing/2014/main" id="{F477DD36-23F3-479D-A825-520CEBE9DB42}"/>
            </a:ext>
          </a:extLst>
        </xdr:cNvPr>
        <xdr:cNvSpPr txBox="1"/>
      </xdr:nvSpPr>
      <xdr:spPr>
        <a:xfrm>
          <a:off x="1261174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8C3C5956-AFB6-4D56-8D2D-AE1796ABBDD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69038AB-2966-431E-AFD0-066B2286CB8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72B6A2B0-65F2-4538-99EE-E10ABA9CD36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9B3621F4-3A43-46DD-9A38-5E236DA0D12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B45AF69E-F4D5-48E7-9070-DC491DB50B6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FCD82D91-E5E1-4C97-957A-F1410D86FA1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D4A50120-C973-43F3-BF67-C33FDDF8750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92FF649A-FF0E-4BC1-A373-9B1EFFAB6B4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7B0DDB47-BB23-481B-8113-63C884CEFF1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65FBA8A0-E39C-43FC-8320-72E881FDF7F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F6A5A28E-0D67-4CAA-9D24-6FDB4E460E4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819B0417-8B9C-4546-B4D8-B4CFAB23FDB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316AD516-226D-4DFB-8F2E-7B2F06E73A9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B3E8D007-0CB5-4BA0-882A-CC8A2C3F559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C678CF5C-F423-424A-B92E-2938D6AE3BB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CDFC2A1F-0019-4A8E-861F-59D0E8978FE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6F4D8240-2A7B-4A76-9CCA-43406B88B91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B83A93FC-9CEB-4555-9631-239356E1656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514D7465-1BD0-48B0-A0D6-CF8375D2628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6C3F5CFB-BF39-428A-83A3-58121E4188E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281DF801-B96E-4FBA-A56F-164340368A1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80487B16-5FE1-4D6B-8C8D-64E89B37FA0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333CF3C5-7336-4020-BB31-A66E92B433D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846ACCA5-6069-40F7-A9B2-191C839DA38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E9E5630-A7C5-4F0C-916A-685A734CC78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8FED074C-B60F-4D0F-BCF7-735CA8EBAA38}"/>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B59B5DED-4532-4D34-983F-DC6E1DA454EF}"/>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06D99DA2-5E2A-4CE2-A69E-C3E7397DAC13}"/>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E3FE81AC-E6D9-48B1-B2FF-D3A902DF0859}"/>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B98421E1-2E31-4ADA-8F48-D233045F7295}"/>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2754F688-D8C6-478C-B6C5-21AE960B61B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2A83FB2F-9CD3-45A2-A49B-B770167A176C}"/>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F8CFE861-EDC9-4F3B-8872-1CE67AEB0936}"/>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A18BE865-F0FF-441A-9D6D-9A702D550439}"/>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449E8347-7BF5-4246-9926-D7E387C3DD8F}"/>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136434</xdr:rowOff>
    </xdr:from>
    <xdr:to>
      <xdr:col>98</xdr:col>
      <xdr:colOff>38100</xdr:colOff>
      <xdr:row>105</xdr:row>
      <xdr:rowOff>66584</xdr:rowOff>
    </xdr:to>
    <xdr:sp macro="" textlink="">
      <xdr:nvSpPr>
        <xdr:cNvPr id="924" name="フローチャート: 判断 923">
          <a:extLst>
            <a:ext uri="{FF2B5EF4-FFF2-40B4-BE49-F238E27FC236}">
              <a16:creationId xmlns:a16="http://schemas.microsoft.com/office/drawing/2014/main" id="{78D8084C-0906-47CD-A05B-98ADEAEA866A}"/>
            </a:ext>
          </a:extLst>
        </xdr:cNvPr>
        <xdr:cNvSpPr/>
      </xdr:nvSpPr>
      <xdr:spPr>
        <a:xfrm>
          <a:off x="18605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697D0531-06B1-45B0-858F-39BAEB93F6D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399BBB32-CBD2-45E1-8C57-EF5B0D3CFF2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BA05FCDE-FB17-4B4B-A676-AF9F53D5D87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EAB7ED96-E62D-4AF4-9A52-6270144C996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A688AAAD-458B-4973-BA6F-946E039EDE4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121738</xdr:rowOff>
    </xdr:from>
    <xdr:to>
      <xdr:col>116</xdr:col>
      <xdr:colOff>114300</xdr:colOff>
      <xdr:row>106</xdr:row>
      <xdr:rowOff>51888</xdr:rowOff>
    </xdr:to>
    <xdr:sp macro="" textlink="">
      <xdr:nvSpPr>
        <xdr:cNvPr id="930" name="楕円 929">
          <a:extLst>
            <a:ext uri="{FF2B5EF4-FFF2-40B4-BE49-F238E27FC236}">
              <a16:creationId xmlns:a16="http://schemas.microsoft.com/office/drawing/2014/main" id="{E4C10259-AAA9-467C-BB9B-D55F277C8320}"/>
            </a:ext>
          </a:extLst>
        </xdr:cNvPr>
        <xdr:cNvSpPr/>
      </xdr:nvSpPr>
      <xdr:spPr>
        <a:xfrm>
          <a:off x="22110700" y="1812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100165</xdr:rowOff>
    </xdr:from>
    <xdr:ext cx="469744" cy="259045"/>
    <xdr:sp macro="" textlink="">
      <xdr:nvSpPr>
        <xdr:cNvPr id="931" name="【庁舎】&#10;一人当たり面積該当値テキスト">
          <a:extLst>
            <a:ext uri="{FF2B5EF4-FFF2-40B4-BE49-F238E27FC236}">
              <a16:creationId xmlns:a16="http://schemas.microsoft.com/office/drawing/2014/main" id="{52A3FB40-B1BE-4585-9679-ACB97FAC6653}"/>
            </a:ext>
          </a:extLst>
        </xdr:cNvPr>
        <xdr:cNvSpPr txBox="1"/>
      </xdr:nvSpPr>
      <xdr:spPr>
        <a:xfrm>
          <a:off x="22199600" y="1810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118473</xdr:rowOff>
    </xdr:from>
    <xdr:to>
      <xdr:col>112</xdr:col>
      <xdr:colOff>38100</xdr:colOff>
      <xdr:row>106</xdr:row>
      <xdr:rowOff>48623</xdr:rowOff>
    </xdr:to>
    <xdr:sp macro="" textlink="">
      <xdr:nvSpPr>
        <xdr:cNvPr id="932" name="楕円 931">
          <a:extLst>
            <a:ext uri="{FF2B5EF4-FFF2-40B4-BE49-F238E27FC236}">
              <a16:creationId xmlns:a16="http://schemas.microsoft.com/office/drawing/2014/main" id="{8DDD9A8E-C07D-4F4A-9FE2-B8E0FAED59AF}"/>
            </a:ext>
          </a:extLst>
        </xdr:cNvPr>
        <xdr:cNvSpPr/>
      </xdr:nvSpPr>
      <xdr:spPr>
        <a:xfrm>
          <a:off x="212725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169273</xdr:rowOff>
    </xdr:from>
    <xdr:to>
      <xdr:col>116</xdr:col>
      <xdr:colOff>63500</xdr:colOff>
      <xdr:row>106</xdr:row>
      <xdr:rowOff>1088</xdr:rowOff>
    </xdr:to>
    <xdr:cxnSp macro="">
      <xdr:nvCxnSpPr>
        <xdr:cNvPr id="933" name="直線コネクタ 932">
          <a:extLst>
            <a:ext uri="{FF2B5EF4-FFF2-40B4-BE49-F238E27FC236}">
              <a16:creationId xmlns:a16="http://schemas.microsoft.com/office/drawing/2014/main" id="{6E9BF246-827D-4194-95A9-2B56291468D8}"/>
            </a:ext>
          </a:extLst>
        </xdr:cNvPr>
        <xdr:cNvCxnSpPr/>
      </xdr:nvCxnSpPr>
      <xdr:spPr>
        <a:xfrm>
          <a:off x="21323300" y="1817152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118473</xdr:rowOff>
    </xdr:from>
    <xdr:to>
      <xdr:col>107</xdr:col>
      <xdr:colOff>101600</xdr:colOff>
      <xdr:row>106</xdr:row>
      <xdr:rowOff>48623</xdr:rowOff>
    </xdr:to>
    <xdr:sp macro="" textlink="">
      <xdr:nvSpPr>
        <xdr:cNvPr id="934" name="楕円 933">
          <a:extLst>
            <a:ext uri="{FF2B5EF4-FFF2-40B4-BE49-F238E27FC236}">
              <a16:creationId xmlns:a16="http://schemas.microsoft.com/office/drawing/2014/main" id="{251C6957-F019-4FEC-8C0C-69173B463DDF}"/>
            </a:ext>
          </a:extLst>
        </xdr:cNvPr>
        <xdr:cNvSpPr/>
      </xdr:nvSpPr>
      <xdr:spPr>
        <a:xfrm>
          <a:off x="203835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169273</xdr:rowOff>
    </xdr:from>
    <xdr:to>
      <xdr:col>111</xdr:col>
      <xdr:colOff>177800</xdr:colOff>
      <xdr:row>105</xdr:row>
      <xdr:rowOff>169273</xdr:rowOff>
    </xdr:to>
    <xdr:cxnSp macro="">
      <xdr:nvCxnSpPr>
        <xdr:cNvPr id="935" name="直線コネクタ 934">
          <a:extLst>
            <a:ext uri="{FF2B5EF4-FFF2-40B4-BE49-F238E27FC236}">
              <a16:creationId xmlns:a16="http://schemas.microsoft.com/office/drawing/2014/main" id="{236376BB-6A2A-46FF-A14D-3ED2658DEE18}"/>
            </a:ext>
          </a:extLst>
        </xdr:cNvPr>
        <xdr:cNvCxnSpPr/>
      </xdr:nvCxnSpPr>
      <xdr:spPr>
        <a:xfrm>
          <a:off x="20434300" y="181715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115207</xdr:rowOff>
    </xdr:from>
    <xdr:to>
      <xdr:col>102</xdr:col>
      <xdr:colOff>165100</xdr:colOff>
      <xdr:row>106</xdr:row>
      <xdr:rowOff>45357</xdr:rowOff>
    </xdr:to>
    <xdr:sp macro="" textlink="">
      <xdr:nvSpPr>
        <xdr:cNvPr id="936" name="楕円 935">
          <a:extLst>
            <a:ext uri="{FF2B5EF4-FFF2-40B4-BE49-F238E27FC236}">
              <a16:creationId xmlns:a16="http://schemas.microsoft.com/office/drawing/2014/main" id="{D12D8503-BD6E-4EE8-81BD-315682B844A6}"/>
            </a:ext>
          </a:extLst>
        </xdr:cNvPr>
        <xdr:cNvSpPr/>
      </xdr:nvSpPr>
      <xdr:spPr>
        <a:xfrm>
          <a:off x="19494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166007</xdr:rowOff>
    </xdr:from>
    <xdr:to>
      <xdr:col>107</xdr:col>
      <xdr:colOff>50800</xdr:colOff>
      <xdr:row>105</xdr:row>
      <xdr:rowOff>169273</xdr:rowOff>
    </xdr:to>
    <xdr:cxnSp macro="">
      <xdr:nvCxnSpPr>
        <xdr:cNvPr id="937" name="直線コネクタ 936">
          <a:extLst>
            <a:ext uri="{FF2B5EF4-FFF2-40B4-BE49-F238E27FC236}">
              <a16:creationId xmlns:a16="http://schemas.microsoft.com/office/drawing/2014/main" id="{3EEE6452-0A36-41DC-9001-E37BF62BEEDA}"/>
            </a:ext>
          </a:extLst>
        </xdr:cNvPr>
        <xdr:cNvCxnSpPr/>
      </xdr:nvCxnSpPr>
      <xdr:spPr>
        <a:xfrm>
          <a:off x="19545300" y="1816825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115207</xdr:rowOff>
    </xdr:from>
    <xdr:to>
      <xdr:col>98</xdr:col>
      <xdr:colOff>38100</xdr:colOff>
      <xdr:row>106</xdr:row>
      <xdr:rowOff>45357</xdr:rowOff>
    </xdr:to>
    <xdr:sp macro="" textlink="">
      <xdr:nvSpPr>
        <xdr:cNvPr id="938" name="楕円 937">
          <a:extLst>
            <a:ext uri="{FF2B5EF4-FFF2-40B4-BE49-F238E27FC236}">
              <a16:creationId xmlns:a16="http://schemas.microsoft.com/office/drawing/2014/main" id="{D3A77930-073F-443F-8DF6-BE3FAECE3CD7}"/>
            </a:ext>
          </a:extLst>
        </xdr:cNvPr>
        <xdr:cNvSpPr/>
      </xdr:nvSpPr>
      <xdr:spPr>
        <a:xfrm>
          <a:off x="18605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166007</xdr:rowOff>
    </xdr:from>
    <xdr:to>
      <xdr:col>102</xdr:col>
      <xdr:colOff>114300</xdr:colOff>
      <xdr:row>105</xdr:row>
      <xdr:rowOff>166007</xdr:rowOff>
    </xdr:to>
    <xdr:cxnSp macro="">
      <xdr:nvCxnSpPr>
        <xdr:cNvPr id="939" name="直線コネクタ 938">
          <a:extLst>
            <a:ext uri="{FF2B5EF4-FFF2-40B4-BE49-F238E27FC236}">
              <a16:creationId xmlns:a16="http://schemas.microsoft.com/office/drawing/2014/main" id="{D4784DD5-EB3F-436E-A434-5F7FAB20899D}"/>
            </a:ext>
          </a:extLst>
        </xdr:cNvPr>
        <xdr:cNvCxnSpPr/>
      </xdr:nvCxnSpPr>
      <xdr:spPr>
        <a:xfrm>
          <a:off x="18656300" y="18168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17BDA805-2D40-4626-BCFC-2C89AF999C13}"/>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EFA1E3D1-4525-4760-91E3-44A233789F43}"/>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D52185E8-146C-4379-87A0-F7BBFBA22B8A}"/>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83111</xdr:rowOff>
    </xdr:from>
    <xdr:ext cx="469744" cy="259045"/>
    <xdr:sp macro="" textlink="">
      <xdr:nvSpPr>
        <xdr:cNvPr id="943" name="n_4aveValue【庁舎】&#10;一人当たり面積">
          <a:extLst>
            <a:ext uri="{FF2B5EF4-FFF2-40B4-BE49-F238E27FC236}">
              <a16:creationId xmlns:a16="http://schemas.microsoft.com/office/drawing/2014/main" id="{5B2EB056-73E7-45C2-93A9-671DAEB1BD7B}"/>
            </a:ext>
          </a:extLst>
        </xdr:cNvPr>
        <xdr:cNvSpPr txBox="1"/>
      </xdr:nvSpPr>
      <xdr:spPr>
        <a:xfrm>
          <a:off x="18421427" y="177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39750</xdr:rowOff>
    </xdr:from>
    <xdr:ext cx="469744" cy="259045"/>
    <xdr:sp macro="" textlink="">
      <xdr:nvSpPr>
        <xdr:cNvPr id="944" name="n_1mainValue【庁舎】&#10;一人当たり面積">
          <a:extLst>
            <a:ext uri="{FF2B5EF4-FFF2-40B4-BE49-F238E27FC236}">
              <a16:creationId xmlns:a16="http://schemas.microsoft.com/office/drawing/2014/main" id="{7A7412A0-E72F-47C7-8861-8B0897F3BCC1}"/>
            </a:ext>
          </a:extLst>
        </xdr:cNvPr>
        <xdr:cNvSpPr txBox="1"/>
      </xdr:nvSpPr>
      <xdr:spPr>
        <a:xfrm>
          <a:off x="21075727" y="1821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39750</xdr:rowOff>
    </xdr:from>
    <xdr:ext cx="469744" cy="259045"/>
    <xdr:sp macro="" textlink="">
      <xdr:nvSpPr>
        <xdr:cNvPr id="945" name="n_2mainValue【庁舎】&#10;一人当たり面積">
          <a:extLst>
            <a:ext uri="{FF2B5EF4-FFF2-40B4-BE49-F238E27FC236}">
              <a16:creationId xmlns:a16="http://schemas.microsoft.com/office/drawing/2014/main" id="{AF736104-2BA3-43A7-9BF1-DD286C4EFFFB}"/>
            </a:ext>
          </a:extLst>
        </xdr:cNvPr>
        <xdr:cNvSpPr txBox="1"/>
      </xdr:nvSpPr>
      <xdr:spPr>
        <a:xfrm>
          <a:off x="20199427" y="1821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36484</xdr:rowOff>
    </xdr:from>
    <xdr:ext cx="469744" cy="259045"/>
    <xdr:sp macro="" textlink="">
      <xdr:nvSpPr>
        <xdr:cNvPr id="946" name="n_3mainValue【庁舎】&#10;一人当たり面積">
          <a:extLst>
            <a:ext uri="{FF2B5EF4-FFF2-40B4-BE49-F238E27FC236}">
              <a16:creationId xmlns:a16="http://schemas.microsoft.com/office/drawing/2014/main" id="{F7E42285-13E8-4FDA-B1F1-2127E035069B}"/>
            </a:ext>
          </a:extLst>
        </xdr:cNvPr>
        <xdr:cNvSpPr txBox="1"/>
      </xdr:nvSpPr>
      <xdr:spPr>
        <a:xfrm>
          <a:off x="19310427" y="1821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36484</xdr:rowOff>
    </xdr:from>
    <xdr:ext cx="469744" cy="259045"/>
    <xdr:sp macro="" textlink="">
      <xdr:nvSpPr>
        <xdr:cNvPr id="947" name="n_4mainValue【庁舎】&#10;一人当たり面積">
          <a:extLst>
            <a:ext uri="{FF2B5EF4-FFF2-40B4-BE49-F238E27FC236}">
              <a16:creationId xmlns:a16="http://schemas.microsoft.com/office/drawing/2014/main" id="{4FC70344-12F7-4EB7-A69F-A15C09525B30}"/>
            </a:ext>
          </a:extLst>
        </xdr:cNvPr>
        <xdr:cNvSpPr txBox="1"/>
      </xdr:nvSpPr>
      <xdr:spPr>
        <a:xfrm>
          <a:off x="18421427" y="1821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8C1622DD-2626-41E3-B933-EE66AEBB491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B6A0040E-058C-4698-A273-D727F8DC39C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9442C86F-7295-443B-98F0-BA6E36B3217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a:t>
          </a:r>
          <a:r>
            <a:rPr kumimoji="1" lang="ja-JP" altLang="en-US" sz="1100">
              <a:solidFill>
                <a:schemeClr val="dk1"/>
              </a:solidFill>
              <a:effectLst/>
              <a:latin typeface="+mn-lt"/>
              <a:ea typeface="+mn-ea"/>
              <a:cs typeface="+mn-cs"/>
            </a:rPr>
            <a:t>市民会館及び</a:t>
          </a:r>
          <a:r>
            <a:rPr kumimoji="1" lang="ja-JP" altLang="ja-JP" sz="1100">
              <a:solidFill>
                <a:schemeClr val="dk1"/>
              </a:solidFill>
              <a:effectLst/>
              <a:latin typeface="+mn-lt"/>
              <a:ea typeface="+mn-ea"/>
              <a:cs typeface="+mn-cs"/>
            </a:rPr>
            <a:t>福祉施設を除き、類似団体内平均値を上回っている。</a:t>
          </a:r>
          <a:endParaRPr lang="ja-JP" altLang="ja-JP" sz="1400">
            <a:effectLst/>
          </a:endParaRPr>
        </a:p>
        <a:p>
          <a:r>
            <a:rPr kumimoji="1" lang="ja-JP" altLang="ja-JP" sz="1100">
              <a:solidFill>
                <a:schemeClr val="dk1"/>
              </a:solidFill>
              <a:effectLst/>
              <a:latin typeface="+mn-lt"/>
              <a:ea typeface="+mn-ea"/>
              <a:cs typeface="+mn-cs"/>
            </a:rPr>
            <a:t>このうち、一般廃棄物処理施設については、８</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％とかなりの高水準となっており、計画的な維持補修を行いながら、ごみ処理施設の更新を図る必要がある。</a:t>
          </a:r>
          <a:endParaRPr lang="ja-JP" altLang="ja-JP" sz="1400">
            <a:effectLst/>
          </a:endParaRPr>
        </a:p>
        <a:p>
          <a:r>
            <a:rPr kumimoji="1" lang="ja-JP" altLang="ja-JP" sz="1100">
              <a:solidFill>
                <a:schemeClr val="dk1"/>
              </a:solidFill>
              <a:effectLst/>
              <a:latin typeface="+mn-lt"/>
              <a:ea typeface="+mn-ea"/>
              <a:cs typeface="+mn-cs"/>
            </a:rPr>
            <a:t>庁舎については耐震改修済みであるが、その他の施設についても今後も適正な管理を行っていく。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R8&#36001;&#25919;&#35506;\071&#20104;&#31639;\04&#20104;&#31639;&#22519;&#34892;\040&#36001;&#25919;&#20844;&#34920;\00005-01&#36001;&#25919;&#29366;&#27841;&#36039;&#26009;&#38598;&#12398;&#20844;&#34920;~~03\080824&#20196;&#21644;&#65302;&#24180;&#24230;&#36001;&#25919;&#29366;&#27841;&#36039;&#26009;&#38598;&#12398;&#20316;&#25104;&#12395;&#12388;&#12356;&#12390;&#65288;2&#22238;&#30446;&#12539;&#22320;&#26041;&#20844;&#20250;&#35336;&#38306;&#20418;&#65289;\1.&#20196;&#21644;&#65302;&#24180;&#24230;&#36001;&#25919;&#29366;&#27841;&#36039;&#26009;&#38598;&#12398;&#20316;&#25104;&#12395;&#12388;&#12356;&#12390;&#65288;2&#22238;&#30446;&#12539;&#22320;&#26041;&#20844;&#20250;&#35336;&#38306;&#20418;&#65289;\1.&#22238;&#31572;\&#12304;&#36001;&#25919;&#29366;&#27841;&#36039;&#26009;&#38598;&#12305;_112127_&#26481;&#26494;&#23665;&#24066;_2024(2&#22238;&#30446;).xlsx" TargetMode="External"/><Relationship Id="rId1" Type="http://schemas.openxmlformats.org/officeDocument/2006/relationships/externalLinkPath" Target="&#12304;&#36001;&#25919;&#29366;&#27841;&#36039;&#26009;&#38598;&#12305;_112127_&#26481;&#26494;&#2366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24.2</v>
          </cell>
          <cell r="BX51">
            <v>18.600000000000001</v>
          </cell>
          <cell r="CF51">
            <v>12.1</v>
          </cell>
          <cell r="CN51">
            <v>18.7</v>
          </cell>
          <cell r="CV51">
            <v>17.7</v>
          </cell>
        </row>
        <row r="53">
          <cell r="BP53">
            <v>75</v>
          </cell>
          <cell r="BX53">
            <v>75.900000000000006</v>
          </cell>
          <cell r="CF53">
            <v>76.5</v>
          </cell>
          <cell r="CN53">
            <v>77.099999999999994</v>
          </cell>
          <cell r="CV53">
            <v>77.599999999999994</v>
          </cell>
        </row>
        <row r="55">
          <cell r="AN55" t="str">
            <v>類似団体内平均値</v>
          </cell>
          <cell r="BP55">
            <v>25.1</v>
          </cell>
          <cell r="BX55">
            <v>11.2</v>
          </cell>
          <cell r="CF55">
            <v>4.5999999999999996</v>
          </cell>
          <cell r="CN55">
            <v>4.2</v>
          </cell>
          <cell r="CV55">
            <v>3.6</v>
          </cell>
        </row>
        <row r="57">
          <cell r="BP57">
            <v>61</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BP73">
            <v>24.2</v>
          </cell>
          <cell r="BX73">
            <v>18.600000000000001</v>
          </cell>
          <cell r="CF73">
            <v>12.1</v>
          </cell>
          <cell r="CN73">
            <v>18.7</v>
          </cell>
          <cell r="CV73">
            <v>17.7</v>
          </cell>
        </row>
        <row r="75">
          <cell r="BP75">
            <v>2.8</v>
          </cell>
          <cell r="BX75">
            <v>3.2</v>
          </cell>
          <cell r="CF75">
            <v>3.6</v>
          </cell>
          <cell r="CN75">
            <v>4.5</v>
          </cell>
          <cell r="CV75">
            <v>4.7</v>
          </cell>
        </row>
        <row r="77">
          <cell r="AN77" t="str">
            <v>類似団体内平均値</v>
          </cell>
          <cell r="BP77">
            <v>25.1</v>
          </cell>
          <cell r="BX77">
            <v>11.2</v>
          </cell>
          <cell r="CF77">
            <v>4.5999999999999996</v>
          </cell>
          <cell r="CN77">
            <v>4.2</v>
          </cell>
          <cell r="CV77">
            <v>3.6</v>
          </cell>
        </row>
        <row r="79">
          <cell r="BP79">
            <v>6.4</v>
          </cell>
          <cell r="BX79">
            <v>5.7</v>
          </cell>
          <cell r="CF79">
            <v>5.8</v>
          </cell>
          <cell r="CN79">
            <v>5.8</v>
          </cell>
          <cell r="CV79">
            <v>5.7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38586320</v>
      </c>
      <c r="BO4" s="358"/>
      <c r="BP4" s="358"/>
      <c r="BQ4" s="358"/>
      <c r="BR4" s="358"/>
      <c r="BS4" s="358"/>
      <c r="BT4" s="358"/>
      <c r="BU4" s="359"/>
      <c r="BV4" s="357">
        <v>37638554</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7.9</v>
      </c>
      <c r="CU4" s="364"/>
      <c r="CV4" s="364"/>
      <c r="CW4" s="364"/>
      <c r="CX4" s="364"/>
      <c r="CY4" s="364"/>
      <c r="CZ4" s="364"/>
      <c r="DA4" s="365"/>
      <c r="DB4" s="363">
        <v>6.5</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36815904</v>
      </c>
      <c r="BO5" s="395"/>
      <c r="BP5" s="395"/>
      <c r="BQ5" s="395"/>
      <c r="BR5" s="395"/>
      <c r="BS5" s="395"/>
      <c r="BT5" s="395"/>
      <c r="BU5" s="396"/>
      <c r="BV5" s="394">
        <v>35862086</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94.6</v>
      </c>
      <c r="CU5" s="392"/>
      <c r="CV5" s="392"/>
      <c r="CW5" s="392"/>
      <c r="CX5" s="392"/>
      <c r="CY5" s="392"/>
      <c r="CZ5" s="392"/>
      <c r="DA5" s="393"/>
      <c r="DB5" s="391">
        <v>94.8</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1770416</v>
      </c>
      <c r="BO6" s="395"/>
      <c r="BP6" s="395"/>
      <c r="BQ6" s="395"/>
      <c r="BR6" s="395"/>
      <c r="BS6" s="395"/>
      <c r="BT6" s="395"/>
      <c r="BU6" s="396"/>
      <c r="BV6" s="394">
        <v>1776468</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95.1</v>
      </c>
      <c r="CU6" s="432"/>
      <c r="CV6" s="432"/>
      <c r="CW6" s="432"/>
      <c r="CX6" s="432"/>
      <c r="CY6" s="432"/>
      <c r="CZ6" s="432"/>
      <c r="DA6" s="433"/>
      <c r="DB6" s="431">
        <v>95.8</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101</v>
      </c>
      <c r="AV7" s="427"/>
      <c r="AW7" s="427"/>
      <c r="AX7" s="427"/>
      <c r="AY7" s="428" t="s">
        <v>102</v>
      </c>
      <c r="AZ7" s="429"/>
      <c r="BA7" s="429"/>
      <c r="BB7" s="429"/>
      <c r="BC7" s="429"/>
      <c r="BD7" s="429"/>
      <c r="BE7" s="429"/>
      <c r="BF7" s="429"/>
      <c r="BG7" s="429"/>
      <c r="BH7" s="429"/>
      <c r="BI7" s="429"/>
      <c r="BJ7" s="429"/>
      <c r="BK7" s="429"/>
      <c r="BL7" s="429"/>
      <c r="BM7" s="430"/>
      <c r="BN7" s="394">
        <v>162512</v>
      </c>
      <c r="BO7" s="395"/>
      <c r="BP7" s="395"/>
      <c r="BQ7" s="395"/>
      <c r="BR7" s="395"/>
      <c r="BS7" s="395"/>
      <c r="BT7" s="395"/>
      <c r="BU7" s="396"/>
      <c r="BV7" s="394">
        <v>504740</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20323777</v>
      </c>
      <c r="CU7" s="395"/>
      <c r="CV7" s="395"/>
      <c r="CW7" s="395"/>
      <c r="CX7" s="395"/>
      <c r="CY7" s="395"/>
      <c r="CZ7" s="395"/>
      <c r="DA7" s="396"/>
      <c r="DB7" s="394">
        <v>19581382</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1607904</v>
      </c>
      <c r="BO8" s="395"/>
      <c r="BP8" s="395"/>
      <c r="BQ8" s="395"/>
      <c r="BR8" s="395"/>
      <c r="BS8" s="395"/>
      <c r="BT8" s="395"/>
      <c r="BU8" s="396"/>
      <c r="BV8" s="394">
        <v>1271728</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0.79</v>
      </c>
      <c r="CU8" s="435"/>
      <c r="CV8" s="435"/>
      <c r="CW8" s="435"/>
      <c r="CX8" s="435"/>
      <c r="CY8" s="435"/>
      <c r="CZ8" s="435"/>
      <c r="DA8" s="436"/>
      <c r="DB8" s="434">
        <v>0.8</v>
      </c>
      <c r="DC8" s="435"/>
      <c r="DD8" s="435"/>
      <c r="DE8" s="435"/>
      <c r="DF8" s="435"/>
      <c r="DG8" s="435"/>
      <c r="DH8" s="435"/>
      <c r="DI8" s="436"/>
    </row>
    <row r="9" spans="1:119" ht="18.75" customHeight="1" thickBot="1" x14ac:dyDescent="0.2">
      <c r="A9" s="163"/>
      <c r="B9" s="388" t="s">
        <v>107</v>
      </c>
      <c r="C9" s="389"/>
      <c r="D9" s="389"/>
      <c r="E9" s="389"/>
      <c r="F9" s="389"/>
      <c r="G9" s="389"/>
      <c r="H9" s="389"/>
      <c r="I9" s="389"/>
      <c r="J9" s="389"/>
      <c r="K9" s="437"/>
      <c r="L9" s="438" t="s">
        <v>108</v>
      </c>
      <c r="M9" s="439"/>
      <c r="N9" s="439"/>
      <c r="O9" s="439"/>
      <c r="P9" s="439"/>
      <c r="Q9" s="440"/>
      <c r="R9" s="441">
        <v>91791</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336176</v>
      </c>
      <c r="BO9" s="395"/>
      <c r="BP9" s="395"/>
      <c r="BQ9" s="395"/>
      <c r="BR9" s="395"/>
      <c r="BS9" s="395"/>
      <c r="BT9" s="395"/>
      <c r="BU9" s="396"/>
      <c r="BV9" s="394">
        <v>-554400</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9.5</v>
      </c>
      <c r="CU9" s="392"/>
      <c r="CV9" s="392"/>
      <c r="CW9" s="392"/>
      <c r="CX9" s="392"/>
      <c r="CY9" s="392"/>
      <c r="CZ9" s="392"/>
      <c r="DA9" s="393"/>
      <c r="DB9" s="391">
        <v>9.6</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113</v>
      </c>
      <c r="M10" s="424"/>
      <c r="N10" s="424"/>
      <c r="O10" s="424"/>
      <c r="P10" s="424"/>
      <c r="Q10" s="425"/>
      <c r="R10" s="445">
        <v>91437</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1251631</v>
      </c>
      <c r="BO10" s="395"/>
      <c r="BP10" s="395"/>
      <c r="BQ10" s="395"/>
      <c r="BR10" s="395"/>
      <c r="BS10" s="395"/>
      <c r="BT10" s="395"/>
      <c r="BU10" s="396"/>
      <c r="BV10" s="394">
        <v>1260669</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91256</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1570000</v>
      </c>
      <c r="BO12" s="395"/>
      <c r="BP12" s="395"/>
      <c r="BQ12" s="395"/>
      <c r="BR12" s="395"/>
      <c r="BS12" s="395"/>
      <c r="BT12" s="395"/>
      <c r="BU12" s="396"/>
      <c r="BV12" s="394">
        <v>1350000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8"/>
      <c r="M13" s="485" t="s">
        <v>130</v>
      </c>
      <c r="N13" s="486"/>
      <c r="O13" s="486"/>
      <c r="P13" s="486"/>
      <c r="Q13" s="487"/>
      <c r="R13" s="478">
        <v>87223</v>
      </c>
      <c r="S13" s="479"/>
      <c r="T13" s="479"/>
      <c r="U13" s="479"/>
      <c r="V13" s="480"/>
      <c r="W13" s="410" t="s">
        <v>131</v>
      </c>
      <c r="X13" s="411"/>
      <c r="Y13" s="411"/>
      <c r="Z13" s="411"/>
      <c r="AA13" s="411"/>
      <c r="AB13" s="401"/>
      <c r="AC13" s="445">
        <v>640</v>
      </c>
      <c r="AD13" s="446"/>
      <c r="AE13" s="446"/>
      <c r="AF13" s="446"/>
      <c r="AG13" s="488"/>
      <c r="AH13" s="445">
        <v>712</v>
      </c>
      <c r="AI13" s="446"/>
      <c r="AJ13" s="446"/>
      <c r="AK13" s="446"/>
      <c r="AL13" s="447"/>
      <c r="AM13" s="423" t="s">
        <v>132</v>
      </c>
      <c r="AN13" s="424"/>
      <c r="AO13" s="424"/>
      <c r="AP13" s="424"/>
      <c r="AQ13" s="424"/>
      <c r="AR13" s="424"/>
      <c r="AS13" s="424"/>
      <c r="AT13" s="425"/>
      <c r="AU13" s="426" t="s">
        <v>101</v>
      </c>
      <c r="AV13" s="427"/>
      <c r="AW13" s="427"/>
      <c r="AX13" s="427"/>
      <c r="AY13" s="428" t="s">
        <v>133</v>
      </c>
      <c r="AZ13" s="429"/>
      <c r="BA13" s="429"/>
      <c r="BB13" s="429"/>
      <c r="BC13" s="429"/>
      <c r="BD13" s="429"/>
      <c r="BE13" s="429"/>
      <c r="BF13" s="429"/>
      <c r="BG13" s="429"/>
      <c r="BH13" s="429"/>
      <c r="BI13" s="429"/>
      <c r="BJ13" s="429"/>
      <c r="BK13" s="429"/>
      <c r="BL13" s="429"/>
      <c r="BM13" s="430"/>
      <c r="BN13" s="394">
        <v>17807</v>
      </c>
      <c r="BO13" s="395"/>
      <c r="BP13" s="395"/>
      <c r="BQ13" s="395"/>
      <c r="BR13" s="395"/>
      <c r="BS13" s="395"/>
      <c r="BT13" s="395"/>
      <c r="BU13" s="396"/>
      <c r="BV13" s="394">
        <v>-643731</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4.7</v>
      </c>
      <c r="CU13" s="392"/>
      <c r="CV13" s="392"/>
      <c r="CW13" s="392"/>
      <c r="CX13" s="392"/>
      <c r="CY13" s="392"/>
      <c r="CZ13" s="392"/>
      <c r="DA13" s="393"/>
      <c r="DB13" s="391">
        <v>4.5</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91094</v>
      </c>
      <c r="S14" s="479"/>
      <c r="T14" s="479"/>
      <c r="U14" s="479"/>
      <c r="V14" s="480"/>
      <c r="W14" s="384"/>
      <c r="X14" s="385"/>
      <c r="Y14" s="385"/>
      <c r="Z14" s="385"/>
      <c r="AA14" s="385"/>
      <c r="AB14" s="374"/>
      <c r="AC14" s="481">
        <v>1.6</v>
      </c>
      <c r="AD14" s="482"/>
      <c r="AE14" s="482"/>
      <c r="AF14" s="482"/>
      <c r="AG14" s="483"/>
      <c r="AH14" s="481">
        <v>1.7</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17.7</v>
      </c>
      <c r="CU14" s="493"/>
      <c r="CV14" s="493"/>
      <c r="CW14" s="493"/>
      <c r="CX14" s="493"/>
      <c r="CY14" s="493"/>
      <c r="CZ14" s="493"/>
      <c r="DA14" s="494"/>
      <c r="DB14" s="492">
        <v>18.7</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8"/>
      <c r="M15" s="485" t="s">
        <v>130</v>
      </c>
      <c r="N15" s="486"/>
      <c r="O15" s="486"/>
      <c r="P15" s="486"/>
      <c r="Q15" s="487"/>
      <c r="R15" s="478">
        <v>87476</v>
      </c>
      <c r="S15" s="479"/>
      <c r="T15" s="479"/>
      <c r="U15" s="479"/>
      <c r="V15" s="480"/>
      <c r="W15" s="410" t="s">
        <v>137</v>
      </c>
      <c r="X15" s="411"/>
      <c r="Y15" s="411"/>
      <c r="Z15" s="411"/>
      <c r="AA15" s="411"/>
      <c r="AB15" s="401"/>
      <c r="AC15" s="445">
        <v>11091</v>
      </c>
      <c r="AD15" s="446"/>
      <c r="AE15" s="446"/>
      <c r="AF15" s="446"/>
      <c r="AG15" s="488"/>
      <c r="AH15" s="445">
        <v>12101</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12982717</v>
      </c>
      <c r="BO15" s="358"/>
      <c r="BP15" s="358"/>
      <c r="BQ15" s="358"/>
      <c r="BR15" s="358"/>
      <c r="BS15" s="358"/>
      <c r="BT15" s="358"/>
      <c r="BU15" s="359"/>
      <c r="BV15" s="357">
        <v>12665501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27.6</v>
      </c>
      <c r="AD16" s="482"/>
      <c r="AE16" s="482"/>
      <c r="AF16" s="482"/>
      <c r="AG16" s="483"/>
      <c r="AH16" s="481">
        <v>29.3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16704321</v>
      </c>
      <c r="BO16" s="395"/>
      <c r="BP16" s="395"/>
      <c r="BQ16" s="395"/>
      <c r="BR16" s="395"/>
      <c r="BS16" s="395"/>
      <c r="BT16" s="395"/>
      <c r="BU16" s="396"/>
      <c r="BV16" s="394">
        <v>15940150</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28500</v>
      </c>
      <c r="AD17" s="446"/>
      <c r="AE17" s="446"/>
      <c r="AF17" s="446"/>
      <c r="AG17" s="488"/>
      <c r="AH17" s="445">
        <v>28479</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16503855</v>
      </c>
      <c r="BO17" s="395"/>
      <c r="BP17" s="395"/>
      <c r="BQ17" s="395"/>
      <c r="BR17" s="395"/>
      <c r="BS17" s="395"/>
      <c r="BT17" s="395"/>
      <c r="BU17" s="396"/>
      <c r="BV17" s="394">
        <v>16084142</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9" t="s">
        <v>147</v>
      </c>
      <c r="C18" s="437"/>
      <c r="D18" s="437"/>
      <c r="E18" s="520"/>
      <c r="F18" s="520"/>
      <c r="G18" s="520"/>
      <c r="H18" s="520"/>
      <c r="I18" s="520"/>
      <c r="J18" s="520"/>
      <c r="K18" s="520"/>
      <c r="L18" s="521">
        <v>65.349999999999994</v>
      </c>
      <c r="M18" s="521"/>
      <c r="N18" s="521"/>
      <c r="O18" s="521"/>
      <c r="P18" s="521"/>
      <c r="Q18" s="521"/>
      <c r="R18" s="522"/>
      <c r="S18" s="522"/>
      <c r="T18" s="522"/>
      <c r="U18" s="522"/>
      <c r="V18" s="523"/>
      <c r="W18" s="412"/>
      <c r="X18" s="413"/>
      <c r="Y18" s="413"/>
      <c r="Z18" s="413"/>
      <c r="AA18" s="413"/>
      <c r="AB18" s="404"/>
      <c r="AC18" s="524">
        <v>70.8</v>
      </c>
      <c r="AD18" s="525"/>
      <c r="AE18" s="525"/>
      <c r="AF18" s="525"/>
      <c r="AG18" s="526"/>
      <c r="AH18" s="524">
        <v>69</v>
      </c>
      <c r="AI18" s="525"/>
      <c r="AJ18" s="525"/>
      <c r="AK18" s="525"/>
      <c r="AL18" s="527"/>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19778919</v>
      </c>
      <c r="BO18" s="395"/>
      <c r="BP18" s="395"/>
      <c r="BQ18" s="395"/>
      <c r="BR18" s="395"/>
      <c r="BS18" s="395"/>
      <c r="BT18" s="395"/>
      <c r="BU18" s="396"/>
      <c r="BV18" s="394">
        <v>19088470</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9" t="s">
        <v>149</v>
      </c>
      <c r="C19" s="437"/>
      <c r="D19" s="437"/>
      <c r="E19" s="520"/>
      <c r="F19" s="520"/>
      <c r="G19" s="520"/>
      <c r="H19" s="520"/>
      <c r="I19" s="520"/>
      <c r="J19" s="520"/>
      <c r="K19" s="520"/>
      <c r="L19" s="528">
        <v>1405</v>
      </c>
      <c r="M19" s="528"/>
      <c r="N19" s="528"/>
      <c r="O19" s="528"/>
      <c r="P19" s="528"/>
      <c r="Q19" s="528"/>
      <c r="R19" s="529"/>
      <c r="S19" s="529"/>
      <c r="T19" s="529"/>
      <c r="U19" s="529"/>
      <c r="V19" s="530"/>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26890834</v>
      </c>
      <c r="BO19" s="395"/>
      <c r="BP19" s="395"/>
      <c r="BQ19" s="395"/>
      <c r="BR19" s="395"/>
      <c r="BS19" s="395"/>
      <c r="BT19" s="395"/>
      <c r="BU19" s="396"/>
      <c r="BV19" s="394">
        <v>26693577</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9" t="s">
        <v>151</v>
      </c>
      <c r="C20" s="437"/>
      <c r="D20" s="437"/>
      <c r="E20" s="520"/>
      <c r="F20" s="520"/>
      <c r="G20" s="520"/>
      <c r="H20" s="520"/>
      <c r="I20" s="520"/>
      <c r="J20" s="520"/>
      <c r="K20" s="520"/>
      <c r="L20" s="528">
        <v>39797</v>
      </c>
      <c r="M20" s="528"/>
      <c r="N20" s="528"/>
      <c r="O20" s="528"/>
      <c r="P20" s="528"/>
      <c r="Q20" s="528"/>
      <c r="R20" s="529"/>
      <c r="S20" s="529"/>
      <c r="T20" s="529"/>
      <c r="U20" s="529"/>
      <c r="V20" s="530"/>
      <c r="W20" s="412"/>
      <c r="X20" s="413"/>
      <c r="Y20" s="413"/>
      <c r="Z20" s="413"/>
      <c r="AA20" s="413"/>
      <c r="AB20" s="413"/>
      <c r="AC20" s="531"/>
      <c r="AD20" s="531"/>
      <c r="AE20" s="531"/>
      <c r="AF20" s="531"/>
      <c r="AG20" s="531"/>
      <c r="AH20" s="531"/>
      <c r="AI20" s="531"/>
      <c r="AJ20" s="531"/>
      <c r="AK20" s="531"/>
      <c r="AL20" s="532"/>
      <c r="AM20" s="533"/>
      <c r="AN20" s="449"/>
      <c r="AO20" s="449"/>
      <c r="AP20" s="449"/>
      <c r="AQ20" s="449"/>
      <c r="AR20" s="449"/>
      <c r="AS20" s="449"/>
      <c r="AT20" s="450"/>
      <c r="AU20" s="534"/>
      <c r="AV20" s="535"/>
      <c r="AW20" s="535"/>
      <c r="AX20" s="536"/>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10" t="s">
        <v>152</v>
      </c>
      <c r="C21" s="511"/>
      <c r="D21" s="511"/>
      <c r="E21" s="511"/>
      <c r="F21" s="511"/>
      <c r="G21" s="511"/>
      <c r="H21" s="511"/>
      <c r="I21" s="511"/>
      <c r="J21" s="511"/>
      <c r="K21" s="511"/>
      <c r="L21" s="511"/>
      <c r="M21" s="511"/>
      <c r="N21" s="511"/>
      <c r="O21" s="511"/>
      <c r="P21" s="511"/>
      <c r="Q21" s="511"/>
      <c r="R21" s="511"/>
      <c r="S21" s="511"/>
      <c r="T21" s="511"/>
      <c r="U21" s="511"/>
      <c r="V21" s="511"/>
      <c r="W21" s="511"/>
      <c r="X21" s="511"/>
      <c r="Y21" s="511"/>
      <c r="Z21" s="511"/>
      <c r="AA21" s="511"/>
      <c r="AB21" s="511"/>
      <c r="AC21" s="511"/>
      <c r="AD21" s="511"/>
      <c r="AE21" s="511"/>
      <c r="AF21" s="511"/>
      <c r="AG21" s="511"/>
      <c r="AH21" s="511"/>
      <c r="AI21" s="511"/>
      <c r="AJ21" s="511"/>
      <c r="AK21" s="511"/>
      <c r="AL21" s="511"/>
      <c r="AM21" s="511"/>
      <c r="AN21" s="511"/>
      <c r="AO21" s="511"/>
      <c r="AP21" s="511"/>
      <c r="AQ21" s="511"/>
      <c r="AR21" s="511"/>
      <c r="AS21" s="511"/>
      <c r="AT21" s="511"/>
      <c r="AU21" s="511"/>
      <c r="AV21" s="511"/>
      <c r="AW21" s="511"/>
      <c r="AX21" s="512"/>
      <c r="AY21" s="513"/>
      <c r="AZ21" s="514"/>
      <c r="BA21" s="514"/>
      <c r="BB21" s="514"/>
      <c r="BC21" s="514"/>
      <c r="BD21" s="514"/>
      <c r="BE21" s="514"/>
      <c r="BF21" s="514"/>
      <c r="BG21" s="514"/>
      <c r="BH21" s="514"/>
      <c r="BI21" s="514"/>
      <c r="BJ21" s="514"/>
      <c r="BK21" s="514"/>
      <c r="BL21" s="514"/>
      <c r="BM21" s="515"/>
      <c r="BN21" s="516"/>
      <c r="BO21" s="517"/>
      <c r="BP21" s="517"/>
      <c r="BQ21" s="517"/>
      <c r="BR21" s="517"/>
      <c r="BS21" s="517"/>
      <c r="BT21" s="517"/>
      <c r="BU21" s="518"/>
      <c r="BV21" s="516"/>
      <c r="BW21" s="517"/>
      <c r="BX21" s="517"/>
      <c r="BY21" s="517"/>
      <c r="BZ21" s="517"/>
      <c r="CA21" s="517"/>
      <c r="CB21" s="517"/>
      <c r="CC21" s="518"/>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24351055</v>
      </c>
      <c r="BO22" s="358"/>
      <c r="BP22" s="358"/>
      <c r="BQ22" s="358"/>
      <c r="BR22" s="358"/>
      <c r="BS22" s="358"/>
      <c r="BT22" s="358"/>
      <c r="BU22" s="359"/>
      <c r="BV22" s="357">
        <v>25647653</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15334918</v>
      </c>
      <c r="BO23" s="395"/>
      <c r="BP23" s="395"/>
      <c r="BQ23" s="395"/>
      <c r="BR23" s="395"/>
      <c r="BS23" s="395"/>
      <c r="BT23" s="395"/>
      <c r="BU23" s="396"/>
      <c r="BV23" s="394">
        <v>16757117</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9040</v>
      </c>
      <c r="R24" s="446"/>
      <c r="S24" s="446"/>
      <c r="T24" s="446"/>
      <c r="U24" s="446"/>
      <c r="V24" s="488"/>
      <c r="W24" s="540"/>
      <c r="X24" s="541"/>
      <c r="Y24" s="542"/>
      <c r="Z24" s="444" t="s">
        <v>162</v>
      </c>
      <c r="AA24" s="424"/>
      <c r="AB24" s="424"/>
      <c r="AC24" s="424"/>
      <c r="AD24" s="424"/>
      <c r="AE24" s="424"/>
      <c r="AF24" s="424"/>
      <c r="AG24" s="425"/>
      <c r="AH24" s="445">
        <v>518</v>
      </c>
      <c r="AI24" s="446"/>
      <c r="AJ24" s="446"/>
      <c r="AK24" s="446"/>
      <c r="AL24" s="488"/>
      <c r="AM24" s="445">
        <v>1614088</v>
      </c>
      <c r="AN24" s="446"/>
      <c r="AO24" s="446"/>
      <c r="AP24" s="446"/>
      <c r="AQ24" s="446"/>
      <c r="AR24" s="488"/>
      <c r="AS24" s="445">
        <v>3116</v>
      </c>
      <c r="AT24" s="446"/>
      <c r="AU24" s="446"/>
      <c r="AV24" s="446"/>
      <c r="AW24" s="446"/>
      <c r="AX24" s="447"/>
      <c r="AY24" s="513" t="s">
        <v>163</v>
      </c>
      <c r="AZ24" s="514"/>
      <c r="BA24" s="514"/>
      <c r="BB24" s="514"/>
      <c r="BC24" s="514"/>
      <c r="BD24" s="514"/>
      <c r="BE24" s="514"/>
      <c r="BF24" s="514"/>
      <c r="BG24" s="514"/>
      <c r="BH24" s="514"/>
      <c r="BI24" s="514"/>
      <c r="BJ24" s="514"/>
      <c r="BK24" s="514"/>
      <c r="BL24" s="514"/>
      <c r="BM24" s="515"/>
      <c r="BN24" s="394">
        <v>12378107</v>
      </c>
      <c r="BO24" s="395"/>
      <c r="BP24" s="395"/>
      <c r="BQ24" s="395"/>
      <c r="BR24" s="395"/>
      <c r="BS24" s="395"/>
      <c r="BT24" s="395"/>
      <c r="BU24" s="396"/>
      <c r="BV24" s="394">
        <v>12540563</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1</v>
      </c>
      <c r="M25" s="446"/>
      <c r="N25" s="446"/>
      <c r="O25" s="446"/>
      <c r="P25" s="488"/>
      <c r="Q25" s="445">
        <v>7470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944250</v>
      </c>
      <c r="BO25" s="358"/>
      <c r="BP25" s="358"/>
      <c r="BQ25" s="358"/>
      <c r="BR25" s="358"/>
      <c r="BS25" s="358"/>
      <c r="BT25" s="358"/>
      <c r="BU25" s="359"/>
      <c r="BV25" s="357">
        <v>227730</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6890</v>
      </c>
      <c r="R26" s="446"/>
      <c r="S26" s="446"/>
      <c r="T26" s="446"/>
      <c r="U26" s="446"/>
      <c r="V26" s="488"/>
      <c r="W26" s="540"/>
      <c r="X26" s="541"/>
      <c r="Y26" s="542"/>
      <c r="Z26" s="444" t="s">
        <v>168</v>
      </c>
      <c r="AA26" s="546"/>
      <c r="AB26" s="546"/>
      <c r="AC26" s="546"/>
      <c r="AD26" s="546"/>
      <c r="AE26" s="546"/>
      <c r="AF26" s="546"/>
      <c r="AG26" s="547"/>
      <c r="AH26" s="445">
        <v>24</v>
      </c>
      <c r="AI26" s="446"/>
      <c r="AJ26" s="446"/>
      <c r="AK26" s="446"/>
      <c r="AL26" s="488"/>
      <c r="AM26" s="445">
        <v>74520</v>
      </c>
      <c r="AN26" s="446"/>
      <c r="AO26" s="446"/>
      <c r="AP26" s="446"/>
      <c r="AQ26" s="446"/>
      <c r="AR26" s="488"/>
      <c r="AS26" s="445">
        <v>3105</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70000</v>
      </c>
      <c r="BO26" s="395"/>
      <c r="BP26" s="395"/>
      <c r="BQ26" s="395"/>
      <c r="BR26" s="395"/>
      <c r="BS26" s="395"/>
      <c r="BT26" s="395"/>
      <c r="BU26" s="396"/>
      <c r="BV26" s="394">
        <v>70000</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4700</v>
      </c>
      <c r="R27" s="446"/>
      <c r="S27" s="446"/>
      <c r="T27" s="446"/>
      <c r="U27" s="446"/>
      <c r="V27" s="488"/>
      <c r="W27" s="540"/>
      <c r="X27" s="541"/>
      <c r="Y27" s="542"/>
      <c r="Z27" s="444" t="s">
        <v>171</v>
      </c>
      <c r="AA27" s="424"/>
      <c r="AB27" s="424"/>
      <c r="AC27" s="424"/>
      <c r="AD27" s="424"/>
      <c r="AE27" s="424"/>
      <c r="AF27" s="424"/>
      <c r="AG27" s="425"/>
      <c r="AH27" s="445">
        <v>9</v>
      </c>
      <c r="AI27" s="446"/>
      <c r="AJ27" s="446"/>
      <c r="AK27" s="446"/>
      <c r="AL27" s="488"/>
      <c r="AM27" s="445">
        <v>33723</v>
      </c>
      <c r="AN27" s="446"/>
      <c r="AO27" s="446"/>
      <c r="AP27" s="446"/>
      <c r="AQ27" s="446"/>
      <c r="AR27" s="488"/>
      <c r="AS27" s="445">
        <v>3747</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6" t="s">
        <v>122</v>
      </c>
      <c r="BO27" s="517"/>
      <c r="BP27" s="517"/>
      <c r="BQ27" s="517"/>
      <c r="BR27" s="517"/>
      <c r="BS27" s="517"/>
      <c r="BT27" s="517"/>
      <c r="BU27" s="518"/>
      <c r="BV27" s="516" t="s">
        <v>122</v>
      </c>
      <c r="BW27" s="517"/>
      <c r="BX27" s="517"/>
      <c r="BY27" s="517"/>
      <c r="BZ27" s="517"/>
      <c r="CA27" s="517"/>
      <c r="CB27" s="517"/>
      <c r="CC27" s="518"/>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4170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2015590</v>
      </c>
      <c r="BO28" s="358"/>
      <c r="BP28" s="358"/>
      <c r="BQ28" s="358"/>
      <c r="BR28" s="358"/>
      <c r="BS28" s="358"/>
      <c r="BT28" s="358"/>
      <c r="BU28" s="359"/>
      <c r="BV28" s="357">
        <v>2333959</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19</v>
      </c>
      <c r="M29" s="446"/>
      <c r="N29" s="446"/>
      <c r="O29" s="446"/>
      <c r="P29" s="488"/>
      <c r="Q29" s="445">
        <v>4020</v>
      </c>
      <c r="R29" s="446"/>
      <c r="S29" s="446"/>
      <c r="T29" s="446"/>
      <c r="U29" s="446"/>
      <c r="V29" s="488"/>
      <c r="W29" s="543"/>
      <c r="X29" s="544"/>
      <c r="Y29" s="545"/>
      <c r="Z29" s="444" t="s">
        <v>177</v>
      </c>
      <c r="AA29" s="424"/>
      <c r="AB29" s="424"/>
      <c r="AC29" s="424"/>
      <c r="AD29" s="424"/>
      <c r="AE29" s="424"/>
      <c r="AF29" s="424"/>
      <c r="AG29" s="425"/>
      <c r="AH29" s="445">
        <v>527</v>
      </c>
      <c r="AI29" s="446"/>
      <c r="AJ29" s="446"/>
      <c r="AK29" s="446"/>
      <c r="AL29" s="488"/>
      <c r="AM29" s="445">
        <v>1647811</v>
      </c>
      <c r="AN29" s="446"/>
      <c r="AO29" s="446"/>
      <c r="AP29" s="446"/>
      <c r="AQ29" s="446"/>
      <c r="AR29" s="488"/>
      <c r="AS29" s="445">
        <v>3127</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1198503</v>
      </c>
      <c r="BO29" s="395"/>
      <c r="BP29" s="395"/>
      <c r="BQ29" s="395"/>
      <c r="BR29" s="395"/>
      <c r="BS29" s="395"/>
      <c r="BT29" s="395"/>
      <c r="BU29" s="396"/>
      <c r="BV29" s="394">
        <v>1162903</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4">
        <v>98.4</v>
      </c>
      <c r="AI30" s="525"/>
      <c r="AJ30" s="525"/>
      <c r="AK30" s="525"/>
      <c r="AL30" s="525"/>
      <c r="AM30" s="525"/>
      <c r="AN30" s="525"/>
      <c r="AO30" s="525"/>
      <c r="AP30" s="525"/>
      <c r="AQ30" s="525"/>
      <c r="AR30" s="525"/>
      <c r="AS30" s="525"/>
      <c r="AT30" s="525"/>
      <c r="AU30" s="525"/>
      <c r="AV30" s="525"/>
      <c r="AW30" s="525"/>
      <c r="AX30" s="527"/>
      <c r="AY30" s="554"/>
      <c r="AZ30" s="555"/>
      <c r="BA30" s="555"/>
      <c r="BB30" s="556"/>
      <c r="BC30" s="513" t="s">
        <v>48</v>
      </c>
      <c r="BD30" s="514"/>
      <c r="BE30" s="514"/>
      <c r="BF30" s="514"/>
      <c r="BG30" s="514"/>
      <c r="BH30" s="514"/>
      <c r="BI30" s="514"/>
      <c r="BJ30" s="514"/>
      <c r="BK30" s="514"/>
      <c r="BL30" s="514"/>
      <c r="BM30" s="515"/>
      <c r="BN30" s="516">
        <v>2013306</v>
      </c>
      <c r="BO30" s="517"/>
      <c r="BP30" s="517"/>
      <c r="BQ30" s="517"/>
      <c r="BR30" s="517"/>
      <c r="BS30" s="517"/>
      <c r="BT30" s="517"/>
      <c r="BU30" s="518"/>
      <c r="BV30" s="516">
        <v>1762293</v>
      </c>
      <c r="BW30" s="517"/>
      <c r="BX30" s="517"/>
      <c r="BY30" s="517"/>
      <c r="BZ30" s="517"/>
      <c r="CA30" s="517"/>
      <c r="CB30" s="517"/>
      <c r="CC30" s="51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15">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1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病院事業会計</v>
      </c>
      <c r="AP34" s="585"/>
      <c r="AQ34" s="585"/>
      <c r="AR34" s="585"/>
      <c r="AS34" s="585"/>
      <c r="AT34" s="585"/>
      <c r="AU34" s="585"/>
      <c r="AV34" s="585"/>
      <c r="AW34" s="585"/>
      <c r="AX34" s="585"/>
      <c r="AY34" s="585"/>
      <c r="AZ34" s="585"/>
      <c r="BA34" s="585"/>
      <c r="BB34" s="585"/>
      <c r="BC34" s="585"/>
      <c r="BD34" s="163"/>
      <c r="BE34" s="584">
        <f>IF(BG34="","",MAX(C34:D43,U34:V43,AM34:AN43)+1)</f>
        <v>8</v>
      </c>
      <c r="BF34" s="584"/>
      <c r="BG34" s="585" t="str">
        <f>IF('各会計、関係団体の財政状況及び健全化判断比率'!B34="","",'各会計、関係団体の財政状況及び健全化判断比率'!B34)</f>
        <v>高坂駅東口第一土地区画整理事業特別会計</v>
      </c>
      <c r="BH34" s="585"/>
      <c r="BI34" s="585"/>
      <c r="BJ34" s="585"/>
      <c r="BK34" s="585"/>
      <c r="BL34" s="585"/>
      <c r="BM34" s="585"/>
      <c r="BN34" s="585"/>
      <c r="BO34" s="585"/>
      <c r="BP34" s="585"/>
      <c r="BQ34" s="585"/>
      <c r="BR34" s="585"/>
      <c r="BS34" s="585"/>
      <c r="BT34" s="585"/>
      <c r="BU34" s="585"/>
      <c r="BV34" s="163"/>
      <c r="BW34" s="584">
        <f>IF(BY34="","",MAX(C34:D43,U34:V43,AM34:AN43,BE34:BF43)+1)</f>
        <v>9</v>
      </c>
      <c r="BX34" s="584"/>
      <c r="BY34" s="585" t="str">
        <f>IF('各会計、関係団体の財政状況及び健全化判断比率'!B68="","",'各会計、関係団体の財政状況及び健全化判断比率'!B68)</f>
        <v>埼玉県後期高齢者医療広域連合</v>
      </c>
      <c r="BZ34" s="585"/>
      <c r="CA34" s="585"/>
      <c r="CB34" s="585"/>
      <c r="CC34" s="585"/>
      <c r="CD34" s="585"/>
      <c r="CE34" s="585"/>
      <c r="CF34" s="585"/>
      <c r="CG34" s="585"/>
      <c r="CH34" s="585"/>
      <c r="CI34" s="585"/>
      <c r="CJ34" s="585"/>
      <c r="CK34" s="585"/>
      <c r="CL34" s="585"/>
      <c r="CM34" s="585"/>
      <c r="CN34" s="163"/>
      <c r="CO34" s="584">
        <f>IF(CQ34="","",MAX(C34:D43,U34:V43,AM34:AN43,BE34:BF43,BW34:BX43)+1)</f>
        <v>17</v>
      </c>
      <c r="CP34" s="584"/>
      <c r="CQ34" s="585" t="str">
        <f>IF('各会計、関係団体の財政状況及び健全化判断比率'!BS7="","",'各会計、関係団体の財政状況及び健全化判断比率'!BS7)</f>
        <v>東松山市文化まちづくり公社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15">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10</v>
      </c>
      <c r="BX35" s="584"/>
      <c r="BY35" s="585" t="str">
        <f>IF('各会計、関係団体の財政状況及び健全化判断比率'!B69="","",'各会計、関係団体の財政状況及び健全化判断比率'!B69)</f>
        <v>埼玉県後期高齢者医療広域連合</v>
      </c>
      <c r="BZ35" s="585"/>
      <c r="CA35" s="585"/>
      <c r="CB35" s="585"/>
      <c r="CC35" s="585"/>
      <c r="CD35" s="585"/>
      <c r="CE35" s="585"/>
      <c r="CF35" s="585"/>
      <c r="CG35" s="585"/>
      <c r="CH35" s="585"/>
      <c r="CI35" s="585"/>
      <c r="CJ35" s="585"/>
      <c r="CK35" s="585"/>
      <c r="CL35" s="585"/>
      <c r="CM35" s="585"/>
      <c r="CN35" s="163"/>
      <c r="CO35" s="584">
        <f t="shared" ref="CO35:CO43" si="3">IF(CQ35="","",CO34+1)</f>
        <v>18</v>
      </c>
      <c r="CP35" s="584"/>
      <c r="CQ35" s="585" t="str">
        <f>IF('各会計、関係団体の財政状況及び健全化判断比率'!BS8="","",'各会計、関係団体の財政状況及び健全化判断比率'!BS8)</f>
        <v>東松山市農業公社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15">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f t="shared" si="0"/>
        <v>7</v>
      </c>
      <c r="AN36" s="584"/>
      <c r="AO36" s="585" t="str">
        <f>IF('各会計、関係団体の財政状況及び健全化判断比率'!B33="","",'各会計、関係団体の財政状況及び健全化判断比率'!B33)</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11</v>
      </c>
      <c r="BX36" s="584"/>
      <c r="BY36" s="585" t="str">
        <f>IF('各会計、関係団体の財政状況及び健全化判断比率'!B70="","",'各会計、関係団体の財政状況及び健全化判断比率'!B70)</f>
        <v>埼玉県市町村総合事務組合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15">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12</v>
      </c>
      <c r="BX37" s="584"/>
      <c r="BY37" s="585" t="str">
        <f>IF('各会計、関係団体の財政状況及び健全化判断比率'!B71="","",'各会計、関係団体の財政状況及び健全化判断比率'!B71)</f>
        <v>埼玉県市町村総合事務組合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1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13</v>
      </c>
      <c r="BX38" s="584"/>
      <c r="BY38" s="585" t="str">
        <f>IF('各会計、関係団体の財政状況及び健全化判断比率'!B72="","",'各会計、関係団体の財政状況及び健全化判断比率'!B72)</f>
        <v>彩の国さいたま人づくり広域連合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1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14</v>
      </c>
      <c r="BX39" s="584"/>
      <c r="BY39" s="585" t="str">
        <f>IF('各会計、関係団体の財政状況及び健全化判断比率'!B73="","",'各会計、関係団体の財政状況及び健全化判断比率'!B73)</f>
        <v>埼玉県都市ボートレース企業団</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1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15</v>
      </c>
      <c r="BX40" s="584"/>
      <c r="BY40" s="585" t="str">
        <f>IF('各会計、関係団体の財政状況及び健全化判断比率'!B74="","",'各会計、関係団体の財政状況及び健全化判断比率'!B74)</f>
        <v>比企広域市町村圏組合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1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16</v>
      </c>
      <c r="BX41" s="584"/>
      <c r="BY41" s="585" t="str">
        <f>IF('各会計、関係団体の財政状況及び健全化判断比率'!B75="","",'各会計、関係団体の財政状況及び健全化判断比率'!B75)</f>
        <v>比企広域市町村圏組合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1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1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3WES0/fhYB2csIx4XDPEwad/xfJmgiBw3gNXweWMvqXnod3mZL+jSU9pau1WmhaQDRlfzMXqv6tMFg8BobymWQ==" saltValue="L+ngzgBaQE8m2DTvMLzIa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13790189</v>
      </c>
      <c r="S5" s="600"/>
      <c r="T5" s="600"/>
      <c r="U5" s="600"/>
      <c r="V5" s="600"/>
      <c r="W5" s="600"/>
      <c r="X5" s="600"/>
      <c r="Y5" s="601"/>
      <c r="Z5" s="602">
        <v>35.700000000000003</v>
      </c>
      <c r="AA5" s="602"/>
      <c r="AB5" s="602"/>
      <c r="AC5" s="602"/>
      <c r="AD5" s="603">
        <v>13134668</v>
      </c>
      <c r="AE5" s="603"/>
      <c r="AF5" s="603"/>
      <c r="AG5" s="603"/>
      <c r="AH5" s="603"/>
      <c r="AI5" s="603"/>
      <c r="AJ5" s="603"/>
      <c r="AK5" s="603"/>
      <c r="AL5" s="604">
        <v>63.1</v>
      </c>
      <c r="AM5" s="605"/>
      <c r="AN5" s="605"/>
      <c r="AO5" s="606"/>
      <c r="AP5" s="596" t="s">
        <v>216</v>
      </c>
      <c r="AQ5" s="597"/>
      <c r="AR5" s="597"/>
      <c r="AS5" s="597"/>
      <c r="AT5" s="597"/>
      <c r="AU5" s="597"/>
      <c r="AV5" s="597"/>
      <c r="AW5" s="597"/>
      <c r="AX5" s="597"/>
      <c r="AY5" s="597"/>
      <c r="AZ5" s="597"/>
      <c r="BA5" s="597"/>
      <c r="BB5" s="597"/>
      <c r="BC5" s="597"/>
      <c r="BD5" s="597"/>
      <c r="BE5" s="597"/>
      <c r="BF5" s="598"/>
      <c r="BG5" s="610">
        <v>13134668</v>
      </c>
      <c r="BH5" s="611"/>
      <c r="BI5" s="611"/>
      <c r="BJ5" s="611"/>
      <c r="BK5" s="611"/>
      <c r="BL5" s="611"/>
      <c r="BM5" s="611"/>
      <c r="BN5" s="612"/>
      <c r="BO5" s="613">
        <v>95.2</v>
      </c>
      <c r="BP5" s="613"/>
      <c r="BQ5" s="613"/>
      <c r="BR5" s="613"/>
      <c r="BS5" s="614">
        <v>193439</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283449</v>
      </c>
      <c r="S6" s="611"/>
      <c r="T6" s="611"/>
      <c r="U6" s="611"/>
      <c r="V6" s="611"/>
      <c r="W6" s="611"/>
      <c r="X6" s="611"/>
      <c r="Y6" s="612"/>
      <c r="Z6" s="613">
        <v>0.7</v>
      </c>
      <c r="AA6" s="613"/>
      <c r="AB6" s="613"/>
      <c r="AC6" s="613"/>
      <c r="AD6" s="614">
        <v>283449</v>
      </c>
      <c r="AE6" s="614"/>
      <c r="AF6" s="614"/>
      <c r="AG6" s="614"/>
      <c r="AH6" s="614"/>
      <c r="AI6" s="614"/>
      <c r="AJ6" s="614"/>
      <c r="AK6" s="614"/>
      <c r="AL6" s="615">
        <v>1.4</v>
      </c>
      <c r="AM6" s="616"/>
      <c r="AN6" s="616"/>
      <c r="AO6" s="617"/>
      <c r="AP6" s="607" t="s">
        <v>221</v>
      </c>
      <c r="AQ6" s="608"/>
      <c r="AR6" s="608"/>
      <c r="AS6" s="608"/>
      <c r="AT6" s="608"/>
      <c r="AU6" s="608"/>
      <c r="AV6" s="608"/>
      <c r="AW6" s="608"/>
      <c r="AX6" s="608"/>
      <c r="AY6" s="608"/>
      <c r="AZ6" s="608"/>
      <c r="BA6" s="608"/>
      <c r="BB6" s="608"/>
      <c r="BC6" s="608"/>
      <c r="BD6" s="608"/>
      <c r="BE6" s="608"/>
      <c r="BF6" s="609"/>
      <c r="BG6" s="610">
        <v>13134668</v>
      </c>
      <c r="BH6" s="611"/>
      <c r="BI6" s="611"/>
      <c r="BJ6" s="611"/>
      <c r="BK6" s="611"/>
      <c r="BL6" s="611"/>
      <c r="BM6" s="611"/>
      <c r="BN6" s="612"/>
      <c r="BO6" s="613">
        <v>95.2</v>
      </c>
      <c r="BP6" s="613"/>
      <c r="BQ6" s="613"/>
      <c r="BR6" s="613"/>
      <c r="BS6" s="614">
        <v>193439</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256772</v>
      </c>
      <c r="CS6" s="611"/>
      <c r="CT6" s="611"/>
      <c r="CU6" s="611"/>
      <c r="CV6" s="611"/>
      <c r="CW6" s="611"/>
      <c r="CX6" s="611"/>
      <c r="CY6" s="612"/>
      <c r="CZ6" s="604">
        <v>0.7</v>
      </c>
      <c r="DA6" s="605"/>
      <c r="DB6" s="605"/>
      <c r="DC6" s="621"/>
      <c r="DD6" s="619" t="s">
        <v>122</v>
      </c>
      <c r="DE6" s="611"/>
      <c r="DF6" s="611"/>
      <c r="DG6" s="611"/>
      <c r="DH6" s="611"/>
      <c r="DI6" s="611"/>
      <c r="DJ6" s="611"/>
      <c r="DK6" s="611"/>
      <c r="DL6" s="611"/>
      <c r="DM6" s="611"/>
      <c r="DN6" s="611"/>
      <c r="DO6" s="611"/>
      <c r="DP6" s="612"/>
      <c r="DQ6" s="619">
        <v>256772</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5691</v>
      </c>
      <c r="S7" s="611"/>
      <c r="T7" s="611"/>
      <c r="U7" s="611"/>
      <c r="V7" s="611"/>
      <c r="W7" s="611"/>
      <c r="X7" s="611"/>
      <c r="Y7" s="612"/>
      <c r="Z7" s="613">
        <v>0</v>
      </c>
      <c r="AA7" s="613"/>
      <c r="AB7" s="613"/>
      <c r="AC7" s="613"/>
      <c r="AD7" s="614">
        <v>5691</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5895857</v>
      </c>
      <c r="BH7" s="611"/>
      <c r="BI7" s="611"/>
      <c r="BJ7" s="611"/>
      <c r="BK7" s="611"/>
      <c r="BL7" s="611"/>
      <c r="BM7" s="611"/>
      <c r="BN7" s="612"/>
      <c r="BO7" s="613">
        <v>42.8</v>
      </c>
      <c r="BP7" s="613"/>
      <c r="BQ7" s="613"/>
      <c r="BR7" s="613"/>
      <c r="BS7" s="614">
        <v>193439</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4972273</v>
      </c>
      <c r="CS7" s="611"/>
      <c r="CT7" s="611"/>
      <c r="CU7" s="611"/>
      <c r="CV7" s="611"/>
      <c r="CW7" s="611"/>
      <c r="CX7" s="611"/>
      <c r="CY7" s="612"/>
      <c r="CZ7" s="613">
        <v>13.5</v>
      </c>
      <c r="DA7" s="613"/>
      <c r="DB7" s="613"/>
      <c r="DC7" s="613"/>
      <c r="DD7" s="619">
        <v>159787</v>
      </c>
      <c r="DE7" s="611"/>
      <c r="DF7" s="611"/>
      <c r="DG7" s="611"/>
      <c r="DH7" s="611"/>
      <c r="DI7" s="611"/>
      <c r="DJ7" s="611"/>
      <c r="DK7" s="611"/>
      <c r="DL7" s="611"/>
      <c r="DM7" s="611"/>
      <c r="DN7" s="611"/>
      <c r="DO7" s="611"/>
      <c r="DP7" s="612"/>
      <c r="DQ7" s="619">
        <v>4515487</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108347</v>
      </c>
      <c r="S8" s="611"/>
      <c r="T8" s="611"/>
      <c r="U8" s="611"/>
      <c r="V8" s="611"/>
      <c r="W8" s="611"/>
      <c r="X8" s="611"/>
      <c r="Y8" s="612"/>
      <c r="Z8" s="613">
        <v>0.3</v>
      </c>
      <c r="AA8" s="613"/>
      <c r="AB8" s="613"/>
      <c r="AC8" s="613"/>
      <c r="AD8" s="614">
        <v>108347</v>
      </c>
      <c r="AE8" s="614"/>
      <c r="AF8" s="614"/>
      <c r="AG8" s="614"/>
      <c r="AH8" s="614"/>
      <c r="AI8" s="614"/>
      <c r="AJ8" s="614"/>
      <c r="AK8" s="614"/>
      <c r="AL8" s="615">
        <v>0.5</v>
      </c>
      <c r="AM8" s="616"/>
      <c r="AN8" s="616"/>
      <c r="AO8" s="617"/>
      <c r="AP8" s="607" t="s">
        <v>227</v>
      </c>
      <c r="AQ8" s="608"/>
      <c r="AR8" s="608"/>
      <c r="AS8" s="608"/>
      <c r="AT8" s="608"/>
      <c r="AU8" s="608"/>
      <c r="AV8" s="608"/>
      <c r="AW8" s="608"/>
      <c r="AX8" s="608"/>
      <c r="AY8" s="608"/>
      <c r="AZ8" s="608"/>
      <c r="BA8" s="608"/>
      <c r="BB8" s="608"/>
      <c r="BC8" s="608"/>
      <c r="BD8" s="608"/>
      <c r="BE8" s="608"/>
      <c r="BF8" s="609"/>
      <c r="BG8" s="610">
        <v>147173</v>
      </c>
      <c r="BH8" s="611"/>
      <c r="BI8" s="611"/>
      <c r="BJ8" s="611"/>
      <c r="BK8" s="611"/>
      <c r="BL8" s="611"/>
      <c r="BM8" s="611"/>
      <c r="BN8" s="612"/>
      <c r="BO8" s="613">
        <v>1.1000000000000001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16267706</v>
      </c>
      <c r="CS8" s="611"/>
      <c r="CT8" s="611"/>
      <c r="CU8" s="611"/>
      <c r="CV8" s="611"/>
      <c r="CW8" s="611"/>
      <c r="CX8" s="611"/>
      <c r="CY8" s="612"/>
      <c r="CZ8" s="613">
        <v>44.2</v>
      </c>
      <c r="DA8" s="613"/>
      <c r="DB8" s="613"/>
      <c r="DC8" s="613"/>
      <c r="DD8" s="619">
        <v>23506</v>
      </c>
      <c r="DE8" s="611"/>
      <c r="DF8" s="611"/>
      <c r="DG8" s="611"/>
      <c r="DH8" s="611"/>
      <c r="DI8" s="611"/>
      <c r="DJ8" s="611"/>
      <c r="DK8" s="611"/>
      <c r="DL8" s="611"/>
      <c r="DM8" s="611"/>
      <c r="DN8" s="611"/>
      <c r="DO8" s="611"/>
      <c r="DP8" s="612"/>
      <c r="DQ8" s="619">
        <v>8267353</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155584</v>
      </c>
      <c r="S9" s="611"/>
      <c r="T9" s="611"/>
      <c r="U9" s="611"/>
      <c r="V9" s="611"/>
      <c r="W9" s="611"/>
      <c r="X9" s="611"/>
      <c r="Y9" s="612"/>
      <c r="Z9" s="613">
        <v>0.4</v>
      </c>
      <c r="AA9" s="613"/>
      <c r="AB9" s="613"/>
      <c r="AC9" s="613"/>
      <c r="AD9" s="614">
        <v>155584</v>
      </c>
      <c r="AE9" s="614"/>
      <c r="AF9" s="614"/>
      <c r="AG9" s="614"/>
      <c r="AH9" s="614"/>
      <c r="AI9" s="614"/>
      <c r="AJ9" s="614"/>
      <c r="AK9" s="614"/>
      <c r="AL9" s="615">
        <v>0.7</v>
      </c>
      <c r="AM9" s="616"/>
      <c r="AN9" s="616"/>
      <c r="AO9" s="617"/>
      <c r="AP9" s="607" t="s">
        <v>230</v>
      </c>
      <c r="AQ9" s="608"/>
      <c r="AR9" s="608"/>
      <c r="AS9" s="608"/>
      <c r="AT9" s="608"/>
      <c r="AU9" s="608"/>
      <c r="AV9" s="608"/>
      <c r="AW9" s="608"/>
      <c r="AX9" s="608"/>
      <c r="AY9" s="608"/>
      <c r="AZ9" s="608"/>
      <c r="BA9" s="608"/>
      <c r="BB9" s="608"/>
      <c r="BC9" s="608"/>
      <c r="BD9" s="608"/>
      <c r="BE9" s="608"/>
      <c r="BF9" s="609"/>
      <c r="BG9" s="610">
        <v>4687768</v>
      </c>
      <c r="BH9" s="611"/>
      <c r="BI9" s="611"/>
      <c r="BJ9" s="611"/>
      <c r="BK9" s="611"/>
      <c r="BL9" s="611"/>
      <c r="BM9" s="611"/>
      <c r="BN9" s="612"/>
      <c r="BO9" s="613">
        <v>34</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3159490</v>
      </c>
      <c r="CS9" s="611"/>
      <c r="CT9" s="611"/>
      <c r="CU9" s="611"/>
      <c r="CV9" s="611"/>
      <c r="CW9" s="611"/>
      <c r="CX9" s="611"/>
      <c r="CY9" s="612"/>
      <c r="CZ9" s="613">
        <v>8.6</v>
      </c>
      <c r="DA9" s="613"/>
      <c r="DB9" s="613"/>
      <c r="DC9" s="613"/>
      <c r="DD9" s="619">
        <v>265468</v>
      </c>
      <c r="DE9" s="611"/>
      <c r="DF9" s="611"/>
      <c r="DG9" s="611"/>
      <c r="DH9" s="611"/>
      <c r="DI9" s="611"/>
      <c r="DJ9" s="611"/>
      <c r="DK9" s="611"/>
      <c r="DL9" s="611"/>
      <c r="DM9" s="611"/>
      <c r="DN9" s="611"/>
      <c r="DO9" s="611"/>
      <c r="DP9" s="612"/>
      <c r="DQ9" s="619">
        <v>2587640</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277402</v>
      </c>
      <c r="BH10" s="611"/>
      <c r="BI10" s="611"/>
      <c r="BJ10" s="611"/>
      <c r="BK10" s="611"/>
      <c r="BL10" s="611"/>
      <c r="BM10" s="611"/>
      <c r="BN10" s="612"/>
      <c r="BO10" s="613">
        <v>2</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19355</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19355</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2346826</v>
      </c>
      <c r="S11" s="611"/>
      <c r="T11" s="611"/>
      <c r="U11" s="611"/>
      <c r="V11" s="611"/>
      <c r="W11" s="611"/>
      <c r="X11" s="611"/>
      <c r="Y11" s="612"/>
      <c r="Z11" s="615">
        <v>6.1</v>
      </c>
      <c r="AA11" s="616"/>
      <c r="AB11" s="616"/>
      <c r="AC11" s="622"/>
      <c r="AD11" s="619">
        <v>2346826</v>
      </c>
      <c r="AE11" s="611"/>
      <c r="AF11" s="611"/>
      <c r="AG11" s="611"/>
      <c r="AH11" s="611"/>
      <c r="AI11" s="611"/>
      <c r="AJ11" s="611"/>
      <c r="AK11" s="612"/>
      <c r="AL11" s="615">
        <v>11.3</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783514</v>
      </c>
      <c r="BH11" s="611"/>
      <c r="BI11" s="611"/>
      <c r="BJ11" s="611"/>
      <c r="BK11" s="611"/>
      <c r="BL11" s="611"/>
      <c r="BM11" s="611"/>
      <c r="BN11" s="612"/>
      <c r="BO11" s="613">
        <v>5.7</v>
      </c>
      <c r="BP11" s="613"/>
      <c r="BQ11" s="613"/>
      <c r="BR11" s="613"/>
      <c r="BS11" s="614">
        <v>193439</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313044</v>
      </c>
      <c r="CS11" s="611"/>
      <c r="CT11" s="611"/>
      <c r="CU11" s="611"/>
      <c r="CV11" s="611"/>
      <c r="CW11" s="611"/>
      <c r="CX11" s="611"/>
      <c r="CY11" s="612"/>
      <c r="CZ11" s="613">
        <v>0.9</v>
      </c>
      <c r="DA11" s="613"/>
      <c r="DB11" s="613"/>
      <c r="DC11" s="613"/>
      <c r="DD11" s="619">
        <v>26915</v>
      </c>
      <c r="DE11" s="611"/>
      <c r="DF11" s="611"/>
      <c r="DG11" s="611"/>
      <c r="DH11" s="611"/>
      <c r="DI11" s="611"/>
      <c r="DJ11" s="611"/>
      <c r="DK11" s="611"/>
      <c r="DL11" s="611"/>
      <c r="DM11" s="611"/>
      <c r="DN11" s="611"/>
      <c r="DO11" s="611"/>
      <c r="DP11" s="612"/>
      <c r="DQ11" s="619">
        <v>265675</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v>118194</v>
      </c>
      <c r="S12" s="611"/>
      <c r="T12" s="611"/>
      <c r="U12" s="611"/>
      <c r="V12" s="611"/>
      <c r="W12" s="611"/>
      <c r="X12" s="611"/>
      <c r="Y12" s="612"/>
      <c r="Z12" s="613">
        <v>0.3</v>
      </c>
      <c r="AA12" s="613"/>
      <c r="AB12" s="613"/>
      <c r="AC12" s="613"/>
      <c r="AD12" s="614">
        <v>118194</v>
      </c>
      <c r="AE12" s="614"/>
      <c r="AF12" s="614"/>
      <c r="AG12" s="614"/>
      <c r="AH12" s="614"/>
      <c r="AI12" s="614"/>
      <c r="AJ12" s="614"/>
      <c r="AK12" s="614"/>
      <c r="AL12" s="615">
        <v>0.6</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6254400</v>
      </c>
      <c r="BH12" s="611"/>
      <c r="BI12" s="611"/>
      <c r="BJ12" s="611"/>
      <c r="BK12" s="611"/>
      <c r="BL12" s="611"/>
      <c r="BM12" s="611"/>
      <c r="BN12" s="612"/>
      <c r="BO12" s="613">
        <v>45.4</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194749</v>
      </c>
      <c r="CS12" s="611"/>
      <c r="CT12" s="611"/>
      <c r="CU12" s="611"/>
      <c r="CV12" s="611"/>
      <c r="CW12" s="611"/>
      <c r="CX12" s="611"/>
      <c r="CY12" s="612"/>
      <c r="CZ12" s="613">
        <v>0.5</v>
      </c>
      <c r="DA12" s="613"/>
      <c r="DB12" s="613"/>
      <c r="DC12" s="613"/>
      <c r="DD12" s="619">
        <v>1210</v>
      </c>
      <c r="DE12" s="611"/>
      <c r="DF12" s="611"/>
      <c r="DG12" s="611"/>
      <c r="DH12" s="611"/>
      <c r="DI12" s="611"/>
      <c r="DJ12" s="611"/>
      <c r="DK12" s="611"/>
      <c r="DL12" s="611"/>
      <c r="DM12" s="611"/>
      <c r="DN12" s="611"/>
      <c r="DO12" s="611"/>
      <c r="DP12" s="612"/>
      <c r="DQ12" s="619">
        <v>144875</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6244680</v>
      </c>
      <c r="BH13" s="611"/>
      <c r="BI13" s="611"/>
      <c r="BJ13" s="611"/>
      <c r="BK13" s="611"/>
      <c r="BL13" s="611"/>
      <c r="BM13" s="611"/>
      <c r="BN13" s="612"/>
      <c r="BO13" s="613">
        <v>45.3</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3929217</v>
      </c>
      <c r="CS13" s="611"/>
      <c r="CT13" s="611"/>
      <c r="CU13" s="611"/>
      <c r="CV13" s="611"/>
      <c r="CW13" s="611"/>
      <c r="CX13" s="611"/>
      <c r="CY13" s="612"/>
      <c r="CZ13" s="613">
        <v>10.7</v>
      </c>
      <c r="DA13" s="613"/>
      <c r="DB13" s="613"/>
      <c r="DC13" s="613"/>
      <c r="DD13" s="619">
        <v>2154556</v>
      </c>
      <c r="DE13" s="611"/>
      <c r="DF13" s="611"/>
      <c r="DG13" s="611"/>
      <c r="DH13" s="611"/>
      <c r="DI13" s="611"/>
      <c r="DJ13" s="611"/>
      <c r="DK13" s="611"/>
      <c r="DL13" s="611"/>
      <c r="DM13" s="611"/>
      <c r="DN13" s="611"/>
      <c r="DO13" s="611"/>
      <c r="DP13" s="612"/>
      <c r="DQ13" s="619">
        <v>2237510</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296731</v>
      </c>
      <c r="BH14" s="611"/>
      <c r="BI14" s="611"/>
      <c r="BJ14" s="611"/>
      <c r="BK14" s="611"/>
      <c r="BL14" s="611"/>
      <c r="BM14" s="611"/>
      <c r="BN14" s="612"/>
      <c r="BO14" s="613">
        <v>2.2000000000000002</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1327838</v>
      </c>
      <c r="CS14" s="611"/>
      <c r="CT14" s="611"/>
      <c r="CU14" s="611"/>
      <c r="CV14" s="611"/>
      <c r="CW14" s="611"/>
      <c r="CX14" s="611"/>
      <c r="CY14" s="612"/>
      <c r="CZ14" s="613">
        <v>3.6</v>
      </c>
      <c r="DA14" s="613"/>
      <c r="DB14" s="613"/>
      <c r="DC14" s="613"/>
      <c r="DD14" s="619">
        <v>75147</v>
      </c>
      <c r="DE14" s="611"/>
      <c r="DF14" s="611"/>
      <c r="DG14" s="611"/>
      <c r="DH14" s="611"/>
      <c r="DI14" s="611"/>
      <c r="DJ14" s="611"/>
      <c r="DK14" s="611"/>
      <c r="DL14" s="611"/>
      <c r="DM14" s="611"/>
      <c r="DN14" s="611"/>
      <c r="DO14" s="611"/>
      <c r="DP14" s="612"/>
      <c r="DQ14" s="619">
        <v>1243772</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61797</v>
      </c>
      <c r="S15" s="611"/>
      <c r="T15" s="611"/>
      <c r="U15" s="611"/>
      <c r="V15" s="611"/>
      <c r="W15" s="611"/>
      <c r="X15" s="611"/>
      <c r="Y15" s="612"/>
      <c r="Z15" s="613">
        <v>0.2</v>
      </c>
      <c r="AA15" s="613"/>
      <c r="AB15" s="613"/>
      <c r="AC15" s="613"/>
      <c r="AD15" s="614">
        <v>61797</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687680</v>
      </c>
      <c r="BH15" s="611"/>
      <c r="BI15" s="611"/>
      <c r="BJ15" s="611"/>
      <c r="BK15" s="611"/>
      <c r="BL15" s="611"/>
      <c r="BM15" s="611"/>
      <c r="BN15" s="612"/>
      <c r="BO15" s="613">
        <v>5</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3814157</v>
      </c>
      <c r="CS15" s="611"/>
      <c r="CT15" s="611"/>
      <c r="CU15" s="611"/>
      <c r="CV15" s="611"/>
      <c r="CW15" s="611"/>
      <c r="CX15" s="611"/>
      <c r="CY15" s="612"/>
      <c r="CZ15" s="613">
        <v>10.4</v>
      </c>
      <c r="DA15" s="613"/>
      <c r="DB15" s="613"/>
      <c r="DC15" s="613"/>
      <c r="DD15" s="619">
        <v>287478</v>
      </c>
      <c r="DE15" s="611"/>
      <c r="DF15" s="611"/>
      <c r="DG15" s="611"/>
      <c r="DH15" s="611"/>
      <c r="DI15" s="611"/>
      <c r="DJ15" s="611"/>
      <c r="DK15" s="611"/>
      <c r="DL15" s="611"/>
      <c r="DM15" s="611"/>
      <c r="DN15" s="611"/>
      <c r="DO15" s="611"/>
      <c r="DP15" s="612"/>
      <c r="DQ15" s="619">
        <v>3029920</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225266</v>
      </c>
      <c r="S16" s="611"/>
      <c r="T16" s="611"/>
      <c r="U16" s="611"/>
      <c r="V16" s="611"/>
      <c r="W16" s="611"/>
      <c r="X16" s="611"/>
      <c r="Y16" s="612"/>
      <c r="Z16" s="613">
        <v>0.6</v>
      </c>
      <c r="AA16" s="613"/>
      <c r="AB16" s="613"/>
      <c r="AC16" s="613"/>
      <c r="AD16" s="614">
        <v>225266</v>
      </c>
      <c r="AE16" s="614"/>
      <c r="AF16" s="614"/>
      <c r="AG16" s="614"/>
      <c r="AH16" s="614"/>
      <c r="AI16" s="614"/>
      <c r="AJ16" s="614"/>
      <c r="AK16" s="614"/>
      <c r="AL16" s="615">
        <v>1.1000000000000001</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4079</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4079</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537517</v>
      </c>
      <c r="S17" s="611"/>
      <c r="T17" s="611"/>
      <c r="U17" s="611"/>
      <c r="V17" s="611"/>
      <c r="W17" s="611"/>
      <c r="X17" s="611"/>
      <c r="Y17" s="612"/>
      <c r="Z17" s="613">
        <v>1.4</v>
      </c>
      <c r="AA17" s="613"/>
      <c r="AB17" s="613"/>
      <c r="AC17" s="613"/>
      <c r="AD17" s="614">
        <v>537517</v>
      </c>
      <c r="AE17" s="614"/>
      <c r="AF17" s="614"/>
      <c r="AG17" s="614"/>
      <c r="AH17" s="614"/>
      <c r="AI17" s="614"/>
      <c r="AJ17" s="614"/>
      <c r="AK17" s="614"/>
      <c r="AL17" s="615">
        <v>2.6</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2557224</v>
      </c>
      <c r="CS17" s="611"/>
      <c r="CT17" s="611"/>
      <c r="CU17" s="611"/>
      <c r="CV17" s="611"/>
      <c r="CW17" s="611"/>
      <c r="CX17" s="611"/>
      <c r="CY17" s="612"/>
      <c r="CZ17" s="613">
        <v>6.9</v>
      </c>
      <c r="DA17" s="613"/>
      <c r="DB17" s="613"/>
      <c r="DC17" s="613"/>
      <c r="DD17" s="619" t="s">
        <v>122</v>
      </c>
      <c r="DE17" s="611"/>
      <c r="DF17" s="611"/>
      <c r="DG17" s="611"/>
      <c r="DH17" s="611"/>
      <c r="DI17" s="611"/>
      <c r="DJ17" s="611"/>
      <c r="DK17" s="611"/>
      <c r="DL17" s="611"/>
      <c r="DM17" s="611"/>
      <c r="DN17" s="611"/>
      <c r="DO17" s="611"/>
      <c r="DP17" s="612"/>
      <c r="DQ17" s="619">
        <v>2547980</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109480</v>
      </c>
      <c r="S18" s="611"/>
      <c r="T18" s="611"/>
      <c r="U18" s="611"/>
      <c r="V18" s="611"/>
      <c r="W18" s="611"/>
      <c r="X18" s="611"/>
      <c r="Y18" s="612"/>
      <c r="Z18" s="613">
        <v>0.3</v>
      </c>
      <c r="AA18" s="613"/>
      <c r="AB18" s="613"/>
      <c r="AC18" s="613"/>
      <c r="AD18" s="614">
        <v>109480</v>
      </c>
      <c r="AE18" s="614"/>
      <c r="AF18" s="614"/>
      <c r="AG18" s="614"/>
      <c r="AH18" s="614"/>
      <c r="AI18" s="614"/>
      <c r="AJ18" s="614"/>
      <c r="AK18" s="614"/>
      <c r="AL18" s="615">
        <v>0.5</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418090</v>
      </c>
      <c r="S19" s="611"/>
      <c r="T19" s="611"/>
      <c r="U19" s="611"/>
      <c r="V19" s="611"/>
      <c r="W19" s="611"/>
      <c r="X19" s="611"/>
      <c r="Y19" s="612"/>
      <c r="Z19" s="613">
        <v>1.1000000000000001</v>
      </c>
      <c r="AA19" s="613"/>
      <c r="AB19" s="613"/>
      <c r="AC19" s="613"/>
      <c r="AD19" s="614">
        <v>418090</v>
      </c>
      <c r="AE19" s="614"/>
      <c r="AF19" s="614"/>
      <c r="AG19" s="614"/>
      <c r="AH19" s="614"/>
      <c r="AI19" s="614"/>
      <c r="AJ19" s="614"/>
      <c r="AK19" s="614"/>
      <c r="AL19" s="615">
        <v>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655521</v>
      </c>
      <c r="BH19" s="611"/>
      <c r="BI19" s="611"/>
      <c r="BJ19" s="611"/>
      <c r="BK19" s="611"/>
      <c r="BL19" s="611"/>
      <c r="BM19" s="611"/>
      <c r="BN19" s="612"/>
      <c r="BO19" s="613">
        <v>4.8</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9947</v>
      </c>
      <c r="S20" s="611"/>
      <c r="T20" s="611"/>
      <c r="U20" s="611"/>
      <c r="V20" s="611"/>
      <c r="W20" s="611"/>
      <c r="X20" s="611"/>
      <c r="Y20" s="612"/>
      <c r="Z20" s="613">
        <v>0</v>
      </c>
      <c r="AA20" s="613"/>
      <c r="AB20" s="613"/>
      <c r="AC20" s="613"/>
      <c r="AD20" s="614">
        <v>9947</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655521</v>
      </c>
      <c r="BH20" s="611"/>
      <c r="BI20" s="611"/>
      <c r="BJ20" s="611"/>
      <c r="BK20" s="611"/>
      <c r="BL20" s="611"/>
      <c r="BM20" s="611"/>
      <c r="BN20" s="612"/>
      <c r="BO20" s="613">
        <v>4.8</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36815904</v>
      </c>
      <c r="CS20" s="611"/>
      <c r="CT20" s="611"/>
      <c r="CU20" s="611"/>
      <c r="CV20" s="611"/>
      <c r="CW20" s="611"/>
      <c r="CX20" s="611"/>
      <c r="CY20" s="612"/>
      <c r="CZ20" s="613">
        <v>100</v>
      </c>
      <c r="DA20" s="613"/>
      <c r="DB20" s="613"/>
      <c r="DC20" s="613"/>
      <c r="DD20" s="619">
        <v>2994067</v>
      </c>
      <c r="DE20" s="611"/>
      <c r="DF20" s="611"/>
      <c r="DG20" s="611"/>
      <c r="DH20" s="611"/>
      <c r="DI20" s="611"/>
      <c r="DJ20" s="611"/>
      <c r="DK20" s="611"/>
      <c r="DL20" s="611"/>
      <c r="DM20" s="611"/>
      <c r="DN20" s="611"/>
      <c r="DO20" s="611"/>
      <c r="DP20" s="612"/>
      <c r="DQ20" s="619">
        <v>25120418</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4126671</v>
      </c>
      <c r="S21" s="611"/>
      <c r="T21" s="611"/>
      <c r="U21" s="611"/>
      <c r="V21" s="611"/>
      <c r="W21" s="611"/>
      <c r="X21" s="611"/>
      <c r="Y21" s="612"/>
      <c r="Z21" s="613">
        <v>10.7</v>
      </c>
      <c r="AA21" s="613"/>
      <c r="AB21" s="613"/>
      <c r="AC21" s="613"/>
      <c r="AD21" s="614">
        <v>3715160</v>
      </c>
      <c r="AE21" s="614"/>
      <c r="AF21" s="614"/>
      <c r="AG21" s="614"/>
      <c r="AH21" s="614"/>
      <c r="AI21" s="614"/>
      <c r="AJ21" s="614"/>
      <c r="AK21" s="614"/>
      <c r="AL21" s="615">
        <v>17.899999999999999</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3715160</v>
      </c>
      <c r="S22" s="611"/>
      <c r="T22" s="611"/>
      <c r="U22" s="611"/>
      <c r="V22" s="611"/>
      <c r="W22" s="611"/>
      <c r="X22" s="611"/>
      <c r="Y22" s="612"/>
      <c r="Z22" s="613">
        <v>9.6</v>
      </c>
      <c r="AA22" s="613"/>
      <c r="AB22" s="613"/>
      <c r="AC22" s="613"/>
      <c r="AD22" s="614">
        <v>3715160</v>
      </c>
      <c r="AE22" s="614"/>
      <c r="AF22" s="614"/>
      <c r="AG22" s="614"/>
      <c r="AH22" s="614"/>
      <c r="AI22" s="614"/>
      <c r="AJ22" s="614"/>
      <c r="AK22" s="614"/>
      <c r="AL22" s="615">
        <v>17.899999999999999</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411461</v>
      </c>
      <c r="S23" s="611"/>
      <c r="T23" s="611"/>
      <c r="U23" s="611"/>
      <c r="V23" s="611"/>
      <c r="W23" s="611"/>
      <c r="X23" s="611"/>
      <c r="Y23" s="612"/>
      <c r="Z23" s="613">
        <v>1.1000000000000001</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655521</v>
      </c>
      <c r="BH23" s="611"/>
      <c r="BI23" s="611"/>
      <c r="BJ23" s="611"/>
      <c r="BK23" s="611"/>
      <c r="BL23" s="611"/>
      <c r="BM23" s="611"/>
      <c r="BN23" s="612"/>
      <c r="BO23" s="613">
        <v>4.8</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v>50</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19137343</v>
      </c>
      <c r="CS24" s="600"/>
      <c r="CT24" s="600"/>
      <c r="CU24" s="600"/>
      <c r="CV24" s="600"/>
      <c r="CW24" s="600"/>
      <c r="CX24" s="600"/>
      <c r="CY24" s="601"/>
      <c r="CZ24" s="604">
        <v>52</v>
      </c>
      <c r="DA24" s="605"/>
      <c r="DB24" s="605"/>
      <c r="DC24" s="621"/>
      <c r="DD24" s="644">
        <v>11626868</v>
      </c>
      <c r="DE24" s="600"/>
      <c r="DF24" s="600"/>
      <c r="DG24" s="600"/>
      <c r="DH24" s="600"/>
      <c r="DI24" s="600"/>
      <c r="DJ24" s="600"/>
      <c r="DK24" s="601"/>
      <c r="DL24" s="644">
        <v>10486388</v>
      </c>
      <c r="DM24" s="600"/>
      <c r="DN24" s="600"/>
      <c r="DO24" s="600"/>
      <c r="DP24" s="600"/>
      <c r="DQ24" s="600"/>
      <c r="DR24" s="600"/>
      <c r="DS24" s="600"/>
      <c r="DT24" s="600"/>
      <c r="DU24" s="600"/>
      <c r="DV24" s="601"/>
      <c r="DW24" s="604">
        <v>50.2</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21759531</v>
      </c>
      <c r="S25" s="611"/>
      <c r="T25" s="611"/>
      <c r="U25" s="611"/>
      <c r="V25" s="611"/>
      <c r="W25" s="611"/>
      <c r="X25" s="611"/>
      <c r="Y25" s="612"/>
      <c r="Z25" s="613">
        <v>56.4</v>
      </c>
      <c r="AA25" s="613"/>
      <c r="AB25" s="613"/>
      <c r="AC25" s="613"/>
      <c r="AD25" s="614">
        <v>20692499</v>
      </c>
      <c r="AE25" s="614"/>
      <c r="AF25" s="614"/>
      <c r="AG25" s="614"/>
      <c r="AH25" s="614"/>
      <c r="AI25" s="614"/>
      <c r="AJ25" s="614"/>
      <c r="AK25" s="614"/>
      <c r="AL25" s="615">
        <v>99.5</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5340680</v>
      </c>
      <c r="CS25" s="640"/>
      <c r="CT25" s="640"/>
      <c r="CU25" s="640"/>
      <c r="CV25" s="640"/>
      <c r="CW25" s="640"/>
      <c r="CX25" s="640"/>
      <c r="CY25" s="641"/>
      <c r="CZ25" s="615">
        <v>14.5</v>
      </c>
      <c r="DA25" s="642"/>
      <c r="DB25" s="642"/>
      <c r="DC25" s="645"/>
      <c r="DD25" s="619">
        <v>4971336</v>
      </c>
      <c r="DE25" s="640"/>
      <c r="DF25" s="640"/>
      <c r="DG25" s="640"/>
      <c r="DH25" s="640"/>
      <c r="DI25" s="640"/>
      <c r="DJ25" s="640"/>
      <c r="DK25" s="641"/>
      <c r="DL25" s="619">
        <v>4943299</v>
      </c>
      <c r="DM25" s="640"/>
      <c r="DN25" s="640"/>
      <c r="DO25" s="640"/>
      <c r="DP25" s="640"/>
      <c r="DQ25" s="640"/>
      <c r="DR25" s="640"/>
      <c r="DS25" s="640"/>
      <c r="DT25" s="640"/>
      <c r="DU25" s="640"/>
      <c r="DV25" s="641"/>
      <c r="DW25" s="615">
        <v>23.6</v>
      </c>
      <c r="DX25" s="642"/>
      <c r="DY25" s="642"/>
      <c r="DZ25" s="642"/>
      <c r="EA25" s="642"/>
      <c r="EB25" s="642"/>
      <c r="EC25" s="643"/>
    </row>
    <row r="26" spans="2:133" ht="11.25" customHeight="1" x14ac:dyDescent="0.15">
      <c r="B26" s="607" t="s">
        <v>283</v>
      </c>
      <c r="C26" s="608"/>
      <c r="D26" s="608"/>
      <c r="E26" s="608"/>
      <c r="F26" s="608"/>
      <c r="G26" s="608"/>
      <c r="H26" s="608"/>
      <c r="I26" s="608"/>
      <c r="J26" s="608"/>
      <c r="K26" s="608"/>
      <c r="L26" s="608"/>
      <c r="M26" s="608"/>
      <c r="N26" s="608"/>
      <c r="O26" s="608"/>
      <c r="P26" s="608"/>
      <c r="Q26" s="609"/>
      <c r="R26" s="610">
        <v>9153</v>
      </c>
      <c r="S26" s="611"/>
      <c r="T26" s="611"/>
      <c r="U26" s="611"/>
      <c r="V26" s="611"/>
      <c r="W26" s="611"/>
      <c r="X26" s="611"/>
      <c r="Y26" s="612"/>
      <c r="Z26" s="613">
        <v>0</v>
      </c>
      <c r="AA26" s="613"/>
      <c r="AB26" s="613"/>
      <c r="AC26" s="613"/>
      <c r="AD26" s="614">
        <v>9153</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3500630</v>
      </c>
      <c r="CS26" s="611"/>
      <c r="CT26" s="611"/>
      <c r="CU26" s="611"/>
      <c r="CV26" s="611"/>
      <c r="CW26" s="611"/>
      <c r="CX26" s="611"/>
      <c r="CY26" s="612"/>
      <c r="CZ26" s="615">
        <v>9.5</v>
      </c>
      <c r="DA26" s="642"/>
      <c r="DB26" s="642"/>
      <c r="DC26" s="645"/>
      <c r="DD26" s="619">
        <v>3195372</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2"/>
      <c r="DY26" s="642"/>
      <c r="DZ26" s="642"/>
      <c r="EA26" s="642"/>
      <c r="EB26" s="642"/>
      <c r="EC26" s="643"/>
    </row>
    <row r="27" spans="2:133" ht="11.25" customHeight="1" x14ac:dyDescent="0.15">
      <c r="B27" s="607" t="s">
        <v>286</v>
      </c>
      <c r="C27" s="608"/>
      <c r="D27" s="608"/>
      <c r="E27" s="608"/>
      <c r="F27" s="608"/>
      <c r="G27" s="608"/>
      <c r="H27" s="608"/>
      <c r="I27" s="608"/>
      <c r="J27" s="608"/>
      <c r="K27" s="608"/>
      <c r="L27" s="608"/>
      <c r="M27" s="608"/>
      <c r="N27" s="608"/>
      <c r="O27" s="608"/>
      <c r="P27" s="608"/>
      <c r="Q27" s="609"/>
      <c r="R27" s="610">
        <v>75009</v>
      </c>
      <c r="S27" s="611"/>
      <c r="T27" s="611"/>
      <c r="U27" s="611"/>
      <c r="V27" s="611"/>
      <c r="W27" s="611"/>
      <c r="X27" s="611"/>
      <c r="Y27" s="612"/>
      <c r="Z27" s="613">
        <v>0.2</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13790189</v>
      </c>
      <c r="BH27" s="611"/>
      <c r="BI27" s="611"/>
      <c r="BJ27" s="611"/>
      <c r="BK27" s="611"/>
      <c r="BL27" s="611"/>
      <c r="BM27" s="611"/>
      <c r="BN27" s="612"/>
      <c r="BO27" s="613">
        <v>100</v>
      </c>
      <c r="BP27" s="613"/>
      <c r="BQ27" s="613"/>
      <c r="BR27" s="613"/>
      <c r="BS27" s="614">
        <v>193439</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11239439</v>
      </c>
      <c r="CS27" s="640"/>
      <c r="CT27" s="640"/>
      <c r="CU27" s="640"/>
      <c r="CV27" s="640"/>
      <c r="CW27" s="640"/>
      <c r="CX27" s="640"/>
      <c r="CY27" s="641"/>
      <c r="CZ27" s="615">
        <v>30.5</v>
      </c>
      <c r="DA27" s="642"/>
      <c r="DB27" s="642"/>
      <c r="DC27" s="645"/>
      <c r="DD27" s="619">
        <v>4107552</v>
      </c>
      <c r="DE27" s="640"/>
      <c r="DF27" s="640"/>
      <c r="DG27" s="640"/>
      <c r="DH27" s="640"/>
      <c r="DI27" s="640"/>
      <c r="DJ27" s="640"/>
      <c r="DK27" s="641"/>
      <c r="DL27" s="619">
        <v>2995109</v>
      </c>
      <c r="DM27" s="640"/>
      <c r="DN27" s="640"/>
      <c r="DO27" s="640"/>
      <c r="DP27" s="640"/>
      <c r="DQ27" s="640"/>
      <c r="DR27" s="640"/>
      <c r="DS27" s="640"/>
      <c r="DT27" s="640"/>
      <c r="DU27" s="640"/>
      <c r="DV27" s="641"/>
      <c r="DW27" s="615">
        <v>14.3</v>
      </c>
      <c r="DX27" s="642"/>
      <c r="DY27" s="642"/>
      <c r="DZ27" s="642"/>
      <c r="EA27" s="642"/>
      <c r="EB27" s="642"/>
      <c r="EC27" s="643"/>
    </row>
    <row r="28" spans="2:133" ht="11.25" customHeight="1" x14ac:dyDescent="0.15">
      <c r="B28" s="607" t="s">
        <v>289</v>
      </c>
      <c r="C28" s="608"/>
      <c r="D28" s="608"/>
      <c r="E28" s="608"/>
      <c r="F28" s="608"/>
      <c r="G28" s="608"/>
      <c r="H28" s="608"/>
      <c r="I28" s="608"/>
      <c r="J28" s="608"/>
      <c r="K28" s="608"/>
      <c r="L28" s="608"/>
      <c r="M28" s="608"/>
      <c r="N28" s="608"/>
      <c r="O28" s="608"/>
      <c r="P28" s="608"/>
      <c r="Q28" s="609"/>
      <c r="R28" s="610">
        <v>241960</v>
      </c>
      <c r="S28" s="611"/>
      <c r="T28" s="611"/>
      <c r="U28" s="611"/>
      <c r="V28" s="611"/>
      <c r="W28" s="611"/>
      <c r="X28" s="611"/>
      <c r="Y28" s="612"/>
      <c r="Z28" s="613">
        <v>0.6</v>
      </c>
      <c r="AA28" s="613"/>
      <c r="AB28" s="613"/>
      <c r="AC28" s="613"/>
      <c r="AD28" s="614">
        <v>56735</v>
      </c>
      <c r="AE28" s="614"/>
      <c r="AF28" s="614"/>
      <c r="AG28" s="614"/>
      <c r="AH28" s="614"/>
      <c r="AI28" s="614"/>
      <c r="AJ28" s="614"/>
      <c r="AK28" s="614"/>
      <c r="AL28" s="615">
        <v>0.3</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2557224</v>
      </c>
      <c r="CS28" s="611"/>
      <c r="CT28" s="611"/>
      <c r="CU28" s="611"/>
      <c r="CV28" s="611"/>
      <c r="CW28" s="611"/>
      <c r="CX28" s="611"/>
      <c r="CY28" s="612"/>
      <c r="CZ28" s="615">
        <v>6.9</v>
      </c>
      <c r="DA28" s="642"/>
      <c r="DB28" s="642"/>
      <c r="DC28" s="645"/>
      <c r="DD28" s="619">
        <v>2547980</v>
      </c>
      <c r="DE28" s="611"/>
      <c r="DF28" s="611"/>
      <c r="DG28" s="611"/>
      <c r="DH28" s="611"/>
      <c r="DI28" s="611"/>
      <c r="DJ28" s="611"/>
      <c r="DK28" s="612"/>
      <c r="DL28" s="619">
        <v>2547980</v>
      </c>
      <c r="DM28" s="611"/>
      <c r="DN28" s="611"/>
      <c r="DO28" s="611"/>
      <c r="DP28" s="611"/>
      <c r="DQ28" s="611"/>
      <c r="DR28" s="611"/>
      <c r="DS28" s="611"/>
      <c r="DT28" s="611"/>
      <c r="DU28" s="611"/>
      <c r="DV28" s="612"/>
      <c r="DW28" s="615">
        <v>12.2</v>
      </c>
      <c r="DX28" s="642"/>
      <c r="DY28" s="642"/>
      <c r="DZ28" s="642"/>
      <c r="EA28" s="642"/>
      <c r="EB28" s="642"/>
      <c r="EC28" s="643"/>
    </row>
    <row r="29" spans="2:133" ht="11.25" customHeight="1" x14ac:dyDescent="0.15">
      <c r="B29" s="607" t="s">
        <v>291</v>
      </c>
      <c r="C29" s="608"/>
      <c r="D29" s="608"/>
      <c r="E29" s="608"/>
      <c r="F29" s="608"/>
      <c r="G29" s="608"/>
      <c r="H29" s="608"/>
      <c r="I29" s="608"/>
      <c r="J29" s="608"/>
      <c r="K29" s="608"/>
      <c r="L29" s="608"/>
      <c r="M29" s="608"/>
      <c r="N29" s="608"/>
      <c r="O29" s="608"/>
      <c r="P29" s="608"/>
      <c r="Q29" s="609"/>
      <c r="R29" s="610">
        <v>226208</v>
      </c>
      <c r="S29" s="611"/>
      <c r="T29" s="611"/>
      <c r="U29" s="611"/>
      <c r="V29" s="611"/>
      <c r="W29" s="611"/>
      <c r="X29" s="611"/>
      <c r="Y29" s="612"/>
      <c r="Z29" s="613">
        <v>0.6</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2557224</v>
      </c>
      <c r="CS29" s="640"/>
      <c r="CT29" s="640"/>
      <c r="CU29" s="640"/>
      <c r="CV29" s="640"/>
      <c r="CW29" s="640"/>
      <c r="CX29" s="640"/>
      <c r="CY29" s="641"/>
      <c r="CZ29" s="615">
        <v>6.9</v>
      </c>
      <c r="DA29" s="642"/>
      <c r="DB29" s="642"/>
      <c r="DC29" s="645"/>
      <c r="DD29" s="619">
        <v>2547980</v>
      </c>
      <c r="DE29" s="640"/>
      <c r="DF29" s="640"/>
      <c r="DG29" s="640"/>
      <c r="DH29" s="640"/>
      <c r="DI29" s="640"/>
      <c r="DJ29" s="640"/>
      <c r="DK29" s="641"/>
      <c r="DL29" s="619">
        <v>2547980</v>
      </c>
      <c r="DM29" s="640"/>
      <c r="DN29" s="640"/>
      <c r="DO29" s="640"/>
      <c r="DP29" s="640"/>
      <c r="DQ29" s="640"/>
      <c r="DR29" s="640"/>
      <c r="DS29" s="640"/>
      <c r="DT29" s="640"/>
      <c r="DU29" s="640"/>
      <c r="DV29" s="641"/>
      <c r="DW29" s="615">
        <v>12.2</v>
      </c>
      <c r="DX29" s="642"/>
      <c r="DY29" s="642"/>
      <c r="DZ29" s="642"/>
      <c r="EA29" s="642"/>
      <c r="EB29" s="642"/>
      <c r="EC29" s="643"/>
    </row>
    <row r="30" spans="2:133" ht="11.25" customHeight="1" x14ac:dyDescent="0.15">
      <c r="B30" s="607" t="s">
        <v>293</v>
      </c>
      <c r="C30" s="608"/>
      <c r="D30" s="608"/>
      <c r="E30" s="608"/>
      <c r="F30" s="608"/>
      <c r="G30" s="608"/>
      <c r="H30" s="608"/>
      <c r="I30" s="608"/>
      <c r="J30" s="608"/>
      <c r="K30" s="608"/>
      <c r="L30" s="608"/>
      <c r="M30" s="608"/>
      <c r="N30" s="608"/>
      <c r="O30" s="608"/>
      <c r="P30" s="608"/>
      <c r="Q30" s="609"/>
      <c r="R30" s="610">
        <v>7785699</v>
      </c>
      <c r="S30" s="611"/>
      <c r="T30" s="611"/>
      <c r="U30" s="611"/>
      <c r="V30" s="611"/>
      <c r="W30" s="611"/>
      <c r="X30" s="611"/>
      <c r="Y30" s="612"/>
      <c r="Z30" s="613">
        <v>20.2</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2469160</v>
      </c>
      <c r="CS30" s="611"/>
      <c r="CT30" s="611"/>
      <c r="CU30" s="611"/>
      <c r="CV30" s="611"/>
      <c r="CW30" s="611"/>
      <c r="CX30" s="611"/>
      <c r="CY30" s="612"/>
      <c r="CZ30" s="615">
        <v>6.7</v>
      </c>
      <c r="DA30" s="642"/>
      <c r="DB30" s="642"/>
      <c r="DC30" s="645"/>
      <c r="DD30" s="619">
        <v>2460277</v>
      </c>
      <c r="DE30" s="611"/>
      <c r="DF30" s="611"/>
      <c r="DG30" s="611"/>
      <c r="DH30" s="611"/>
      <c r="DI30" s="611"/>
      <c r="DJ30" s="611"/>
      <c r="DK30" s="612"/>
      <c r="DL30" s="619">
        <v>2460277</v>
      </c>
      <c r="DM30" s="611"/>
      <c r="DN30" s="611"/>
      <c r="DO30" s="611"/>
      <c r="DP30" s="611"/>
      <c r="DQ30" s="611"/>
      <c r="DR30" s="611"/>
      <c r="DS30" s="611"/>
      <c r="DT30" s="611"/>
      <c r="DU30" s="611"/>
      <c r="DV30" s="612"/>
      <c r="DW30" s="615">
        <v>11.8</v>
      </c>
      <c r="DX30" s="642"/>
      <c r="DY30" s="642"/>
      <c r="DZ30" s="642"/>
      <c r="EA30" s="642"/>
      <c r="EB30" s="642"/>
      <c r="EC30" s="643"/>
    </row>
    <row r="31" spans="2:133" ht="11.25" customHeight="1" x14ac:dyDescent="0.15">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99.5</v>
      </c>
      <c r="BH31" s="654"/>
      <c r="BI31" s="654"/>
      <c r="BJ31" s="654"/>
      <c r="BK31" s="654"/>
      <c r="BL31" s="654"/>
      <c r="BM31" s="605">
        <v>98.7</v>
      </c>
      <c r="BN31" s="654"/>
      <c r="BO31" s="654"/>
      <c r="BP31" s="654"/>
      <c r="BQ31" s="655"/>
      <c r="BR31" s="657">
        <v>99.4</v>
      </c>
      <c r="BS31" s="654"/>
      <c r="BT31" s="654"/>
      <c r="BU31" s="654"/>
      <c r="BV31" s="654"/>
      <c r="BW31" s="654"/>
      <c r="BX31" s="605">
        <v>98.6</v>
      </c>
      <c r="BY31" s="654"/>
      <c r="BZ31" s="654"/>
      <c r="CA31" s="654"/>
      <c r="CB31" s="655"/>
      <c r="CD31" s="650"/>
      <c r="CE31" s="651"/>
      <c r="CF31" s="607" t="s">
        <v>300</v>
      </c>
      <c r="CG31" s="608"/>
      <c r="CH31" s="608"/>
      <c r="CI31" s="608"/>
      <c r="CJ31" s="608"/>
      <c r="CK31" s="608"/>
      <c r="CL31" s="608"/>
      <c r="CM31" s="608"/>
      <c r="CN31" s="608"/>
      <c r="CO31" s="608"/>
      <c r="CP31" s="608"/>
      <c r="CQ31" s="609"/>
      <c r="CR31" s="610">
        <v>88064</v>
      </c>
      <c r="CS31" s="640"/>
      <c r="CT31" s="640"/>
      <c r="CU31" s="640"/>
      <c r="CV31" s="640"/>
      <c r="CW31" s="640"/>
      <c r="CX31" s="640"/>
      <c r="CY31" s="641"/>
      <c r="CZ31" s="615">
        <v>0.2</v>
      </c>
      <c r="DA31" s="642"/>
      <c r="DB31" s="642"/>
      <c r="DC31" s="645"/>
      <c r="DD31" s="619">
        <v>87703</v>
      </c>
      <c r="DE31" s="640"/>
      <c r="DF31" s="640"/>
      <c r="DG31" s="640"/>
      <c r="DH31" s="640"/>
      <c r="DI31" s="640"/>
      <c r="DJ31" s="640"/>
      <c r="DK31" s="641"/>
      <c r="DL31" s="619">
        <v>87703</v>
      </c>
      <c r="DM31" s="640"/>
      <c r="DN31" s="640"/>
      <c r="DO31" s="640"/>
      <c r="DP31" s="640"/>
      <c r="DQ31" s="640"/>
      <c r="DR31" s="640"/>
      <c r="DS31" s="640"/>
      <c r="DT31" s="640"/>
      <c r="DU31" s="640"/>
      <c r="DV31" s="641"/>
      <c r="DW31" s="615">
        <v>0.4</v>
      </c>
      <c r="DX31" s="642"/>
      <c r="DY31" s="642"/>
      <c r="DZ31" s="642"/>
      <c r="EA31" s="642"/>
      <c r="EB31" s="642"/>
      <c r="EC31" s="643"/>
    </row>
    <row r="32" spans="2:133" ht="11.25" customHeight="1" x14ac:dyDescent="0.15">
      <c r="B32" s="607" t="s">
        <v>301</v>
      </c>
      <c r="C32" s="608"/>
      <c r="D32" s="608"/>
      <c r="E32" s="608"/>
      <c r="F32" s="608"/>
      <c r="G32" s="608"/>
      <c r="H32" s="608"/>
      <c r="I32" s="608"/>
      <c r="J32" s="608"/>
      <c r="K32" s="608"/>
      <c r="L32" s="608"/>
      <c r="M32" s="608"/>
      <c r="N32" s="608"/>
      <c r="O32" s="608"/>
      <c r="P32" s="608"/>
      <c r="Q32" s="609"/>
      <c r="R32" s="610">
        <v>2445422</v>
      </c>
      <c r="S32" s="611"/>
      <c r="T32" s="611"/>
      <c r="U32" s="611"/>
      <c r="V32" s="611"/>
      <c r="W32" s="611"/>
      <c r="X32" s="611"/>
      <c r="Y32" s="612"/>
      <c r="Z32" s="613">
        <v>6.3</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99.2</v>
      </c>
      <c r="BH32" s="640"/>
      <c r="BI32" s="640"/>
      <c r="BJ32" s="640"/>
      <c r="BK32" s="640"/>
      <c r="BL32" s="640"/>
      <c r="BM32" s="616">
        <v>98.1</v>
      </c>
      <c r="BN32" s="640"/>
      <c r="BO32" s="640"/>
      <c r="BP32" s="640"/>
      <c r="BQ32" s="656"/>
      <c r="BR32" s="667">
        <v>99.1</v>
      </c>
      <c r="BS32" s="640"/>
      <c r="BT32" s="640"/>
      <c r="BU32" s="640"/>
      <c r="BV32" s="640"/>
      <c r="BW32" s="640"/>
      <c r="BX32" s="616">
        <v>98.1</v>
      </c>
      <c r="BY32" s="640"/>
      <c r="BZ32" s="640"/>
      <c r="CA32" s="640"/>
      <c r="CB32" s="656"/>
      <c r="CD32" s="652"/>
      <c r="CE32" s="653"/>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2"/>
      <c r="DB32" s="642"/>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2"/>
      <c r="DY32" s="642"/>
      <c r="DZ32" s="642"/>
      <c r="EA32" s="642"/>
      <c r="EB32" s="642"/>
      <c r="EC32" s="643"/>
    </row>
    <row r="33" spans="2:133" ht="11.25" customHeight="1" x14ac:dyDescent="0.15">
      <c r="B33" s="607" t="s">
        <v>305</v>
      </c>
      <c r="C33" s="608"/>
      <c r="D33" s="608"/>
      <c r="E33" s="608"/>
      <c r="F33" s="608"/>
      <c r="G33" s="608"/>
      <c r="H33" s="608"/>
      <c r="I33" s="608"/>
      <c r="J33" s="608"/>
      <c r="K33" s="608"/>
      <c r="L33" s="608"/>
      <c r="M33" s="608"/>
      <c r="N33" s="608"/>
      <c r="O33" s="608"/>
      <c r="P33" s="608"/>
      <c r="Q33" s="609"/>
      <c r="R33" s="610">
        <v>57674</v>
      </c>
      <c r="S33" s="611"/>
      <c r="T33" s="611"/>
      <c r="U33" s="611"/>
      <c r="V33" s="611"/>
      <c r="W33" s="611"/>
      <c r="X33" s="611"/>
      <c r="Y33" s="612"/>
      <c r="Z33" s="613">
        <v>0.1</v>
      </c>
      <c r="AA33" s="613"/>
      <c r="AB33" s="613"/>
      <c r="AC33" s="613"/>
      <c r="AD33" s="614">
        <v>36260</v>
      </c>
      <c r="AE33" s="614"/>
      <c r="AF33" s="614"/>
      <c r="AG33" s="614"/>
      <c r="AH33" s="614"/>
      <c r="AI33" s="614"/>
      <c r="AJ33" s="614"/>
      <c r="AK33" s="614"/>
      <c r="AL33" s="615">
        <v>0.2</v>
      </c>
      <c r="AM33" s="616"/>
      <c r="AN33" s="616"/>
      <c r="AO33" s="617"/>
      <c r="AP33" s="662"/>
      <c r="AQ33" s="663"/>
      <c r="AR33" s="663"/>
      <c r="AS33" s="663"/>
      <c r="AT33" s="666"/>
      <c r="AU33" s="201"/>
      <c r="AV33" s="201"/>
      <c r="AW33" s="201"/>
      <c r="AX33" s="631" t="s">
        <v>306</v>
      </c>
      <c r="AY33" s="632"/>
      <c r="AZ33" s="632"/>
      <c r="BA33" s="632"/>
      <c r="BB33" s="632"/>
      <c r="BC33" s="632"/>
      <c r="BD33" s="632"/>
      <c r="BE33" s="632"/>
      <c r="BF33" s="633"/>
      <c r="BG33" s="668">
        <v>99.7</v>
      </c>
      <c r="BH33" s="669"/>
      <c r="BI33" s="669"/>
      <c r="BJ33" s="669"/>
      <c r="BK33" s="669"/>
      <c r="BL33" s="669"/>
      <c r="BM33" s="670">
        <v>99.1</v>
      </c>
      <c r="BN33" s="669"/>
      <c r="BO33" s="669"/>
      <c r="BP33" s="669"/>
      <c r="BQ33" s="671"/>
      <c r="BR33" s="668">
        <v>99.7</v>
      </c>
      <c r="BS33" s="669"/>
      <c r="BT33" s="669"/>
      <c r="BU33" s="669"/>
      <c r="BV33" s="669"/>
      <c r="BW33" s="669"/>
      <c r="BX33" s="670">
        <v>99</v>
      </c>
      <c r="BY33" s="669"/>
      <c r="BZ33" s="669"/>
      <c r="CA33" s="669"/>
      <c r="CB33" s="671"/>
      <c r="CD33" s="607" t="s">
        <v>307</v>
      </c>
      <c r="CE33" s="608"/>
      <c r="CF33" s="608"/>
      <c r="CG33" s="608"/>
      <c r="CH33" s="608"/>
      <c r="CI33" s="608"/>
      <c r="CJ33" s="608"/>
      <c r="CK33" s="608"/>
      <c r="CL33" s="608"/>
      <c r="CM33" s="608"/>
      <c r="CN33" s="608"/>
      <c r="CO33" s="608"/>
      <c r="CP33" s="608"/>
      <c r="CQ33" s="609"/>
      <c r="CR33" s="610">
        <v>14680415</v>
      </c>
      <c r="CS33" s="640"/>
      <c r="CT33" s="640"/>
      <c r="CU33" s="640"/>
      <c r="CV33" s="640"/>
      <c r="CW33" s="640"/>
      <c r="CX33" s="640"/>
      <c r="CY33" s="641"/>
      <c r="CZ33" s="615">
        <v>39.9</v>
      </c>
      <c r="DA33" s="642"/>
      <c r="DB33" s="642"/>
      <c r="DC33" s="645"/>
      <c r="DD33" s="619">
        <v>12569048</v>
      </c>
      <c r="DE33" s="640"/>
      <c r="DF33" s="640"/>
      <c r="DG33" s="640"/>
      <c r="DH33" s="640"/>
      <c r="DI33" s="640"/>
      <c r="DJ33" s="640"/>
      <c r="DK33" s="641"/>
      <c r="DL33" s="619">
        <v>9292531</v>
      </c>
      <c r="DM33" s="640"/>
      <c r="DN33" s="640"/>
      <c r="DO33" s="640"/>
      <c r="DP33" s="640"/>
      <c r="DQ33" s="640"/>
      <c r="DR33" s="640"/>
      <c r="DS33" s="640"/>
      <c r="DT33" s="640"/>
      <c r="DU33" s="640"/>
      <c r="DV33" s="641"/>
      <c r="DW33" s="615">
        <v>44.4</v>
      </c>
      <c r="DX33" s="642"/>
      <c r="DY33" s="642"/>
      <c r="DZ33" s="642"/>
      <c r="EA33" s="642"/>
      <c r="EB33" s="642"/>
      <c r="EC33" s="643"/>
    </row>
    <row r="34" spans="2:133" ht="11.25" customHeight="1" x14ac:dyDescent="0.15">
      <c r="B34" s="607" t="s">
        <v>308</v>
      </c>
      <c r="C34" s="608"/>
      <c r="D34" s="608"/>
      <c r="E34" s="608"/>
      <c r="F34" s="608"/>
      <c r="G34" s="608"/>
      <c r="H34" s="608"/>
      <c r="I34" s="608"/>
      <c r="J34" s="608"/>
      <c r="K34" s="608"/>
      <c r="L34" s="608"/>
      <c r="M34" s="608"/>
      <c r="N34" s="608"/>
      <c r="O34" s="608"/>
      <c r="P34" s="608"/>
      <c r="Q34" s="609"/>
      <c r="R34" s="610">
        <v>342136</v>
      </c>
      <c r="S34" s="611"/>
      <c r="T34" s="611"/>
      <c r="U34" s="611"/>
      <c r="V34" s="611"/>
      <c r="W34" s="611"/>
      <c r="X34" s="611"/>
      <c r="Y34" s="612"/>
      <c r="Z34" s="613">
        <v>0.9</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5808572</v>
      </c>
      <c r="CS34" s="611"/>
      <c r="CT34" s="611"/>
      <c r="CU34" s="611"/>
      <c r="CV34" s="611"/>
      <c r="CW34" s="611"/>
      <c r="CX34" s="611"/>
      <c r="CY34" s="612"/>
      <c r="CZ34" s="615">
        <v>15.8</v>
      </c>
      <c r="DA34" s="642"/>
      <c r="DB34" s="642"/>
      <c r="DC34" s="645"/>
      <c r="DD34" s="619">
        <v>4599611</v>
      </c>
      <c r="DE34" s="611"/>
      <c r="DF34" s="611"/>
      <c r="DG34" s="611"/>
      <c r="DH34" s="611"/>
      <c r="DI34" s="611"/>
      <c r="DJ34" s="611"/>
      <c r="DK34" s="612"/>
      <c r="DL34" s="619">
        <v>4071157</v>
      </c>
      <c r="DM34" s="611"/>
      <c r="DN34" s="611"/>
      <c r="DO34" s="611"/>
      <c r="DP34" s="611"/>
      <c r="DQ34" s="611"/>
      <c r="DR34" s="611"/>
      <c r="DS34" s="611"/>
      <c r="DT34" s="611"/>
      <c r="DU34" s="611"/>
      <c r="DV34" s="612"/>
      <c r="DW34" s="615">
        <v>19.5</v>
      </c>
      <c r="DX34" s="642"/>
      <c r="DY34" s="642"/>
      <c r="DZ34" s="642"/>
      <c r="EA34" s="642"/>
      <c r="EB34" s="642"/>
      <c r="EC34" s="643"/>
    </row>
    <row r="35" spans="2:133" ht="11.25" customHeight="1" x14ac:dyDescent="0.15">
      <c r="B35" s="607" t="s">
        <v>310</v>
      </c>
      <c r="C35" s="608"/>
      <c r="D35" s="608"/>
      <c r="E35" s="608"/>
      <c r="F35" s="608"/>
      <c r="G35" s="608"/>
      <c r="H35" s="608"/>
      <c r="I35" s="608"/>
      <c r="J35" s="608"/>
      <c r="K35" s="608"/>
      <c r="L35" s="608"/>
      <c r="M35" s="608"/>
      <c r="N35" s="608"/>
      <c r="O35" s="608"/>
      <c r="P35" s="608"/>
      <c r="Q35" s="609"/>
      <c r="R35" s="610">
        <v>1757175</v>
      </c>
      <c r="S35" s="611"/>
      <c r="T35" s="611"/>
      <c r="U35" s="611"/>
      <c r="V35" s="611"/>
      <c r="W35" s="611"/>
      <c r="X35" s="611"/>
      <c r="Y35" s="612"/>
      <c r="Z35" s="613">
        <v>4.5999999999999996</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293447</v>
      </c>
      <c r="CS35" s="640"/>
      <c r="CT35" s="640"/>
      <c r="CU35" s="640"/>
      <c r="CV35" s="640"/>
      <c r="CW35" s="640"/>
      <c r="CX35" s="640"/>
      <c r="CY35" s="641"/>
      <c r="CZ35" s="615">
        <v>0.8</v>
      </c>
      <c r="DA35" s="642"/>
      <c r="DB35" s="642"/>
      <c r="DC35" s="645"/>
      <c r="DD35" s="619">
        <v>293377</v>
      </c>
      <c r="DE35" s="640"/>
      <c r="DF35" s="640"/>
      <c r="DG35" s="640"/>
      <c r="DH35" s="640"/>
      <c r="DI35" s="640"/>
      <c r="DJ35" s="640"/>
      <c r="DK35" s="641"/>
      <c r="DL35" s="619">
        <v>293377</v>
      </c>
      <c r="DM35" s="640"/>
      <c r="DN35" s="640"/>
      <c r="DO35" s="640"/>
      <c r="DP35" s="640"/>
      <c r="DQ35" s="640"/>
      <c r="DR35" s="640"/>
      <c r="DS35" s="640"/>
      <c r="DT35" s="640"/>
      <c r="DU35" s="640"/>
      <c r="DV35" s="641"/>
      <c r="DW35" s="615">
        <v>1.4</v>
      </c>
      <c r="DX35" s="642"/>
      <c r="DY35" s="642"/>
      <c r="DZ35" s="642"/>
      <c r="EA35" s="642"/>
      <c r="EB35" s="642"/>
      <c r="EC35" s="643"/>
    </row>
    <row r="36" spans="2:133" ht="11.25" customHeight="1" x14ac:dyDescent="0.15">
      <c r="B36" s="607" t="s">
        <v>314</v>
      </c>
      <c r="C36" s="608"/>
      <c r="D36" s="608"/>
      <c r="E36" s="608"/>
      <c r="F36" s="608"/>
      <c r="G36" s="608"/>
      <c r="H36" s="608"/>
      <c r="I36" s="608"/>
      <c r="J36" s="608"/>
      <c r="K36" s="608"/>
      <c r="L36" s="608"/>
      <c r="M36" s="608"/>
      <c r="N36" s="608"/>
      <c r="O36" s="608"/>
      <c r="P36" s="608"/>
      <c r="Q36" s="609"/>
      <c r="R36" s="610">
        <v>1776468</v>
      </c>
      <c r="S36" s="611"/>
      <c r="T36" s="611"/>
      <c r="U36" s="611"/>
      <c r="V36" s="611"/>
      <c r="W36" s="611"/>
      <c r="X36" s="611"/>
      <c r="Y36" s="612"/>
      <c r="Z36" s="613">
        <v>4.5999999999999996</v>
      </c>
      <c r="AA36" s="613"/>
      <c r="AB36" s="613"/>
      <c r="AC36" s="613"/>
      <c r="AD36" s="614" t="s">
        <v>122</v>
      </c>
      <c r="AE36" s="614"/>
      <c r="AF36" s="614"/>
      <c r="AG36" s="614"/>
      <c r="AH36" s="614"/>
      <c r="AI36" s="614"/>
      <c r="AJ36" s="614"/>
      <c r="AK36" s="614"/>
      <c r="AL36" s="615" t="s">
        <v>122</v>
      </c>
      <c r="AM36" s="616"/>
      <c r="AN36" s="616"/>
      <c r="AO36" s="617"/>
      <c r="AP36" s="206"/>
      <c r="AQ36" s="672" t="s">
        <v>315</v>
      </c>
      <c r="AR36" s="673"/>
      <c r="AS36" s="673"/>
      <c r="AT36" s="673"/>
      <c r="AU36" s="673"/>
      <c r="AV36" s="673"/>
      <c r="AW36" s="673"/>
      <c r="AX36" s="673"/>
      <c r="AY36" s="674"/>
      <c r="AZ36" s="599">
        <v>4148220</v>
      </c>
      <c r="BA36" s="600"/>
      <c r="BB36" s="600"/>
      <c r="BC36" s="600"/>
      <c r="BD36" s="600"/>
      <c r="BE36" s="600"/>
      <c r="BF36" s="675"/>
      <c r="BG36" s="596" t="s">
        <v>316</v>
      </c>
      <c r="BH36" s="597"/>
      <c r="BI36" s="597"/>
      <c r="BJ36" s="597"/>
      <c r="BK36" s="597"/>
      <c r="BL36" s="597"/>
      <c r="BM36" s="597"/>
      <c r="BN36" s="597"/>
      <c r="BO36" s="597"/>
      <c r="BP36" s="597"/>
      <c r="BQ36" s="597"/>
      <c r="BR36" s="597"/>
      <c r="BS36" s="597"/>
      <c r="BT36" s="597"/>
      <c r="BU36" s="598"/>
      <c r="BV36" s="599">
        <v>226952</v>
      </c>
      <c r="BW36" s="600"/>
      <c r="BX36" s="600"/>
      <c r="BY36" s="600"/>
      <c r="BZ36" s="600"/>
      <c r="CA36" s="600"/>
      <c r="CB36" s="675"/>
      <c r="CD36" s="607" t="s">
        <v>317</v>
      </c>
      <c r="CE36" s="608"/>
      <c r="CF36" s="608"/>
      <c r="CG36" s="608"/>
      <c r="CH36" s="608"/>
      <c r="CI36" s="608"/>
      <c r="CJ36" s="608"/>
      <c r="CK36" s="608"/>
      <c r="CL36" s="608"/>
      <c r="CM36" s="608"/>
      <c r="CN36" s="608"/>
      <c r="CO36" s="608"/>
      <c r="CP36" s="608"/>
      <c r="CQ36" s="609"/>
      <c r="CR36" s="610">
        <v>3801545</v>
      </c>
      <c r="CS36" s="611"/>
      <c r="CT36" s="611"/>
      <c r="CU36" s="611"/>
      <c r="CV36" s="611"/>
      <c r="CW36" s="611"/>
      <c r="CX36" s="611"/>
      <c r="CY36" s="612"/>
      <c r="CZ36" s="615">
        <v>10.3</v>
      </c>
      <c r="DA36" s="642"/>
      <c r="DB36" s="642"/>
      <c r="DC36" s="645"/>
      <c r="DD36" s="619">
        <v>3433422</v>
      </c>
      <c r="DE36" s="611"/>
      <c r="DF36" s="611"/>
      <c r="DG36" s="611"/>
      <c r="DH36" s="611"/>
      <c r="DI36" s="611"/>
      <c r="DJ36" s="611"/>
      <c r="DK36" s="612"/>
      <c r="DL36" s="619">
        <v>2577645</v>
      </c>
      <c r="DM36" s="611"/>
      <c r="DN36" s="611"/>
      <c r="DO36" s="611"/>
      <c r="DP36" s="611"/>
      <c r="DQ36" s="611"/>
      <c r="DR36" s="611"/>
      <c r="DS36" s="611"/>
      <c r="DT36" s="611"/>
      <c r="DU36" s="611"/>
      <c r="DV36" s="612"/>
      <c r="DW36" s="615">
        <v>12.3</v>
      </c>
      <c r="DX36" s="642"/>
      <c r="DY36" s="642"/>
      <c r="DZ36" s="642"/>
      <c r="EA36" s="642"/>
      <c r="EB36" s="642"/>
      <c r="EC36" s="643"/>
    </row>
    <row r="37" spans="2:133" ht="11.25" customHeight="1" x14ac:dyDescent="0.15">
      <c r="B37" s="607" t="s">
        <v>318</v>
      </c>
      <c r="C37" s="608"/>
      <c r="D37" s="608"/>
      <c r="E37" s="608"/>
      <c r="F37" s="608"/>
      <c r="G37" s="608"/>
      <c r="H37" s="608"/>
      <c r="I37" s="608"/>
      <c r="J37" s="608"/>
      <c r="K37" s="608"/>
      <c r="L37" s="608"/>
      <c r="M37" s="608"/>
      <c r="N37" s="608"/>
      <c r="O37" s="608"/>
      <c r="P37" s="608"/>
      <c r="Q37" s="609"/>
      <c r="R37" s="610">
        <v>937323</v>
      </c>
      <c r="S37" s="611"/>
      <c r="T37" s="611"/>
      <c r="U37" s="611"/>
      <c r="V37" s="611"/>
      <c r="W37" s="611"/>
      <c r="X37" s="611"/>
      <c r="Y37" s="612"/>
      <c r="Z37" s="613">
        <v>2.4</v>
      </c>
      <c r="AA37" s="613"/>
      <c r="AB37" s="613"/>
      <c r="AC37" s="613"/>
      <c r="AD37" s="614">
        <v>9083</v>
      </c>
      <c r="AE37" s="614"/>
      <c r="AF37" s="614"/>
      <c r="AG37" s="614"/>
      <c r="AH37" s="614"/>
      <c r="AI37" s="614"/>
      <c r="AJ37" s="614"/>
      <c r="AK37" s="614"/>
      <c r="AL37" s="615">
        <v>0</v>
      </c>
      <c r="AM37" s="616"/>
      <c r="AN37" s="616"/>
      <c r="AO37" s="617"/>
      <c r="AQ37" s="676" t="s">
        <v>319</v>
      </c>
      <c r="AR37" s="677"/>
      <c r="AS37" s="677"/>
      <c r="AT37" s="677"/>
      <c r="AU37" s="677"/>
      <c r="AV37" s="677"/>
      <c r="AW37" s="677"/>
      <c r="AX37" s="677"/>
      <c r="AY37" s="678"/>
      <c r="AZ37" s="610">
        <v>620000</v>
      </c>
      <c r="BA37" s="611"/>
      <c r="BB37" s="611"/>
      <c r="BC37" s="611"/>
      <c r="BD37" s="640"/>
      <c r="BE37" s="640"/>
      <c r="BF37" s="656"/>
      <c r="BG37" s="607" t="s">
        <v>320</v>
      </c>
      <c r="BH37" s="608"/>
      <c r="BI37" s="608"/>
      <c r="BJ37" s="608"/>
      <c r="BK37" s="608"/>
      <c r="BL37" s="608"/>
      <c r="BM37" s="608"/>
      <c r="BN37" s="608"/>
      <c r="BO37" s="608"/>
      <c r="BP37" s="608"/>
      <c r="BQ37" s="608"/>
      <c r="BR37" s="608"/>
      <c r="BS37" s="608"/>
      <c r="BT37" s="608"/>
      <c r="BU37" s="609"/>
      <c r="BV37" s="610">
        <v>194309</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1245555</v>
      </c>
      <c r="CS37" s="640"/>
      <c r="CT37" s="640"/>
      <c r="CU37" s="640"/>
      <c r="CV37" s="640"/>
      <c r="CW37" s="640"/>
      <c r="CX37" s="640"/>
      <c r="CY37" s="641"/>
      <c r="CZ37" s="615">
        <v>3.4</v>
      </c>
      <c r="DA37" s="642"/>
      <c r="DB37" s="642"/>
      <c r="DC37" s="645"/>
      <c r="DD37" s="619">
        <v>1245555</v>
      </c>
      <c r="DE37" s="640"/>
      <c r="DF37" s="640"/>
      <c r="DG37" s="640"/>
      <c r="DH37" s="640"/>
      <c r="DI37" s="640"/>
      <c r="DJ37" s="640"/>
      <c r="DK37" s="641"/>
      <c r="DL37" s="619">
        <v>1245555</v>
      </c>
      <c r="DM37" s="640"/>
      <c r="DN37" s="640"/>
      <c r="DO37" s="640"/>
      <c r="DP37" s="640"/>
      <c r="DQ37" s="640"/>
      <c r="DR37" s="640"/>
      <c r="DS37" s="640"/>
      <c r="DT37" s="640"/>
      <c r="DU37" s="640"/>
      <c r="DV37" s="641"/>
      <c r="DW37" s="615">
        <v>6</v>
      </c>
      <c r="DX37" s="642"/>
      <c r="DY37" s="642"/>
      <c r="DZ37" s="642"/>
      <c r="EA37" s="642"/>
      <c r="EB37" s="642"/>
      <c r="EC37" s="643"/>
    </row>
    <row r="38" spans="2:133" ht="11.25" customHeight="1" x14ac:dyDescent="0.15">
      <c r="B38" s="607" t="s">
        <v>322</v>
      </c>
      <c r="C38" s="608"/>
      <c r="D38" s="608"/>
      <c r="E38" s="608"/>
      <c r="F38" s="608"/>
      <c r="G38" s="608"/>
      <c r="H38" s="608"/>
      <c r="I38" s="608"/>
      <c r="J38" s="608"/>
      <c r="K38" s="608"/>
      <c r="L38" s="608"/>
      <c r="M38" s="608"/>
      <c r="N38" s="608"/>
      <c r="O38" s="608"/>
      <c r="P38" s="608"/>
      <c r="Q38" s="609"/>
      <c r="R38" s="610">
        <v>1172562</v>
      </c>
      <c r="S38" s="611"/>
      <c r="T38" s="611"/>
      <c r="U38" s="611"/>
      <c r="V38" s="611"/>
      <c r="W38" s="611"/>
      <c r="X38" s="611"/>
      <c r="Y38" s="612"/>
      <c r="Z38" s="613">
        <v>3</v>
      </c>
      <c r="AA38" s="613"/>
      <c r="AB38" s="613"/>
      <c r="AC38" s="613"/>
      <c r="AD38" s="614" t="s">
        <v>122</v>
      </c>
      <c r="AE38" s="614"/>
      <c r="AF38" s="614"/>
      <c r="AG38" s="614"/>
      <c r="AH38" s="614"/>
      <c r="AI38" s="614"/>
      <c r="AJ38" s="614"/>
      <c r="AK38" s="614"/>
      <c r="AL38" s="615" t="s">
        <v>122</v>
      </c>
      <c r="AM38" s="616"/>
      <c r="AN38" s="616"/>
      <c r="AO38" s="617"/>
      <c r="AQ38" s="676" t="s">
        <v>323</v>
      </c>
      <c r="AR38" s="677"/>
      <c r="AS38" s="677"/>
      <c r="AT38" s="677"/>
      <c r="AU38" s="677"/>
      <c r="AV38" s="677"/>
      <c r="AW38" s="677"/>
      <c r="AX38" s="677"/>
      <c r="AY38" s="678"/>
      <c r="AZ38" s="610">
        <v>530000</v>
      </c>
      <c r="BA38" s="611"/>
      <c r="BB38" s="611"/>
      <c r="BC38" s="611"/>
      <c r="BD38" s="640"/>
      <c r="BE38" s="640"/>
      <c r="BF38" s="656"/>
      <c r="BG38" s="607" t="s">
        <v>324</v>
      </c>
      <c r="BH38" s="608"/>
      <c r="BI38" s="608"/>
      <c r="BJ38" s="608"/>
      <c r="BK38" s="608"/>
      <c r="BL38" s="608"/>
      <c r="BM38" s="608"/>
      <c r="BN38" s="608"/>
      <c r="BO38" s="608"/>
      <c r="BP38" s="608"/>
      <c r="BQ38" s="608"/>
      <c r="BR38" s="608"/>
      <c r="BS38" s="608"/>
      <c r="BT38" s="608"/>
      <c r="BU38" s="609"/>
      <c r="BV38" s="610">
        <v>12610</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2977158</v>
      </c>
      <c r="CS38" s="611"/>
      <c r="CT38" s="611"/>
      <c r="CU38" s="611"/>
      <c r="CV38" s="611"/>
      <c r="CW38" s="611"/>
      <c r="CX38" s="611"/>
      <c r="CY38" s="612"/>
      <c r="CZ38" s="615">
        <v>8.1</v>
      </c>
      <c r="DA38" s="642"/>
      <c r="DB38" s="642"/>
      <c r="DC38" s="645"/>
      <c r="DD38" s="619">
        <v>2456784</v>
      </c>
      <c r="DE38" s="611"/>
      <c r="DF38" s="611"/>
      <c r="DG38" s="611"/>
      <c r="DH38" s="611"/>
      <c r="DI38" s="611"/>
      <c r="DJ38" s="611"/>
      <c r="DK38" s="612"/>
      <c r="DL38" s="619">
        <v>2350352</v>
      </c>
      <c r="DM38" s="611"/>
      <c r="DN38" s="611"/>
      <c r="DO38" s="611"/>
      <c r="DP38" s="611"/>
      <c r="DQ38" s="611"/>
      <c r="DR38" s="611"/>
      <c r="DS38" s="611"/>
      <c r="DT38" s="611"/>
      <c r="DU38" s="611"/>
      <c r="DV38" s="612"/>
      <c r="DW38" s="615">
        <v>11.2</v>
      </c>
      <c r="DX38" s="642"/>
      <c r="DY38" s="642"/>
      <c r="DZ38" s="642"/>
      <c r="EA38" s="642"/>
      <c r="EB38" s="642"/>
      <c r="EC38" s="643"/>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6" t="s">
        <v>327</v>
      </c>
      <c r="AR39" s="677"/>
      <c r="AS39" s="677"/>
      <c r="AT39" s="677"/>
      <c r="AU39" s="677"/>
      <c r="AV39" s="677"/>
      <c r="AW39" s="677"/>
      <c r="AX39" s="677"/>
      <c r="AY39" s="678"/>
      <c r="AZ39" s="610">
        <v>75000</v>
      </c>
      <c r="BA39" s="611"/>
      <c r="BB39" s="611"/>
      <c r="BC39" s="611"/>
      <c r="BD39" s="640"/>
      <c r="BE39" s="640"/>
      <c r="BF39" s="656"/>
      <c r="BG39" s="607" t="s">
        <v>328</v>
      </c>
      <c r="BH39" s="608"/>
      <c r="BI39" s="608"/>
      <c r="BJ39" s="608"/>
      <c r="BK39" s="608"/>
      <c r="BL39" s="608"/>
      <c r="BM39" s="608"/>
      <c r="BN39" s="608"/>
      <c r="BO39" s="608"/>
      <c r="BP39" s="608"/>
      <c r="BQ39" s="608"/>
      <c r="BR39" s="608"/>
      <c r="BS39" s="608"/>
      <c r="BT39" s="608"/>
      <c r="BU39" s="609"/>
      <c r="BV39" s="610">
        <v>17888</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1692525</v>
      </c>
      <c r="CS39" s="640"/>
      <c r="CT39" s="640"/>
      <c r="CU39" s="640"/>
      <c r="CV39" s="640"/>
      <c r="CW39" s="640"/>
      <c r="CX39" s="640"/>
      <c r="CY39" s="641"/>
      <c r="CZ39" s="615">
        <v>4.5999999999999996</v>
      </c>
      <c r="DA39" s="642"/>
      <c r="DB39" s="642"/>
      <c r="DC39" s="645"/>
      <c r="DD39" s="619">
        <v>1678686</v>
      </c>
      <c r="DE39" s="640"/>
      <c r="DF39" s="640"/>
      <c r="DG39" s="640"/>
      <c r="DH39" s="640"/>
      <c r="DI39" s="640"/>
      <c r="DJ39" s="640"/>
      <c r="DK39" s="641"/>
      <c r="DL39" s="619" t="s">
        <v>122</v>
      </c>
      <c r="DM39" s="640"/>
      <c r="DN39" s="640"/>
      <c r="DO39" s="640"/>
      <c r="DP39" s="640"/>
      <c r="DQ39" s="640"/>
      <c r="DR39" s="640"/>
      <c r="DS39" s="640"/>
      <c r="DT39" s="640"/>
      <c r="DU39" s="640"/>
      <c r="DV39" s="641"/>
      <c r="DW39" s="615" t="s">
        <v>122</v>
      </c>
      <c r="DX39" s="642"/>
      <c r="DY39" s="642"/>
      <c r="DZ39" s="642"/>
      <c r="EA39" s="642"/>
      <c r="EB39" s="642"/>
      <c r="EC39" s="643"/>
    </row>
    <row r="40" spans="2:133" ht="11.25" customHeight="1" x14ac:dyDescent="0.15">
      <c r="B40" s="607" t="s">
        <v>330</v>
      </c>
      <c r="C40" s="608"/>
      <c r="D40" s="608"/>
      <c r="E40" s="608"/>
      <c r="F40" s="608"/>
      <c r="G40" s="608"/>
      <c r="H40" s="608"/>
      <c r="I40" s="608"/>
      <c r="J40" s="608"/>
      <c r="K40" s="608"/>
      <c r="L40" s="608"/>
      <c r="M40" s="608"/>
      <c r="N40" s="608"/>
      <c r="O40" s="608"/>
      <c r="P40" s="608"/>
      <c r="Q40" s="609"/>
      <c r="R40" s="610">
        <v>104762</v>
      </c>
      <c r="S40" s="611"/>
      <c r="T40" s="611"/>
      <c r="U40" s="611"/>
      <c r="V40" s="611"/>
      <c r="W40" s="611"/>
      <c r="X40" s="611"/>
      <c r="Y40" s="612"/>
      <c r="Z40" s="613">
        <v>0.3</v>
      </c>
      <c r="AA40" s="613"/>
      <c r="AB40" s="613"/>
      <c r="AC40" s="613"/>
      <c r="AD40" s="614" t="s">
        <v>122</v>
      </c>
      <c r="AE40" s="614"/>
      <c r="AF40" s="614"/>
      <c r="AG40" s="614"/>
      <c r="AH40" s="614"/>
      <c r="AI40" s="614"/>
      <c r="AJ40" s="614"/>
      <c r="AK40" s="614"/>
      <c r="AL40" s="615" t="s">
        <v>122</v>
      </c>
      <c r="AM40" s="616"/>
      <c r="AN40" s="616"/>
      <c r="AO40" s="617"/>
      <c r="AQ40" s="676" t="s">
        <v>331</v>
      </c>
      <c r="AR40" s="677"/>
      <c r="AS40" s="677"/>
      <c r="AT40" s="677"/>
      <c r="AU40" s="677"/>
      <c r="AV40" s="677"/>
      <c r="AW40" s="677"/>
      <c r="AX40" s="677"/>
      <c r="AY40" s="678"/>
      <c r="AZ40" s="610">
        <v>62750</v>
      </c>
      <c r="BA40" s="611"/>
      <c r="BB40" s="611"/>
      <c r="BC40" s="611"/>
      <c r="BD40" s="640"/>
      <c r="BE40" s="640"/>
      <c r="BF40" s="656"/>
      <c r="BG40" s="660" t="s">
        <v>332</v>
      </c>
      <c r="BH40" s="661"/>
      <c r="BI40" s="661"/>
      <c r="BJ40" s="661"/>
      <c r="BK40" s="661"/>
      <c r="BL40" s="202"/>
      <c r="BM40" s="608" t="s">
        <v>333</v>
      </c>
      <c r="BN40" s="608"/>
      <c r="BO40" s="608"/>
      <c r="BP40" s="608"/>
      <c r="BQ40" s="608"/>
      <c r="BR40" s="608"/>
      <c r="BS40" s="608"/>
      <c r="BT40" s="608"/>
      <c r="BU40" s="609"/>
      <c r="BV40" s="610">
        <v>93</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107168</v>
      </c>
      <c r="CS40" s="611"/>
      <c r="CT40" s="611"/>
      <c r="CU40" s="611"/>
      <c r="CV40" s="611"/>
      <c r="CW40" s="611"/>
      <c r="CX40" s="611"/>
      <c r="CY40" s="612"/>
      <c r="CZ40" s="615">
        <v>0.3</v>
      </c>
      <c r="DA40" s="642"/>
      <c r="DB40" s="642"/>
      <c r="DC40" s="645"/>
      <c r="DD40" s="619">
        <v>107168</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2"/>
      <c r="DY40" s="642"/>
      <c r="DZ40" s="642"/>
      <c r="EA40" s="642"/>
      <c r="EB40" s="642"/>
      <c r="EC40" s="643"/>
    </row>
    <row r="41" spans="2:133" ht="11.25" customHeight="1" x14ac:dyDescent="0.15">
      <c r="B41" s="631" t="s">
        <v>335</v>
      </c>
      <c r="C41" s="632"/>
      <c r="D41" s="632"/>
      <c r="E41" s="632"/>
      <c r="F41" s="632"/>
      <c r="G41" s="632"/>
      <c r="H41" s="632"/>
      <c r="I41" s="632"/>
      <c r="J41" s="632"/>
      <c r="K41" s="632"/>
      <c r="L41" s="632"/>
      <c r="M41" s="632"/>
      <c r="N41" s="632"/>
      <c r="O41" s="632"/>
      <c r="P41" s="632"/>
      <c r="Q41" s="633"/>
      <c r="R41" s="685">
        <v>38586320</v>
      </c>
      <c r="S41" s="686"/>
      <c r="T41" s="686"/>
      <c r="U41" s="686"/>
      <c r="V41" s="686"/>
      <c r="W41" s="686"/>
      <c r="X41" s="686"/>
      <c r="Y41" s="687"/>
      <c r="Z41" s="688">
        <v>100</v>
      </c>
      <c r="AA41" s="688"/>
      <c r="AB41" s="688"/>
      <c r="AC41" s="688"/>
      <c r="AD41" s="689">
        <v>20803730</v>
      </c>
      <c r="AE41" s="689"/>
      <c r="AF41" s="689"/>
      <c r="AG41" s="689"/>
      <c r="AH41" s="689"/>
      <c r="AI41" s="689"/>
      <c r="AJ41" s="689"/>
      <c r="AK41" s="689"/>
      <c r="AL41" s="690">
        <v>100</v>
      </c>
      <c r="AM41" s="670"/>
      <c r="AN41" s="670"/>
      <c r="AO41" s="691"/>
      <c r="AQ41" s="676" t="s">
        <v>336</v>
      </c>
      <c r="AR41" s="677"/>
      <c r="AS41" s="677"/>
      <c r="AT41" s="677"/>
      <c r="AU41" s="677"/>
      <c r="AV41" s="677"/>
      <c r="AW41" s="677"/>
      <c r="AX41" s="677"/>
      <c r="AY41" s="678"/>
      <c r="AZ41" s="610">
        <v>548044</v>
      </c>
      <c r="BA41" s="611"/>
      <c r="BB41" s="611"/>
      <c r="BC41" s="611"/>
      <c r="BD41" s="640"/>
      <c r="BE41" s="640"/>
      <c r="BF41" s="656"/>
      <c r="BG41" s="660"/>
      <c r="BH41" s="661"/>
      <c r="BI41" s="661"/>
      <c r="BJ41" s="661"/>
      <c r="BK41" s="661"/>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0"/>
      <c r="CT41" s="640"/>
      <c r="CU41" s="640"/>
      <c r="CV41" s="640"/>
      <c r="CW41" s="640"/>
      <c r="CX41" s="640"/>
      <c r="CY41" s="641"/>
      <c r="CZ41" s="615" t="s">
        <v>122</v>
      </c>
      <c r="DA41" s="642"/>
      <c r="DB41" s="642"/>
      <c r="DC41" s="645"/>
      <c r="DD41" s="619" t="s">
        <v>122</v>
      </c>
      <c r="DE41" s="640"/>
      <c r="DF41" s="640"/>
      <c r="DG41" s="640"/>
      <c r="DH41" s="640"/>
      <c r="DI41" s="640"/>
      <c r="DJ41" s="640"/>
      <c r="DK41" s="641"/>
      <c r="DL41" s="679"/>
      <c r="DM41" s="680"/>
      <c r="DN41" s="680"/>
      <c r="DO41" s="680"/>
      <c r="DP41" s="680"/>
      <c r="DQ41" s="680"/>
      <c r="DR41" s="680"/>
      <c r="DS41" s="680"/>
      <c r="DT41" s="680"/>
      <c r="DU41" s="680"/>
      <c r="DV41" s="681"/>
      <c r="DW41" s="682"/>
      <c r="DX41" s="683"/>
      <c r="DY41" s="683"/>
      <c r="DZ41" s="683"/>
      <c r="EA41" s="683"/>
      <c r="EB41" s="683"/>
      <c r="EC41" s="684"/>
    </row>
    <row r="42" spans="2:133" ht="11.25" customHeight="1" x14ac:dyDescent="0.15">
      <c r="AQ42" s="692" t="s">
        <v>339</v>
      </c>
      <c r="AR42" s="693"/>
      <c r="AS42" s="693"/>
      <c r="AT42" s="693"/>
      <c r="AU42" s="693"/>
      <c r="AV42" s="693"/>
      <c r="AW42" s="693"/>
      <c r="AX42" s="693"/>
      <c r="AY42" s="694"/>
      <c r="AZ42" s="685">
        <v>2312426</v>
      </c>
      <c r="BA42" s="686"/>
      <c r="BB42" s="686"/>
      <c r="BC42" s="686"/>
      <c r="BD42" s="669"/>
      <c r="BE42" s="669"/>
      <c r="BF42" s="671"/>
      <c r="BG42" s="662"/>
      <c r="BH42" s="663"/>
      <c r="BI42" s="663"/>
      <c r="BJ42" s="663"/>
      <c r="BK42" s="663"/>
      <c r="BL42" s="203"/>
      <c r="BM42" s="632" t="s">
        <v>340</v>
      </c>
      <c r="BN42" s="632"/>
      <c r="BO42" s="632"/>
      <c r="BP42" s="632"/>
      <c r="BQ42" s="632"/>
      <c r="BR42" s="632"/>
      <c r="BS42" s="632"/>
      <c r="BT42" s="632"/>
      <c r="BU42" s="633"/>
      <c r="BV42" s="685">
        <v>340</v>
      </c>
      <c r="BW42" s="686"/>
      <c r="BX42" s="686"/>
      <c r="BY42" s="686"/>
      <c r="BZ42" s="686"/>
      <c r="CA42" s="686"/>
      <c r="CB42" s="695"/>
      <c r="CD42" s="607" t="s">
        <v>341</v>
      </c>
      <c r="CE42" s="608"/>
      <c r="CF42" s="608"/>
      <c r="CG42" s="608"/>
      <c r="CH42" s="608"/>
      <c r="CI42" s="608"/>
      <c r="CJ42" s="608"/>
      <c r="CK42" s="608"/>
      <c r="CL42" s="608"/>
      <c r="CM42" s="608"/>
      <c r="CN42" s="608"/>
      <c r="CO42" s="608"/>
      <c r="CP42" s="608"/>
      <c r="CQ42" s="609"/>
      <c r="CR42" s="610">
        <v>2998146</v>
      </c>
      <c r="CS42" s="640"/>
      <c r="CT42" s="640"/>
      <c r="CU42" s="640"/>
      <c r="CV42" s="640"/>
      <c r="CW42" s="640"/>
      <c r="CX42" s="640"/>
      <c r="CY42" s="641"/>
      <c r="CZ42" s="615">
        <v>8.1</v>
      </c>
      <c r="DA42" s="642"/>
      <c r="DB42" s="642"/>
      <c r="DC42" s="645"/>
      <c r="DD42" s="619">
        <v>924502</v>
      </c>
      <c r="DE42" s="640"/>
      <c r="DF42" s="640"/>
      <c r="DG42" s="640"/>
      <c r="DH42" s="640"/>
      <c r="DI42" s="640"/>
      <c r="DJ42" s="640"/>
      <c r="DK42" s="641"/>
      <c r="DL42" s="679"/>
      <c r="DM42" s="680"/>
      <c r="DN42" s="680"/>
      <c r="DO42" s="680"/>
      <c r="DP42" s="680"/>
      <c r="DQ42" s="680"/>
      <c r="DR42" s="680"/>
      <c r="DS42" s="680"/>
      <c r="DT42" s="680"/>
      <c r="DU42" s="680"/>
      <c r="DV42" s="681"/>
      <c r="DW42" s="682"/>
      <c r="DX42" s="683"/>
      <c r="DY42" s="683"/>
      <c r="DZ42" s="683"/>
      <c r="EA42" s="683"/>
      <c r="EB42" s="683"/>
      <c r="EC42" s="684"/>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222661</v>
      </c>
      <c r="CS43" s="640"/>
      <c r="CT43" s="640"/>
      <c r="CU43" s="640"/>
      <c r="CV43" s="640"/>
      <c r="CW43" s="640"/>
      <c r="CX43" s="640"/>
      <c r="CY43" s="641"/>
      <c r="CZ43" s="615">
        <v>0.6</v>
      </c>
      <c r="DA43" s="642"/>
      <c r="DB43" s="642"/>
      <c r="DC43" s="645"/>
      <c r="DD43" s="619">
        <v>222661</v>
      </c>
      <c r="DE43" s="640"/>
      <c r="DF43" s="640"/>
      <c r="DG43" s="640"/>
      <c r="DH43" s="640"/>
      <c r="DI43" s="640"/>
      <c r="DJ43" s="640"/>
      <c r="DK43" s="641"/>
      <c r="DL43" s="679"/>
      <c r="DM43" s="680"/>
      <c r="DN43" s="680"/>
      <c r="DO43" s="680"/>
      <c r="DP43" s="680"/>
      <c r="DQ43" s="680"/>
      <c r="DR43" s="680"/>
      <c r="DS43" s="680"/>
      <c r="DT43" s="680"/>
      <c r="DU43" s="680"/>
      <c r="DV43" s="681"/>
      <c r="DW43" s="682"/>
      <c r="DX43" s="683"/>
      <c r="DY43" s="683"/>
      <c r="DZ43" s="683"/>
      <c r="EA43" s="683"/>
      <c r="EB43" s="683"/>
      <c r="EC43" s="684"/>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2994067</v>
      </c>
      <c r="CS44" s="611"/>
      <c r="CT44" s="611"/>
      <c r="CU44" s="611"/>
      <c r="CV44" s="611"/>
      <c r="CW44" s="611"/>
      <c r="CX44" s="611"/>
      <c r="CY44" s="612"/>
      <c r="CZ44" s="615">
        <v>8.1</v>
      </c>
      <c r="DA44" s="616"/>
      <c r="DB44" s="616"/>
      <c r="DC44" s="622"/>
      <c r="DD44" s="619">
        <v>920423</v>
      </c>
      <c r="DE44" s="611"/>
      <c r="DF44" s="611"/>
      <c r="DG44" s="611"/>
      <c r="DH44" s="611"/>
      <c r="DI44" s="611"/>
      <c r="DJ44" s="611"/>
      <c r="DK44" s="612"/>
      <c r="DL44" s="679"/>
      <c r="DM44" s="680"/>
      <c r="DN44" s="680"/>
      <c r="DO44" s="680"/>
      <c r="DP44" s="680"/>
      <c r="DQ44" s="680"/>
      <c r="DR44" s="680"/>
      <c r="DS44" s="680"/>
      <c r="DT44" s="680"/>
      <c r="DU44" s="680"/>
      <c r="DV44" s="681"/>
      <c r="DW44" s="682"/>
      <c r="DX44" s="683"/>
      <c r="DY44" s="683"/>
      <c r="DZ44" s="683"/>
      <c r="EA44" s="683"/>
      <c r="EB44" s="683"/>
      <c r="EC44" s="684"/>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1031621</v>
      </c>
      <c r="CS45" s="640"/>
      <c r="CT45" s="640"/>
      <c r="CU45" s="640"/>
      <c r="CV45" s="640"/>
      <c r="CW45" s="640"/>
      <c r="CX45" s="640"/>
      <c r="CY45" s="641"/>
      <c r="CZ45" s="615">
        <v>2.8</v>
      </c>
      <c r="DA45" s="642"/>
      <c r="DB45" s="642"/>
      <c r="DC45" s="645"/>
      <c r="DD45" s="619">
        <v>33900</v>
      </c>
      <c r="DE45" s="640"/>
      <c r="DF45" s="640"/>
      <c r="DG45" s="640"/>
      <c r="DH45" s="640"/>
      <c r="DI45" s="640"/>
      <c r="DJ45" s="640"/>
      <c r="DK45" s="641"/>
      <c r="DL45" s="679"/>
      <c r="DM45" s="680"/>
      <c r="DN45" s="680"/>
      <c r="DO45" s="680"/>
      <c r="DP45" s="680"/>
      <c r="DQ45" s="680"/>
      <c r="DR45" s="680"/>
      <c r="DS45" s="680"/>
      <c r="DT45" s="680"/>
      <c r="DU45" s="680"/>
      <c r="DV45" s="681"/>
      <c r="DW45" s="682"/>
      <c r="DX45" s="683"/>
      <c r="DY45" s="683"/>
      <c r="DZ45" s="683"/>
      <c r="EA45" s="683"/>
      <c r="EB45" s="683"/>
      <c r="EC45" s="684"/>
    </row>
    <row r="46" spans="2:133" ht="11.25" customHeight="1" x14ac:dyDescent="0.15">
      <c r="B46" s="207"/>
      <c r="CD46" s="650"/>
      <c r="CE46" s="651"/>
      <c r="CF46" s="607" t="s">
        <v>348</v>
      </c>
      <c r="CG46" s="608"/>
      <c r="CH46" s="608"/>
      <c r="CI46" s="608"/>
      <c r="CJ46" s="608"/>
      <c r="CK46" s="608"/>
      <c r="CL46" s="608"/>
      <c r="CM46" s="608"/>
      <c r="CN46" s="608"/>
      <c r="CO46" s="608"/>
      <c r="CP46" s="608"/>
      <c r="CQ46" s="609"/>
      <c r="CR46" s="610">
        <v>1953755</v>
      </c>
      <c r="CS46" s="611"/>
      <c r="CT46" s="611"/>
      <c r="CU46" s="611"/>
      <c r="CV46" s="611"/>
      <c r="CW46" s="611"/>
      <c r="CX46" s="611"/>
      <c r="CY46" s="612"/>
      <c r="CZ46" s="615">
        <v>5.3</v>
      </c>
      <c r="DA46" s="616"/>
      <c r="DB46" s="616"/>
      <c r="DC46" s="622"/>
      <c r="DD46" s="619">
        <v>881483</v>
      </c>
      <c r="DE46" s="611"/>
      <c r="DF46" s="611"/>
      <c r="DG46" s="611"/>
      <c r="DH46" s="611"/>
      <c r="DI46" s="611"/>
      <c r="DJ46" s="611"/>
      <c r="DK46" s="612"/>
      <c r="DL46" s="679"/>
      <c r="DM46" s="680"/>
      <c r="DN46" s="680"/>
      <c r="DO46" s="680"/>
      <c r="DP46" s="680"/>
      <c r="DQ46" s="680"/>
      <c r="DR46" s="680"/>
      <c r="DS46" s="680"/>
      <c r="DT46" s="680"/>
      <c r="DU46" s="680"/>
      <c r="DV46" s="681"/>
      <c r="DW46" s="682"/>
      <c r="DX46" s="683"/>
      <c r="DY46" s="683"/>
      <c r="DZ46" s="683"/>
      <c r="EA46" s="683"/>
      <c r="EB46" s="683"/>
      <c r="EC46" s="684"/>
    </row>
    <row r="47" spans="2:133" ht="11.25" customHeight="1" x14ac:dyDescent="0.15">
      <c r="B47" s="207"/>
      <c r="CD47" s="650"/>
      <c r="CE47" s="651"/>
      <c r="CF47" s="607" t="s">
        <v>349</v>
      </c>
      <c r="CG47" s="608"/>
      <c r="CH47" s="608"/>
      <c r="CI47" s="608"/>
      <c r="CJ47" s="608"/>
      <c r="CK47" s="608"/>
      <c r="CL47" s="608"/>
      <c r="CM47" s="608"/>
      <c r="CN47" s="608"/>
      <c r="CO47" s="608"/>
      <c r="CP47" s="608"/>
      <c r="CQ47" s="609"/>
      <c r="CR47" s="610">
        <v>4079</v>
      </c>
      <c r="CS47" s="640"/>
      <c r="CT47" s="640"/>
      <c r="CU47" s="640"/>
      <c r="CV47" s="640"/>
      <c r="CW47" s="640"/>
      <c r="CX47" s="640"/>
      <c r="CY47" s="641"/>
      <c r="CZ47" s="615">
        <v>0</v>
      </c>
      <c r="DA47" s="642"/>
      <c r="DB47" s="642"/>
      <c r="DC47" s="645"/>
      <c r="DD47" s="619">
        <v>4079</v>
      </c>
      <c r="DE47" s="640"/>
      <c r="DF47" s="640"/>
      <c r="DG47" s="640"/>
      <c r="DH47" s="640"/>
      <c r="DI47" s="640"/>
      <c r="DJ47" s="640"/>
      <c r="DK47" s="641"/>
      <c r="DL47" s="679"/>
      <c r="DM47" s="680"/>
      <c r="DN47" s="680"/>
      <c r="DO47" s="680"/>
      <c r="DP47" s="680"/>
      <c r="DQ47" s="680"/>
      <c r="DR47" s="680"/>
      <c r="DS47" s="680"/>
      <c r="DT47" s="680"/>
      <c r="DU47" s="680"/>
      <c r="DV47" s="681"/>
      <c r="DW47" s="682"/>
      <c r="DX47" s="683"/>
      <c r="DY47" s="683"/>
      <c r="DZ47" s="683"/>
      <c r="EA47" s="683"/>
      <c r="EB47" s="683"/>
      <c r="EC47" s="684"/>
    </row>
    <row r="48" spans="2:133" x14ac:dyDescent="0.15">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79"/>
      <c r="DM48" s="680"/>
      <c r="DN48" s="680"/>
      <c r="DO48" s="680"/>
      <c r="DP48" s="680"/>
      <c r="DQ48" s="680"/>
      <c r="DR48" s="680"/>
      <c r="DS48" s="680"/>
      <c r="DT48" s="680"/>
      <c r="DU48" s="680"/>
      <c r="DV48" s="681"/>
      <c r="DW48" s="682"/>
      <c r="DX48" s="683"/>
      <c r="DY48" s="683"/>
      <c r="DZ48" s="683"/>
      <c r="EA48" s="683"/>
      <c r="EB48" s="683"/>
      <c r="EC48" s="684"/>
    </row>
    <row r="49" spans="2:133" ht="11.25" customHeight="1" x14ac:dyDescent="0.15">
      <c r="B49" s="207"/>
      <c r="CD49" s="631" t="s">
        <v>351</v>
      </c>
      <c r="CE49" s="632"/>
      <c r="CF49" s="632"/>
      <c r="CG49" s="632"/>
      <c r="CH49" s="632"/>
      <c r="CI49" s="632"/>
      <c r="CJ49" s="632"/>
      <c r="CK49" s="632"/>
      <c r="CL49" s="632"/>
      <c r="CM49" s="632"/>
      <c r="CN49" s="632"/>
      <c r="CO49" s="632"/>
      <c r="CP49" s="632"/>
      <c r="CQ49" s="633"/>
      <c r="CR49" s="685">
        <v>36815904</v>
      </c>
      <c r="CS49" s="669"/>
      <c r="CT49" s="669"/>
      <c r="CU49" s="669"/>
      <c r="CV49" s="669"/>
      <c r="CW49" s="669"/>
      <c r="CX49" s="669"/>
      <c r="CY49" s="698"/>
      <c r="CZ49" s="690">
        <v>100</v>
      </c>
      <c r="DA49" s="699"/>
      <c r="DB49" s="699"/>
      <c r="DC49" s="700"/>
      <c r="DD49" s="701">
        <v>25120418</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dusZinYpWEtijA2Az9RbUXNsP3NuRuw139TtbcWCSHDQ76AFPYg39RxmwL0Sx6dZGin6+h3YLzUmWO6G5/1X5Q==" saltValue="uhZMZH7xuhewnuml8JpmH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D109"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15">
      <c r="A7" s="219">
        <v>1</v>
      </c>
      <c r="B7" s="736" t="s">
        <v>374</v>
      </c>
      <c r="C7" s="737"/>
      <c r="D7" s="737"/>
      <c r="E7" s="737"/>
      <c r="F7" s="737"/>
      <c r="G7" s="737"/>
      <c r="H7" s="737"/>
      <c r="I7" s="737"/>
      <c r="J7" s="737"/>
      <c r="K7" s="737"/>
      <c r="L7" s="737"/>
      <c r="M7" s="737"/>
      <c r="N7" s="737"/>
      <c r="O7" s="737"/>
      <c r="P7" s="738"/>
      <c r="Q7" s="739">
        <v>38649</v>
      </c>
      <c r="R7" s="740"/>
      <c r="S7" s="740"/>
      <c r="T7" s="740"/>
      <c r="U7" s="740"/>
      <c r="V7" s="740">
        <v>36879</v>
      </c>
      <c r="W7" s="740"/>
      <c r="X7" s="740"/>
      <c r="Y7" s="740"/>
      <c r="Z7" s="740"/>
      <c r="AA7" s="740">
        <v>1770</v>
      </c>
      <c r="AB7" s="740"/>
      <c r="AC7" s="740"/>
      <c r="AD7" s="740"/>
      <c r="AE7" s="741"/>
      <c r="AF7" s="742">
        <v>1605</v>
      </c>
      <c r="AG7" s="743"/>
      <c r="AH7" s="743"/>
      <c r="AI7" s="743"/>
      <c r="AJ7" s="744"/>
      <c r="AK7" s="745">
        <v>1757</v>
      </c>
      <c r="AL7" s="746"/>
      <c r="AM7" s="746"/>
      <c r="AN7" s="746"/>
      <c r="AO7" s="746"/>
      <c r="AP7" s="746">
        <v>24630</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558</v>
      </c>
      <c r="BT7" s="734"/>
      <c r="BU7" s="734"/>
      <c r="BV7" s="734"/>
      <c r="BW7" s="734"/>
      <c r="BX7" s="734"/>
      <c r="BY7" s="734"/>
      <c r="BZ7" s="734"/>
      <c r="CA7" s="734"/>
      <c r="CB7" s="734"/>
      <c r="CC7" s="734"/>
      <c r="CD7" s="734"/>
      <c r="CE7" s="734"/>
      <c r="CF7" s="734"/>
      <c r="CG7" s="749"/>
      <c r="CH7" s="730">
        <v>-1</v>
      </c>
      <c r="CI7" s="731"/>
      <c r="CJ7" s="731"/>
      <c r="CK7" s="731"/>
      <c r="CL7" s="732"/>
      <c r="CM7" s="730">
        <v>211</v>
      </c>
      <c r="CN7" s="731"/>
      <c r="CO7" s="731"/>
      <c r="CP7" s="731"/>
      <c r="CQ7" s="732"/>
      <c r="CR7" s="730">
        <v>22</v>
      </c>
      <c r="CS7" s="731"/>
      <c r="CT7" s="731"/>
      <c r="CU7" s="731"/>
      <c r="CV7" s="732"/>
      <c r="CW7" s="730">
        <v>9</v>
      </c>
      <c r="CX7" s="731"/>
      <c r="CY7" s="731"/>
      <c r="CZ7" s="731"/>
      <c r="DA7" s="732"/>
      <c r="DB7" s="730">
        <v>0</v>
      </c>
      <c r="DC7" s="731"/>
      <c r="DD7" s="731"/>
      <c r="DE7" s="731"/>
      <c r="DF7" s="732"/>
      <c r="DG7" s="730">
        <v>0</v>
      </c>
      <c r="DH7" s="731"/>
      <c r="DI7" s="731"/>
      <c r="DJ7" s="731"/>
      <c r="DK7" s="732"/>
      <c r="DL7" s="730">
        <v>0</v>
      </c>
      <c r="DM7" s="731"/>
      <c r="DN7" s="731"/>
      <c r="DO7" s="731"/>
      <c r="DP7" s="732"/>
      <c r="DQ7" s="730">
        <v>0</v>
      </c>
      <c r="DR7" s="731"/>
      <c r="DS7" s="731"/>
      <c r="DT7" s="731"/>
      <c r="DU7" s="732"/>
      <c r="DV7" s="733"/>
      <c r="DW7" s="734"/>
      <c r="DX7" s="734"/>
      <c r="DY7" s="734"/>
      <c r="DZ7" s="735"/>
      <c r="EA7" s="217"/>
    </row>
    <row r="8" spans="1:131" s="218" customFormat="1" ht="26.25" customHeight="1" x14ac:dyDescent="0.15">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559</v>
      </c>
      <c r="BT8" s="761"/>
      <c r="BU8" s="761"/>
      <c r="BV8" s="761"/>
      <c r="BW8" s="761"/>
      <c r="BX8" s="761"/>
      <c r="BY8" s="761"/>
      <c r="BZ8" s="761"/>
      <c r="CA8" s="761"/>
      <c r="CB8" s="761"/>
      <c r="CC8" s="761"/>
      <c r="CD8" s="761"/>
      <c r="CE8" s="761"/>
      <c r="CF8" s="761"/>
      <c r="CG8" s="762"/>
      <c r="CH8" s="763">
        <v>-11</v>
      </c>
      <c r="CI8" s="764"/>
      <c r="CJ8" s="764"/>
      <c r="CK8" s="764"/>
      <c r="CL8" s="765"/>
      <c r="CM8" s="763">
        <v>16</v>
      </c>
      <c r="CN8" s="764"/>
      <c r="CO8" s="764"/>
      <c r="CP8" s="764"/>
      <c r="CQ8" s="765"/>
      <c r="CR8" s="763">
        <v>100</v>
      </c>
      <c r="CS8" s="764"/>
      <c r="CT8" s="764"/>
      <c r="CU8" s="764"/>
      <c r="CV8" s="765"/>
      <c r="CW8" s="763">
        <v>20</v>
      </c>
      <c r="CX8" s="764"/>
      <c r="CY8" s="764"/>
      <c r="CZ8" s="764"/>
      <c r="DA8" s="765"/>
      <c r="DB8" s="763">
        <v>0</v>
      </c>
      <c r="DC8" s="764"/>
      <c r="DD8" s="764"/>
      <c r="DE8" s="764"/>
      <c r="DF8" s="765"/>
      <c r="DG8" s="763">
        <v>0</v>
      </c>
      <c r="DH8" s="764"/>
      <c r="DI8" s="764"/>
      <c r="DJ8" s="764"/>
      <c r="DK8" s="765"/>
      <c r="DL8" s="763">
        <v>0</v>
      </c>
      <c r="DM8" s="764"/>
      <c r="DN8" s="764"/>
      <c r="DO8" s="764"/>
      <c r="DP8" s="765"/>
      <c r="DQ8" s="763">
        <v>0</v>
      </c>
      <c r="DR8" s="764"/>
      <c r="DS8" s="764"/>
      <c r="DT8" s="764"/>
      <c r="DU8" s="765"/>
      <c r="DV8" s="760"/>
      <c r="DW8" s="761"/>
      <c r="DX8" s="761"/>
      <c r="DY8" s="761"/>
      <c r="DZ8" s="766"/>
      <c r="EA8" s="217"/>
    </row>
    <row r="9" spans="1:131" s="218" customFormat="1" ht="26.25" customHeight="1" x14ac:dyDescent="0.15">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15">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15">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15">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15">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15">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15">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15">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15">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15">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15">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15">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15">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
      <c r="A23" s="223" t="s">
        <v>376</v>
      </c>
      <c r="B23" s="776" t="s">
        <v>377</v>
      </c>
      <c r="C23" s="777"/>
      <c r="D23" s="777"/>
      <c r="E23" s="777"/>
      <c r="F23" s="777"/>
      <c r="G23" s="777"/>
      <c r="H23" s="777"/>
      <c r="I23" s="777"/>
      <c r="J23" s="777"/>
      <c r="K23" s="777"/>
      <c r="L23" s="777"/>
      <c r="M23" s="777"/>
      <c r="N23" s="777"/>
      <c r="O23" s="777"/>
      <c r="P23" s="778"/>
      <c r="Q23" s="779">
        <v>38649</v>
      </c>
      <c r="R23" s="780"/>
      <c r="S23" s="780"/>
      <c r="T23" s="780"/>
      <c r="U23" s="780"/>
      <c r="V23" s="780">
        <v>36879</v>
      </c>
      <c r="W23" s="780"/>
      <c r="X23" s="780"/>
      <c r="Y23" s="780"/>
      <c r="Z23" s="780"/>
      <c r="AA23" s="780">
        <v>1770</v>
      </c>
      <c r="AB23" s="780"/>
      <c r="AC23" s="780"/>
      <c r="AD23" s="780"/>
      <c r="AE23" s="781"/>
      <c r="AF23" s="782">
        <v>1605</v>
      </c>
      <c r="AG23" s="780"/>
      <c r="AH23" s="780"/>
      <c r="AI23" s="780"/>
      <c r="AJ23" s="783"/>
      <c r="AK23" s="784"/>
      <c r="AL23" s="785"/>
      <c r="AM23" s="785"/>
      <c r="AN23" s="785"/>
      <c r="AO23" s="785"/>
      <c r="AP23" s="780">
        <v>24630</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15">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5">
        <v>1</v>
      </c>
      <c r="B28" s="736" t="s">
        <v>388</v>
      </c>
      <c r="C28" s="737"/>
      <c r="D28" s="737"/>
      <c r="E28" s="737"/>
      <c r="F28" s="737"/>
      <c r="G28" s="737"/>
      <c r="H28" s="737"/>
      <c r="I28" s="737"/>
      <c r="J28" s="737"/>
      <c r="K28" s="737"/>
      <c r="L28" s="737"/>
      <c r="M28" s="737"/>
      <c r="N28" s="737"/>
      <c r="O28" s="737"/>
      <c r="P28" s="738"/>
      <c r="Q28" s="809">
        <v>9257</v>
      </c>
      <c r="R28" s="810"/>
      <c r="S28" s="810"/>
      <c r="T28" s="810"/>
      <c r="U28" s="810"/>
      <c r="V28" s="810">
        <v>9030</v>
      </c>
      <c r="W28" s="810"/>
      <c r="X28" s="810"/>
      <c r="Y28" s="810"/>
      <c r="Z28" s="810"/>
      <c r="AA28" s="810">
        <v>227</v>
      </c>
      <c r="AB28" s="810"/>
      <c r="AC28" s="810"/>
      <c r="AD28" s="810"/>
      <c r="AE28" s="811"/>
      <c r="AF28" s="812">
        <v>227</v>
      </c>
      <c r="AG28" s="810"/>
      <c r="AH28" s="810"/>
      <c r="AI28" s="810"/>
      <c r="AJ28" s="813"/>
      <c r="AK28" s="814">
        <v>1038</v>
      </c>
      <c r="AL28" s="815"/>
      <c r="AM28" s="815"/>
      <c r="AN28" s="815"/>
      <c r="AO28" s="815"/>
      <c r="AP28" s="815">
        <v>0</v>
      </c>
      <c r="AQ28" s="815"/>
      <c r="AR28" s="815"/>
      <c r="AS28" s="815"/>
      <c r="AT28" s="815"/>
      <c r="AU28" s="815">
        <v>0</v>
      </c>
      <c r="AV28" s="815"/>
      <c r="AW28" s="815"/>
      <c r="AX28" s="815"/>
      <c r="AY28" s="815"/>
      <c r="AZ28" s="816" t="s">
        <v>548</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5">
        <v>2</v>
      </c>
      <c r="B29" s="767" t="s">
        <v>389</v>
      </c>
      <c r="C29" s="768"/>
      <c r="D29" s="768"/>
      <c r="E29" s="768"/>
      <c r="F29" s="768"/>
      <c r="G29" s="768"/>
      <c r="H29" s="768"/>
      <c r="I29" s="768"/>
      <c r="J29" s="768"/>
      <c r="K29" s="768"/>
      <c r="L29" s="768"/>
      <c r="M29" s="768"/>
      <c r="N29" s="768"/>
      <c r="O29" s="768"/>
      <c r="P29" s="769"/>
      <c r="Q29" s="770">
        <v>7652</v>
      </c>
      <c r="R29" s="771"/>
      <c r="S29" s="771"/>
      <c r="T29" s="771"/>
      <c r="U29" s="771"/>
      <c r="V29" s="771">
        <v>7459</v>
      </c>
      <c r="W29" s="771"/>
      <c r="X29" s="771"/>
      <c r="Y29" s="771"/>
      <c r="Z29" s="771"/>
      <c r="AA29" s="771">
        <v>193</v>
      </c>
      <c r="AB29" s="771"/>
      <c r="AC29" s="771"/>
      <c r="AD29" s="771"/>
      <c r="AE29" s="772"/>
      <c r="AF29" s="773">
        <v>193</v>
      </c>
      <c r="AG29" s="774"/>
      <c r="AH29" s="774"/>
      <c r="AI29" s="774"/>
      <c r="AJ29" s="775"/>
      <c r="AK29" s="821">
        <v>1115</v>
      </c>
      <c r="AL29" s="817"/>
      <c r="AM29" s="817"/>
      <c r="AN29" s="817"/>
      <c r="AO29" s="817"/>
      <c r="AP29" s="817">
        <v>0</v>
      </c>
      <c r="AQ29" s="817"/>
      <c r="AR29" s="817"/>
      <c r="AS29" s="817"/>
      <c r="AT29" s="817"/>
      <c r="AU29" s="817">
        <v>0</v>
      </c>
      <c r="AV29" s="817"/>
      <c r="AW29" s="817"/>
      <c r="AX29" s="817"/>
      <c r="AY29" s="817"/>
      <c r="AZ29" s="818" t="s">
        <v>548</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5">
        <v>3</v>
      </c>
      <c r="B30" s="767" t="s">
        <v>390</v>
      </c>
      <c r="C30" s="768"/>
      <c r="D30" s="768"/>
      <c r="E30" s="768"/>
      <c r="F30" s="768"/>
      <c r="G30" s="768"/>
      <c r="H30" s="768"/>
      <c r="I30" s="768"/>
      <c r="J30" s="768"/>
      <c r="K30" s="768"/>
      <c r="L30" s="768"/>
      <c r="M30" s="768"/>
      <c r="N30" s="768"/>
      <c r="O30" s="768"/>
      <c r="P30" s="769"/>
      <c r="Q30" s="770">
        <v>1450</v>
      </c>
      <c r="R30" s="771"/>
      <c r="S30" s="771"/>
      <c r="T30" s="771"/>
      <c r="U30" s="771"/>
      <c r="V30" s="771">
        <v>1442</v>
      </c>
      <c r="W30" s="771"/>
      <c r="X30" s="771"/>
      <c r="Y30" s="771"/>
      <c r="Z30" s="771"/>
      <c r="AA30" s="771">
        <v>7</v>
      </c>
      <c r="AB30" s="771"/>
      <c r="AC30" s="771"/>
      <c r="AD30" s="771"/>
      <c r="AE30" s="772"/>
      <c r="AF30" s="773">
        <v>7</v>
      </c>
      <c r="AG30" s="774"/>
      <c r="AH30" s="774"/>
      <c r="AI30" s="774"/>
      <c r="AJ30" s="775"/>
      <c r="AK30" s="821">
        <v>236</v>
      </c>
      <c r="AL30" s="817"/>
      <c r="AM30" s="817"/>
      <c r="AN30" s="817"/>
      <c r="AO30" s="817"/>
      <c r="AP30" s="817">
        <v>0</v>
      </c>
      <c r="AQ30" s="817"/>
      <c r="AR30" s="817"/>
      <c r="AS30" s="817"/>
      <c r="AT30" s="817"/>
      <c r="AU30" s="817">
        <v>0</v>
      </c>
      <c r="AV30" s="817"/>
      <c r="AW30" s="817"/>
      <c r="AX30" s="817"/>
      <c r="AY30" s="817"/>
      <c r="AZ30" s="818" t="s">
        <v>548</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5">
        <v>4</v>
      </c>
      <c r="B31" s="767" t="s">
        <v>391</v>
      </c>
      <c r="C31" s="768"/>
      <c r="D31" s="768"/>
      <c r="E31" s="768"/>
      <c r="F31" s="768"/>
      <c r="G31" s="768"/>
      <c r="H31" s="768"/>
      <c r="I31" s="768"/>
      <c r="J31" s="768"/>
      <c r="K31" s="768"/>
      <c r="L31" s="768"/>
      <c r="M31" s="768"/>
      <c r="N31" s="768"/>
      <c r="O31" s="768"/>
      <c r="P31" s="769"/>
      <c r="Q31" s="770">
        <v>3997</v>
      </c>
      <c r="R31" s="771"/>
      <c r="S31" s="771"/>
      <c r="T31" s="771"/>
      <c r="U31" s="771"/>
      <c r="V31" s="771">
        <v>4841</v>
      </c>
      <c r="W31" s="771"/>
      <c r="X31" s="771"/>
      <c r="Y31" s="771"/>
      <c r="Z31" s="771"/>
      <c r="AA31" s="771">
        <v>-844</v>
      </c>
      <c r="AB31" s="771"/>
      <c r="AC31" s="771"/>
      <c r="AD31" s="771"/>
      <c r="AE31" s="772"/>
      <c r="AF31" s="773">
        <v>1335</v>
      </c>
      <c r="AG31" s="774"/>
      <c r="AH31" s="774"/>
      <c r="AI31" s="774"/>
      <c r="AJ31" s="775"/>
      <c r="AK31" s="821">
        <v>530</v>
      </c>
      <c r="AL31" s="817"/>
      <c r="AM31" s="817"/>
      <c r="AN31" s="817"/>
      <c r="AO31" s="817"/>
      <c r="AP31" s="817">
        <v>3613</v>
      </c>
      <c r="AQ31" s="817"/>
      <c r="AR31" s="817"/>
      <c r="AS31" s="817"/>
      <c r="AT31" s="817"/>
      <c r="AU31" s="817">
        <v>1807</v>
      </c>
      <c r="AV31" s="817"/>
      <c r="AW31" s="817"/>
      <c r="AX31" s="817"/>
      <c r="AY31" s="817"/>
      <c r="AZ31" s="818" t="s">
        <v>548</v>
      </c>
      <c r="BA31" s="818"/>
      <c r="BB31" s="818"/>
      <c r="BC31" s="818"/>
      <c r="BD31" s="818"/>
      <c r="BE31" s="819" t="s">
        <v>392</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5">
        <v>5</v>
      </c>
      <c r="B32" s="767" t="s">
        <v>393</v>
      </c>
      <c r="C32" s="768"/>
      <c r="D32" s="768"/>
      <c r="E32" s="768"/>
      <c r="F32" s="768"/>
      <c r="G32" s="768"/>
      <c r="H32" s="768"/>
      <c r="I32" s="768"/>
      <c r="J32" s="768"/>
      <c r="K32" s="768"/>
      <c r="L32" s="768"/>
      <c r="M32" s="768"/>
      <c r="N32" s="768"/>
      <c r="O32" s="768"/>
      <c r="P32" s="769"/>
      <c r="Q32" s="770">
        <v>1826</v>
      </c>
      <c r="R32" s="771"/>
      <c r="S32" s="771"/>
      <c r="T32" s="771"/>
      <c r="U32" s="771"/>
      <c r="V32" s="771">
        <v>1835</v>
      </c>
      <c r="W32" s="771"/>
      <c r="X32" s="771"/>
      <c r="Y32" s="771"/>
      <c r="Z32" s="771"/>
      <c r="AA32" s="771">
        <v>-9</v>
      </c>
      <c r="AB32" s="771"/>
      <c r="AC32" s="771"/>
      <c r="AD32" s="771"/>
      <c r="AE32" s="772"/>
      <c r="AF32" s="773">
        <v>1508</v>
      </c>
      <c r="AG32" s="774"/>
      <c r="AH32" s="774"/>
      <c r="AI32" s="774"/>
      <c r="AJ32" s="775"/>
      <c r="AK32" s="821">
        <v>4</v>
      </c>
      <c r="AL32" s="817"/>
      <c r="AM32" s="817"/>
      <c r="AN32" s="817"/>
      <c r="AO32" s="817"/>
      <c r="AP32" s="817">
        <v>217</v>
      </c>
      <c r="AQ32" s="817"/>
      <c r="AR32" s="817"/>
      <c r="AS32" s="817"/>
      <c r="AT32" s="817"/>
      <c r="AU32" s="817">
        <v>8</v>
      </c>
      <c r="AV32" s="817"/>
      <c r="AW32" s="817"/>
      <c r="AX32" s="817"/>
      <c r="AY32" s="817"/>
      <c r="AZ32" s="818" t="s">
        <v>548</v>
      </c>
      <c r="BA32" s="818"/>
      <c r="BB32" s="818"/>
      <c r="BC32" s="818"/>
      <c r="BD32" s="818"/>
      <c r="BE32" s="819" t="s">
        <v>392</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5">
        <v>6</v>
      </c>
      <c r="B33" s="767" t="s">
        <v>394</v>
      </c>
      <c r="C33" s="768"/>
      <c r="D33" s="768"/>
      <c r="E33" s="768"/>
      <c r="F33" s="768"/>
      <c r="G33" s="768"/>
      <c r="H33" s="768"/>
      <c r="I33" s="768"/>
      <c r="J33" s="768"/>
      <c r="K33" s="768"/>
      <c r="L33" s="768"/>
      <c r="M33" s="768"/>
      <c r="N33" s="768"/>
      <c r="O33" s="768"/>
      <c r="P33" s="769"/>
      <c r="Q33" s="770">
        <v>2382</v>
      </c>
      <c r="R33" s="771"/>
      <c r="S33" s="771"/>
      <c r="T33" s="771"/>
      <c r="U33" s="771"/>
      <c r="V33" s="771">
        <v>2317</v>
      </c>
      <c r="W33" s="771"/>
      <c r="X33" s="771"/>
      <c r="Y33" s="771"/>
      <c r="Z33" s="771"/>
      <c r="AA33" s="771">
        <v>65</v>
      </c>
      <c r="AB33" s="771"/>
      <c r="AC33" s="771"/>
      <c r="AD33" s="771"/>
      <c r="AE33" s="772"/>
      <c r="AF33" s="773">
        <v>373</v>
      </c>
      <c r="AG33" s="774"/>
      <c r="AH33" s="774"/>
      <c r="AI33" s="774"/>
      <c r="AJ33" s="775"/>
      <c r="AK33" s="821">
        <v>620</v>
      </c>
      <c r="AL33" s="817"/>
      <c r="AM33" s="817"/>
      <c r="AN33" s="817"/>
      <c r="AO33" s="817"/>
      <c r="AP33" s="817">
        <v>6005</v>
      </c>
      <c r="AQ33" s="817"/>
      <c r="AR33" s="817"/>
      <c r="AS33" s="817"/>
      <c r="AT33" s="817"/>
      <c r="AU33" s="817">
        <v>2918</v>
      </c>
      <c r="AV33" s="817"/>
      <c r="AW33" s="817"/>
      <c r="AX33" s="817"/>
      <c r="AY33" s="817"/>
      <c r="AZ33" s="818" t="s">
        <v>548</v>
      </c>
      <c r="BA33" s="818"/>
      <c r="BB33" s="818"/>
      <c r="BC33" s="818"/>
      <c r="BD33" s="818"/>
      <c r="BE33" s="819" t="s">
        <v>392</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5">
        <v>7</v>
      </c>
      <c r="B34" s="767" t="s">
        <v>395</v>
      </c>
      <c r="C34" s="768"/>
      <c r="D34" s="768"/>
      <c r="E34" s="768"/>
      <c r="F34" s="768"/>
      <c r="G34" s="768"/>
      <c r="H34" s="768"/>
      <c r="I34" s="768"/>
      <c r="J34" s="768"/>
      <c r="K34" s="768"/>
      <c r="L34" s="768"/>
      <c r="M34" s="768"/>
      <c r="N34" s="768"/>
      <c r="O34" s="768"/>
      <c r="P34" s="769"/>
      <c r="Q34" s="770">
        <v>111</v>
      </c>
      <c r="R34" s="771"/>
      <c r="S34" s="771"/>
      <c r="T34" s="771"/>
      <c r="U34" s="771"/>
      <c r="V34" s="771">
        <v>108</v>
      </c>
      <c r="W34" s="771"/>
      <c r="X34" s="771"/>
      <c r="Y34" s="771"/>
      <c r="Z34" s="771"/>
      <c r="AA34" s="771">
        <v>2</v>
      </c>
      <c r="AB34" s="771"/>
      <c r="AC34" s="771"/>
      <c r="AD34" s="771"/>
      <c r="AE34" s="772"/>
      <c r="AF34" s="773">
        <v>2</v>
      </c>
      <c r="AG34" s="774"/>
      <c r="AH34" s="774"/>
      <c r="AI34" s="774"/>
      <c r="AJ34" s="775"/>
      <c r="AK34" s="821">
        <v>75</v>
      </c>
      <c r="AL34" s="817"/>
      <c r="AM34" s="817"/>
      <c r="AN34" s="817"/>
      <c r="AO34" s="817"/>
      <c r="AP34" s="817">
        <v>0</v>
      </c>
      <c r="AQ34" s="817"/>
      <c r="AR34" s="817"/>
      <c r="AS34" s="817"/>
      <c r="AT34" s="817"/>
      <c r="AU34" s="817">
        <v>0</v>
      </c>
      <c r="AV34" s="817"/>
      <c r="AW34" s="817"/>
      <c r="AX34" s="817"/>
      <c r="AY34" s="817"/>
      <c r="AZ34" s="818" t="s">
        <v>548</v>
      </c>
      <c r="BA34" s="818"/>
      <c r="BB34" s="818"/>
      <c r="BC34" s="818"/>
      <c r="BD34" s="818"/>
      <c r="BE34" s="819" t="s">
        <v>396</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397</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3" t="s">
        <v>376</v>
      </c>
      <c r="B63" s="776" t="s">
        <v>398</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3645</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400</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401</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9">
        <v>1</v>
      </c>
      <c r="B68" s="856" t="s">
        <v>549</v>
      </c>
      <c r="C68" s="857"/>
      <c r="D68" s="857"/>
      <c r="E68" s="857"/>
      <c r="F68" s="857"/>
      <c r="G68" s="857"/>
      <c r="H68" s="857"/>
      <c r="I68" s="857"/>
      <c r="J68" s="857"/>
      <c r="K68" s="857"/>
      <c r="L68" s="857"/>
      <c r="M68" s="857"/>
      <c r="N68" s="857"/>
      <c r="O68" s="857"/>
      <c r="P68" s="858"/>
      <c r="Q68" s="859">
        <v>2262.6179999999999</v>
      </c>
      <c r="R68" s="853"/>
      <c r="S68" s="853"/>
      <c r="T68" s="853"/>
      <c r="U68" s="853"/>
      <c r="V68" s="853">
        <v>2224.6640000000002</v>
      </c>
      <c r="W68" s="853"/>
      <c r="X68" s="853"/>
      <c r="Y68" s="853"/>
      <c r="Z68" s="853"/>
      <c r="AA68" s="853">
        <v>37.954000000000001</v>
      </c>
      <c r="AB68" s="853"/>
      <c r="AC68" s="853"/>
      <c r="AD68" s="853"/>
      <c r="AE68" s="853"/>
      <c r="AF68" s="853">
        <v>37.954000000000001</v>
      </c>
      <c r="AG68" s="853"/>
      <c r="AH68" s="853"/>
      <c r="AI68" s="853"/>
      <c r="AJ68" s="853"/>
      <c r="AK68" s="853" t="s">
        <v>489</v>
      </c>
      <c r="AL68" s="853"/>
      <c r="AM68" s="853"/>
      <c r="AN68" s="853"/>
      <c r="AO68" s="853"/>
      <c r="AP68" s="853" t="s">
        <v>489</v>
      </c>
      <c r="AQ68" s="853"/>
      <c r="AR68" s="853"/>
      <c r="AS68" s="853"/>
      <c r="AT68" s="853"/>
      <c r="AU68" s="853" t="s">
        <v>489</v>
      </c>
      <c r="AV68" s="853"/>
      <c r="AW68" s="853"/>
      <c r="AX68" s="853"/>
      <c r="AY68" s="853"/>
      <c r="AZ68" s="854" t="s">
        <v>553</v>
      </c>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1">
        <v>2</v>
      </c>
      <c r="B69" s="860" t="s">
        <v>549</v>
      </c>
      <c r="C69" s="861"/>
      <c r="D69" s="861"/>
      <c r="E69" s="861"/>
      <c r="F69" s="861"/>
      <c r="G69" s="861"/>
      <c r="H69" s="861"/>
      <c r="I69" s="861"/>
      <c r="J69" s="861"/>
      <c r="K69" s="861"/>
      <c r="L69" s="861"/>
      <c r="M69" s="861"/>
      <c r="N69" s="861"/>
      <c r="O69" s="861"/>
      <c r="P69" s="862"/>
      <c r="Q69" s="863">
        <v>924950.43299999996</v>
      </c>
      <c r="R69" s="817"/>
      <c r="S69" s="817"/>
      <c r="T69" s="817"/>
      <c r="U69" s="817"/>
      <c r="V69" s="817">
        <v>909344.67599999998</v>
      </c>
      <c r="W69" s="817"/>
      <c r="X69" s="817"/>
      <c r="Y69" s="817"/>
      <c r="Z69" s="817"/>
      <c r="AA69" s="817">
        <v>15605.757</v>
      </c>
      <c r="AB69" s="817"/>
      <c r="AC69" s="817"/>
      <c r="AD69" s="817"/>
      <c r="AE69" s="817"/>
      <c r="AF69" s="817">
        <v>15605.757</v>
      </c>
      <c r="AG69" s="817"/>
      <c r="AH69" s="817"/>
      <c r="AI69" s="817"/>
      <c r="AJ69" s="817"/>
      <c r="AK69" s="817">
        <v>9689.6970000000001</v>
      </c>
      <c r="AL69" s="817"/>
      <c r="AM69" s="817"/>
      <c r="AN69" s="817"/>
      <c r="AO69" s="817"/>
      <c r="AP69" s="817" t="s">
        <v>489</v>
      </c>
      <c r="AQ69" s="817"/>
      <c r="AR69" s="817"/>
      <c r="AS69" s="817"/>
      <c r="AT69" s="817"/>
      <c r="AU69" s="817" t="s">
        <v>489</v>
      </c>
      <c r="AV69" s="817"/>
      <c r="AW69" s="817"/>
      <c r="AX69" s="817"/>
      <c r="AY69" s="817"/>
      <c r="AZ69" s="819" t="s">
        <v>554</v>
      </c>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1">
        <v>3</v>
      </c>
      <c r="B70" s="860" t="s">
        <v>550</v>
      </c>
      <c r="C70" s="861"/>
      <c r="D70" s="861"/>
      <c r="E70" s="861"/>
      <c r="F70" s="861"/>
      <c r="G70" s="861"/>
      <c r="H70" s="861"/>
      <c r="I70" s="861"/>
      <c r="J70" s="861"/>
      <c r="K70" s="861"/>
      <c r="L70" s="861"/>
      <c r="M70" s="861"/>
      <c r="N70" s="861"/>
      <c r="O70" s="861"/>
      <c r="P70" s="862"/>
      <c r="Q70" s="863">
        <v>22583.002</v>
      </c>
      <c r="R70" s="817"/>
      <c r="S70" s="817"/>
      <c r="T70" s="817"/>
      <c r="U70" s="817"/>
      <c r="V70" s="817">
        <v>21732.096000000001</v>
      </c>
      <c r="W70" s="817"/>
      <c r="X70" s="817"/>
      <c r="Y70" s="817"/>
      <c r="Z70" s="817"/>
      <c r="AA70" s="817">
        <v>850.90599999999995</v>
      </c>
      <c r="AB70" s="817"/>
      <c r="AC70" s="817"/>
      <c r="AD70" s="817"/>
      <c r="AE70" s="817"/>
      <c r="AF70" s="817">
        <v>850.90599999999995</v>
      </c>
      <c r="AG70" s="817"/>
      <c r="AH70" s="817"/>
      <c r="AI70" s="817"/>
      <c r="AJ70" s="817"/>
      <c r="AK70" s="817">
        <v>20.7</v>
      </c>
      <c r="AL70" s="817"/>
      <c r="AM70" s="817"/>
      <c r="AN70" s="817"/>
      <c r="AO70" s="817"/>
      <c r="AP70" s="817" t="s">
        <v>489</v>
      </c>
      <c r="AQ70" s="817"/>
      <c r="AR70" s="817"/>
      <c r="AS70" s="817"/>
      <c r="AT70" s="817"/>
      <c r="AU70" s="817" t="s">
        <v>489</v>
      </c>
      <c r="AV70" s="817"/>
      <c r="AW70" s="817"/>
      <c r="AX70" s="817"/>
      <c r="AY70" s="817"/>
      <c r="AZ70" s="819" t="s">
        <v>553</v>
      </c>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1">
        <v>4</v>
      </c>
      <c r="B71" s="860" t="s">
        <v>550</v>
      </c>
      <c r="C71" s="861"/>
      <c r="D71" s="861"/>
      <c r="E71" s="861"/>
      <c r="F71" s="861"/>
      <c r="G71" s="861"/>
      <c r="H71" s="861"/>
      <c r="I71" s="861"/>
      <c r="J71" s="861"/>
      <c r="K71" s="861"/>
      <c r="L71" s="861"/>
      <c r="M71" s="861"/>
      <c r="N71" s="861"/>
      <c r="O71" s="861"/>
      <c r="P71" s="862"/>
      <c r="Q71" s="863">
        <v>137.75700000000001</v>
      </c>
      <c r="R71" s="817"/>
      <c r="S71" s="817"/>
      <c r="T71" s="817"/>
      <c r="U71" s="817"/>
      <c r="V71" s="817">
        <v>94.186000000000007</v>
      </c>
      <c r="W71" s="817"/>
      <c r="X71" s="817"/>
      <c r="Y71" s="817"/>
      <c r="Z71" s="817"/>
      <c r="AA71" s="817">
        <v>43.57</v>
      </c>
      <c r="AB71" s="817"/>
      <c r="AC71" s="817"/>
      <c r="AD71" s="817"/>
      <c r="AE71" s="817"/>
      <c r="AF71" s="817">
        <v>43.57</v>
      </c>
      <c r="AG71" s="817"/>
      <c r="AH71" s="817"/>
      <c r="AI71" s="817"/>
      <c r="AJ71" s="817"/>
      <c r="AK71" s="817" t="s">
        <v>489</v>
      </c>
      <c r="AL71" s="817"/>
      <c r="AM71" s="817"/>
      <c r="AN71" s="817"/>
      <c r="AO71" s="817"/>
      <c r="AP71" s="817" t="s">
        <v>489</v>
      </c>
      <c r="AQ71" s="817"/>
      <c r="AR71" s="817"/>
      <c r="AS71" s="817"/>
      <c r="AT71" s="817"/>
      <c r="AU71" s="817" t="s">
        <v>489</v>
      </c>
      <c r="AV71" s="817"/>
      <c r="AW71" s="817"/>
      <c r="AX71" s="817"/>
      <c r="AY71" s="817"/>
      <c r="AZ71" s="819" t="s">
        <v>555</v>
      </c>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1">
        <v>5</v>
      </c>
      <c r="B72" s="860" t="s">
        <v>551</v>
      </c>
      <c r="C72" s="861"/>
      <c r="D72" s="861"/>
      <c r="E72" s="861"/>
      <c r="F72" s="861"/>
      <c r="G72" s="861"/>
      <c r="H72" s="861"/>
      <c r="I72" s="861"/>
      <c r="J72" s="861"/>
      <c r="K72" s="861"/>
      <c r="L72" s="861"/>
      <c r="M72" s="861"/>
      <c r="N72" s="861"/>
      <c r="O72" s="861"/>
      <c r="P72" s="862"/>
      <c r="Q72" s="863">
        <v>308.21899999999999</v>
      </c>
      <c r="R72" s="817"/>
      <c r="S72" s="817"/>
      <c r="T72" s="817"/>
      <c r="U72" s="817"/>
      <c r="V72" s="817">
        <v>289.76400000000001</v>
      </c>
      <c r="W72" s="817"/>
      <c r="X72" s="817"/>
      <c r="Y72" s="817"/>
      <c r="Z72" s="817"/>
      <c r="AA72" s="817">
        <v>18.454999999999998</v>
      </c>
      <c r="AB72" s="817"/>
      <c r="AC72" s="817"/>
      <c r="AD72" s="817"/>
      <c r="AE72" s="817"/>
      <c r="AF72" s="817">
        <v>18.454999999999998</v>
      </c>
      <c r="AG72" s="817"/>
      <c r="AH72" s="817"/>
      <c r="AI72" s="817"/>
      <c r="AJ72" s="817"/>
      <c r="AK72" s="817">
        <v>6.6559999999999997</v>
      </c>
      <c r="AL72" s="817"/>
      <c r="AM72" s="817"/>
      <c r="AN72" s="817"/>
      <c r="AO72" s="817"/>
      <c r="AP72" s="817" t="s">
        <v>489</v>
      </c>
      <c r="AQ72" s="817"/>
      <c r="AR72" s="817"/>
      <c r="AS72" s="817"/>
      <c r="AT72" s="817"/>
      <c r="AU72" s="817" t="s">
        <v>489</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1">
        <v>6</v>
      </c>
      <c r="B73" s="860" t="s">
        <v>552</v>
      </c>
      <c r="C73" s="861"/>
      <c r="D73" s="861"/>
      <c r="E73" s="861"/>
      <c r="F73" s="861"/>
      <c r="G73" s="861"/>
      <c r="H73" s="861"/>
      <c r="I73" s="861"/>
      <c r="J73" s="861"/>
      <c r="K73" s="861"/>
      <c r="L73" s="861"/>
      <c r="M73" s="861"/>
      <c r="N73" s="861"/>
      <c r="O73" s="861"/>
      <c r="P73" s="862"/>
      <c r="Q73" s="863">
        <v>50304.811000000002</v>
      </c>
      <c r="R73" s="817"/>
      <c r="S73" s="817"/>
      <c r="T73" s="817"/>
      <c r="U73" s="817"/>
      <c r="V73" s="817">
        <v>47940.538</v>
      </c>
      <c r="W73" s="817"/>
      <c r="X73" s="817"/>
      <c r="Y73" s="817"/>
      <c r="Z73" s="817"/>
      <c r="AA73" s="817">
        <v>2364.2730000000001</v>
      </c>
      <c r="AB73" s="817"/>
      <c r="AC73" s="817"/>
      <c r="AD73" s="817"/>
      <c r="AE73" s="817"/>
      <c r="AF73" s="817">
        <v>9591.4969999999994</v>
      </c>
      <c r="AG73" s="817"/>
      <c r="AH73" s="817"/>
      <c r="AI73" s="817"/>
      <c r="AJ73" s="817"/>
      <c r="AK73" s="817" t="s">
        <v>489</v>
      </c>
      <c r="AL73" s="817"/>
      <c r="AM73" s="817"/>
      <c r="AN73" s="817"/>
      <c r="AO73" s="817"/>
      <c r="AP73" s="817" t="s">
        <v>489</v>
      </c>
      <c r="AQ73" s="817"/>
      <c r="AR73" s="817"/>
      <c r="AS73" s="817"/>
      <c r="AT73" s="817"/>
      <c r="AU73" s="817" t="s">
        <v>489</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1">
        <v>7</v>
      </c>
      <c r="B74" s="860" t="s">
        <v>556</v>
      </c>
      <c r="C74" s="861"/>
      <c r="D74" s="861"/>
      <c r="E74" s="861"/>
      <c r="F74" s="861"/>
      <c r="G74" s="861"/>
      <c r="H74" s="861"/>
      <c r="I74" s="861"/>
      <c r="J74" s="861"/>
      <c r="K74" s="861"/>
      <c r="L74" s="861"/>
      <c r="M74" s="861"/>
      <c r="N74" s="861"/>
      <c r="O74" s="861"/>
      <c r="P74" s="862"/>
      <c r="Q74" s="863">
        <v>77</v>
      </c>
      <c r="R74" s="817"/>
      <c r="S74" s="817"/>
      <c r="T74" s="817"/>
      <c r="U74" s="817"/>
      <c r="V74" s="817">
        <v>69</v>
      </c>
      <c r="W74" s="817"/>
      <c r="X74" s="817"/>
      <c r="Y74" s="817"/>
      <c r="Z74" s="817"/>
      <c r="AA74" s="817">
        <v>8</v>
      </c>
      <c r="AB74" s="817"/>
      <c r="AC74" s="817"/>
      <c r="AD74" s="817"/>
      <c r="AE74" s="817"/>
      <c r="AF74" s="817">
        <v>8</v>
      </c>
      <c r="AG74" s="817"/>
      <c r="AH74" s="817"/>
      <c r="AI74" s="817"/>
      <c r="AJ74" s="817"/>
      <c r="AK74" s="817">
        <v>0</v>
      </c>
      <c r="AL74" s="817"/>
      <c r="AM74" s="817"/>
      <c r="AN74" s="817"/>
      <c r="AO74" s="817"/>
      <c r="AP74" s="817">
        <v>0</v>
      </c>
      <c r="AQ74" s="817"/>
      <c r="AR74" s="817"/>
      <c r="AS74" s="817"/>
      <c r="AT74" s="817"/>
      <c r="AU74" s="817" t="s">
        <v>548</v>
      </c>
      <c r="AV74" s="817"/>
      <c r="AW74" s="817"/>
      <c r="AX74" s="817"/>
      <c r="AY74" s="817"/>
      <c r="AZ74" s="819" t="s">
        <v>533</v>
      </c>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1">
        <v>8</v>
      </c>
      <c r="B75" s="860" t="s">
        <v>556</v>
      </c>
      <c r="C75" s="861"/>
      <c r="D75" s="861"/>
      <c r="E75" s="861"/>
      <c r="F75" s="861"/>
      <c r="G75" s="861"/>
      <c r="H75" s="861"/>
      <c r="I75" s="861"/>
      <c r="J75" s="861"/>
      <c r="K75" s="861"/>
      <c r="L75" s="861"/>
      <c r="M75" s="861"/>
      <c r="N75" s="861"/>
      <c r="O75" s="861"/>
      <c r="P75" s="862"/>
      <c r="Q75" s="864">
        <v>4014</v>
      </c>
      <c r="R75" s="865"/>
      <c r="S75" s="865"/>
      <c r="T75" s="865"/>
      <c r="U75" s="821"/>
      <c r="V75" s="866">
        <v>3785</v>
      </c>
      <c r="W75" s="865"/>
      <c r="X75" s="865"/>
      <c r="Y75" s="865"/>
      <c r="Z75" s="821"/>
      <c r="AA75" s="866">
        <v>230</v>
      </c>
      <c r="AB75" s="865"/>
      <c r="AC75" s="865"/>
      <c r="AD75" s="865"/>
      <c r="AE75" s="821"/>
      <c r="AF75" s="866">
        <v>230</v>
      </c>
      <c r="AG75" s="865"/>
      <c r="AH75" s="865"/>
      <c r="AI75" s="865"/>
      <c r="AJ75" s="821"/>
      <c r="AK75" s="866">
        <v>100</v>
      </c>
      <c r="AL75" s="865"/>
      <c r="AM75" s="865"/>
      <c r="AN75" s="865"/>
      <c r="AO75" s="821"/>
      <c r="AP75" s="866">
        <v>2632</v>
      </c>
      <c r="AQ75" s="865"/>
      <c r="AR75" s="865"/>
      <c r="AS75" s="865"/>
      <c r="AT75" s="821"/>
      <c r="AU75" s="866" t="s">
        <v>548</v>
      </c>
      <c r="AV75" s="865"/>
      <c r="AW75" s="865"/>
      <c r="AX75" s="865"/>
      <c r="AY75" s="821"/>
      <c r="AZ75" s="819" t="s">
        <v>557</v>
      </c>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3" t="s">
        <v>376</v>
      </c>
      <c r="B88" s="776" t="s">
        <v>402</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26386</v>
      </c>
      <c r="AG88" s="831"/>
      <c r="AH88" s="831"/>
      <c r="AI88" s="831"/>
      <c r="AJ88" s="831"/>
      <c r="AK88" s="828"/>
      <c r="AL88" s="828"/>
      <c r="AM88" s="828"/>
      <c r="AN88" s="828"/>
      <c r="AO88" s="828"/>
      <c r="AP88" s="831">
        <v>2632</v>
      </c>
      <c r="AQ88" s="831"/>
      <c r="AR88" s="831"/>
      <c r="AS88" s="831"/>
      <c r="AT88" s="831"/>
      <c r="AU88" s="831">
        <v>0</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76" t="s">
        <v>403</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122</v>
      </c>
      <c r="CS102" s="839"/>
      <c r="CT102" s="839"/>
      <c r="CU102" s="839"/>
      <c r="CV102" s="878"/>
      <c r="CW102" s="877">
        <v>29</v>
      </c>
      <c r="CX102" s="839"/>
      <c r="CY102" s="839"/>
      <c r="CZ102" s="839"/>
      <c r="DA102" s="878"/>
      <c r="DB102" s="877">
        <v>0</v>
      </c>
      <c r="DC102" s="839"/>
      <c r="DD102" s="839"/>
      <c r="DE102" s="839"/>
      <c r="DF102" s="878"/>
      <c r="DG102" s="877">
        <v>0</v>
      </c>
      <c r="DH102" s="839"/>
      <c r="DI102" s="839"/>
      <c r="DJ102" s="839"/>
      <c r="DK102" s="878"/>
      <c r="DL102" s="877">
        <v>0</v>
      </c>
      <c r="DM102" s="839"/>
      <c r="DN102" s="839"/>
      <c r="DO102" s="839"/>
      <c r="DP102" s="878"/>
      <c r="DQ102" s="877">
        <v>0</v>
      </c>
      <c r="DR102" s="839"/>
      <c r="DS102" s="839"/>
      <c r="DT102" s="839"/>
      <c r="DU102" s="878"/>
      <c r="DV102" s="776"/>
      <c r="DW102" s="777"/>
      <c r="DX102" s="777"/>
      <c r="DY102" s="777"/>
      <c r="DZ102" s="901"/>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404</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405</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408</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409</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410</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411</v>
      </c>
      <c r="AB109" s="880"/>
      <c r="AC109" s="880"/>
      <c r="AD109" s="880"/>
      <c r="AE109" s="881"/>
      <c r="AF109" s="879" t="s">
        <v>412</v>
      </c>
      <c r="AG109" s="880"/>
      <c r="AH109" s="880"/>
      <c r="AI109" s="880"/>
      <c r="AJ109" s="881"/>
      <c r="AK109" s="879" t="s">
        <v>294</v>
      </c>
      <c r="AL109" s="880"/>
      <c r="AM109" s="880"/>
      <c r="AN109" s="880"/>
      <c r="AO109" s="881"/>
      <c r="AP109" s="879" t="s">
        <v>413</v>
      </c>
      <c r="AQ109" s="880"/>
      <c r="AR109" s="880"/>
      <c r="AS109" s="880"/>
      <c r="AT109" s="882"/>
      <c r="AU109" s="899" t="s">
        <v>410</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411</v>
      </c>
      <c r="BR109" s="880"/>
      <c r="BS109" s="880"/>
      <c r="BT109" s="880"/>
      <c r="BU109" s="881"/>
      <c r="BV109" s="879" t="s">
        <v>412</v>
      </c>
      <c r="BW109" s="880"/>
      <c r="BX109" s="880"/>
      <c r="BY109" s="880"/>
      <c r="BZ109" s="881"/>
      <c r="CA109" s="879" t="s">
        <v>294</v>
      </c>
      <c r="CB109" s="880"/>
      <c r="CC109" s="880"/>
      <c r="CD109" s="880"/>
      <c r="CE109" s="881"/>
      <c r="CF109" s="900" t="s">
        <v>413</v>
      </c>
      <c r="CG109" s="900"/>
      <c r="CH109" s="900"/>
      <c r="CI109" s="900"/>
      <c r="CJ109" s="900"/>
      <c r="CK109" s="879" t="s">
        <v>414</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411</v>
      </c>
      <c r="DH109" s="880"/>
      <c r="DI109" s="880"/>
      <c r="DJ109" s="880"/>
      <c r="DK109" s="881"/>
      <c r="DL109" s="879" t="s">
        <v>412</v>
      </c>
      <c r="DM109" s="880"/>
      <c r="DN109" s="880"/>
      <c r="DO109" s="880"/>
      <c r="DP109" s="881"/>
      <c r="DQ109" s="879" t="s">
        <v>294</v>
      </c>
      <c r="DR109" s="880"/>
      <c r="DS109" s="880"/>
      <c r="DT109" s="880"/>
      <c r="DU109" s="881"/>
      <c r="DV109" s="879" t="s">
        <v>413</v>
      </c>
      <c r="DW109" s="880"/>
      <c r="DX109" s="880"/>
      <c r="DY109" s="880"/>
      <c r="DZ109" s="882"/>
    </row>
    <row r="110" spans="1:131" s="212" customFormat="1" ht="26.25" customHeight="1" x14ac:dyDescent="0.15">
      <c r="A110" s="883" t="s">
        <v>415</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2569326</v>
      </c>
      <c r="AB110" s="887"/>
      <c r="AC110" s="887"/>
      <c r="AD110" s="887"/>
      <c r="AE110" s="888"/>
      <c r="AF110" s="889">
        <v>2627242</v>
      </c>
      <c r="AG110" s="887"/>
      <c r="AH110" s="887"/>
      <c r="AI110" s="887"/>
      <c r="AJ110" s="888"/>
      <c r="AK110" s="889">
        <v>2617366</v>
      </c>
      <c r="AL110" s="887"/>
      <c r="AM110" s="887"/>
      <c r="AN110" s="887"/>
      <c r="AO110" s="888"/>
      <c r="AP110" s="890">
        <v>14.1</v>
      </c>
      <c r="AQ110" s="891"/>
      <c r="AR110" s="891"/>
      <c r="AS110" s="891"/>
      <c r="AT110" s="892"/>
      <c r="AU110" s="893" t="s">
        <v>69</v>
      </c>
      <c r="AV110" s="894"/>
      <c r="AW110" s="894"/>
      <c r="AX110" s="894"/>
      <c r="AY110" s="894"/>
      <c r="AZ110" s="916" t="s">
        <v>416</v>
      </c>
      <c r="BA110" s="884"/>
      <c r="BB110" s="884"/>
      <c r="BC110" s="884"/>
      <c r="BD110" s="884"/>
      <c r="BE110" s="884"/>
      <c r="BF110" s="884"/>
      <c r="BG110" s="884"/>
      <c r="BH110" s="884"/>
      <c r="BI110" s="884"/>
      <c r="BJ110" s="884"/>
      <c r="BK110" s="884"/>
      <c r="BL110" s="884"/>
      <c r="BM110" s="884"/>
      <c r="BN110" s="884"/>
      <c r="BO110" s="884"/>
      <c r="BP110" s="885"/>
      <c r="BQ110" s="917">
        <v>27218089</v>
      </c>
      <c r="BR110" s="918"/>
      <c r="BS110" s="918"/>
      <c r="BT110" s="918"/>
      <c r="BU110" s="918"/>
      <c r="BV110" s="918">
        <v>25973234</v>
      </c>
      <c r="BW110" s="918"/>
      <c r="BX110" s="918"/>
      <c r="BY110" s="918"/>
      <c r="BZ110" s="918"/>
      <c r="CA110" s="918">
        <v>24629945</v>
      </c>
      <c r="CB110" s="918"/>
      <c r="CC110" s="918"/>
      <c r="CD110" s="918"/>
      <c r="CE110" s="918"/>
      <c r="CF110" s="931">
        <v>133</v>
      </c>
      <c r="CG110" s="932"/>
      <c r="CH110" s="932"/>
      <c r="CI110" s="932"/>
      <c r="CJ110" s="932"/>
      <c r="CK110" s="933" t="s">
        <v>417</v>
      </c>
      <c r="CL110" s="934"/>
      <c r="CM110" s="916" t="s">
        <v>418</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419</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420</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421</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422</v>
      </c>
      <c r="B112" s="940"/>
      <c r="C112" s="910" t="s">
        <v>423</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424</v>
      </c>
      <c r="BA112" s="910"/>
      <c r="BB112" s="910"/>
      <c r="BC112" s="910"/>
      <c r="BD112" s="910"/>
      <c r="BE112" s="910"/>
      <c r="BF112" s="910"/>
      <c r="BG112" s="910"/>
      <c r="BH112" s="910"/>
      <c r="BI112" s="910"/>
      <c r="BJ112" s="910"/>
      <c r="BK112" s="910"/>
      <c r="BL112" s="910"/>
      <c r="BM112" s="910"/>
      <c r="BN112" s="910"/>
      <c r="BO112" s="910"/>
      <c r="BP112" s="911"/>
      <c r="BQ112" s="912">
        <v>3581901</v>
      </c>
      <c r="BR112" s="913"/>
      <c r="BS112" s="913"/>
      <c r="BT112" s="913"/>
      <c r="BU112" s="913"/>
      <c r="BV112" s="913">
        <v>4286454</v>
      </c>
      <c r="BW112" s="913"/>
      <c r="BX112" s="913"/>
      <c r="BY112" s="913"/>
      <c r="BZ112" s="913"/>
      <c r="CA112" s="913">
        <v>4732932</v>
      </c>
      <c r="CB112" s="913"/>
      <c r="CC112" s="913"/>
      <c r="CD112" s="913"/>
      <c r="CE112" s="913"/>
      <c r="CF112" s="907">
        <v>25.6</v>
      </c>
      <c r="CG112" s="908"/>
      <c r="CH112" s="908"/>
      <c r="CI112" s="908"/>
      <c r="CJ112" s="908"/>
      <c r="CK112" s="935"/>
      <c r="CL112" s="936"/>
      <c r="CM112" s="909" t="s">
        <v>425</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426</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316149</v>
      </c>
      <c r="AB113" s="925"/>
      <c r="AC113" s="925"/>
      <c r="AD113" s="925"/>
      <c r="AE113" s="926"/>
      <c r="AF113" s="927">
        <v>359284</v>
      </c>
      <c r="AG113" s="925"/>
      <c r="AH113" s="925"/>
      <c r="AI113" s="925"/>
      <c r="AJ113" s="926"/>
      <c r="AK113" s="927">
        <v>370993</v>
      </c>
      <c r="AL113" s="925"/>
      <c r="AM113" s="925"/>
      <c r="AN113" s="925"/>
      <c r="AO113" s="926"/>
      <c r="AP113" s="928">
        <v>2</v>
      </c>
      <c r="AQ113" s="929"/>
      <c r="AR113" s="929"/>
      <c r="AS113" s="929"/>
      <c r="AT113" s="930"/>
      <c r="AU113" s="895"/>
      <c r="AV113" s="896"/>
      <c r="AW113" s="896"/>
      <c r="AX113" s="896"/>
      <c r="AY113" s="896"/>
      <c r="AZ113" s="909" t="s">
        <v>427</v>
      </c>
      <c r="BA113" s="910"/>
      <c r="BB113" s="910"/>
      <c r="BC113" s="910"/>
      <c r="BD113" s="910"/>
      <c r="BE113" s="910"/>
      <c r="BF113" s="910"/>
      <c r="BG113" s="910"/>
      <c r="BH113" s="910"/>
      <c r="BI113" s="910"/>
      <c r="BJ113" s="910"/>
      <c r="BK113" s="910"/>
      <c r="BL113" s="910"/>
      <c r="BM113" s="910"/>
      <c r="BN113" s="910"/>
      <c r="BO113" s="910"/>
      <c r="BP113" s="911"/>
      <c r="BQ113" s="912">
        <v>930360</v>
      </c>
      <c r="BR113" s="913"/>
      <c r="BS113" s="913"/>
      <c r="BT113" s="913"/>
      <c r="BU113" s="913"/>
      <c r="BV113" s="913">
        <v>980538</v>
      </c>
      <c r="BW113" s="913"/>
      <c r="BX113" s="913"/>
      <c r="BY113" s="913"/>
      <c r="BZ113" s="913"/>
      <c r="CA113" s="913">
        <v>991593</v>
      </c>
      <c r="CB113" s="913"/>
      <c r="CC113" s="913"/>
      <c r="CD113" s="913"/>
      <c r="CE113" s="913"/>
      <c r="CF113" s="907">
        <v>5.4</v>
      </c>
      <c r="CG113" s="908"/>
      <c r="CH113" s="908"/>
      <c r="CI113" s="908"/>
      <c r="CJ113" s="908"/>
      <c r="CK113" s="935"/>
      <c r="CL113" s="936"/>
      <c r="CM113" s="909" t="s">
        <v>428</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429</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88963</v>
      </c>
      <c r="AB114" s="946"/>
      <c r="AC114" s="946"/>
      <c r="AD114" s="946"/>
      <c r="AE114" s="947"/>
      <c r="AF114" s="948">
        <v>91194</v>
      </c>
      <c r="AG114" s="946"/>
      <c r="AH114" s="946"/>
      <c r="AI114" s="946"/>
      <c r="AJ114" s="947"/>
      <c r="AK114" s="948">
        <v>91059</v>
      </c>
      <c r="AL114" s="946"/>
      <c r="AM114" s="946"/>
      <c r="AN114" s="946"/>
      <c r="AO114" s="947"/>
      <c r="AP114" s="949">
        <v>0.5</v>
      </c>
      <c r="AQ114" s="950"/>
      <c r="AR114" s="950"/>
      <c r="AS114" s="950"/>
      <c r="AT114" s="951"/>
      <c r="AU114" s="895"/>
      <c r="AV114" s="896"/>
      <c r="AW114" s="896"/>
      <c r="AX114" s="896"/>
      <c r="AY114" s="896"/>
      <c r="AZ114" s="909" t="s">
        <v>430</v>
      </c>
      <c r="BA114" s="910"/>
      <c r="BB114" s="910"/>
      <c r="BC114" s="910"/>
      <c r="BD114" s="910"/>
      <c r="BE114" s="910"/>
      <c r="BF114" s="910"/>
      <c r="BG114" s="910"/>
      <c r="BH114" s="910"/>
      <c r="BI114" s="910"/>
      <c r="BJ114" s="910"/>
      <c r="BK114" s="910"/>
      <c r="BL114" s="910"/>
      <c r="BM114" s="910"/>
      <c r="BN114" s="910"/>
      <c r="BO114" s="910"/>
      <c r="BP114" s="911"/>
      <c r="BQ114" s="912">
        <v>2600555</v>
      </c>
      <c r="BR114" s="913"/>
      <c r="BS114" s="913"/>
      <c r="BT114" s="913"/>
      <c r="BU114" s="913"/>
      <c r="BV114" s="913">
        <v>2686518</v>
      </c>
      <c r="BW114" s="913"/>
      <c r="BX114" s="913"/>
      <c r="BY114" s="913"/>
      <c r="BZ114" s="913"/>
      <c r="CA114" s="913">
        <v>2576732</v>
      </c>
      <c r="CB114" s="913"/>
      <c r="CC114" s="913"/>
      <c r="CD114" s="913"/>
      <c r="CE114" s="913"/>
      <c r="CF114" s="907">
        <v>13.9</v>
      </c>
      <c r="CG114" s="908"/>
      <c r="CH114" s="908"/>
      <c r="CI114" s="908"/>
      <c r="CJ114" s="908"/>
      <c r="CK114" s="935"/>
      <c r="CL114" s="936"/>
      <c r="CM114" s="909" t="s">
        <v>431</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432</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433</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434</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435</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436</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437</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438</v>
      </c>
      <c r="Z117" s="881"/>
      <c r="AA117" s="965">
        <v>2974438</v>
      </c>
      <c r="AB117" s="966"/>
      <c r="AC117" s="966"/>
      <c r="AD117" s="966"/>
      <c r="AE117" s="967"/>
      <c r="AF117" s="968">
        <v>3077720</v>
      </c>
      <c r="AG117" s="966"/>
      <c r="AH117" s="966"/>
      <c r="AI117" s="966"/>
      <c r="AJ117" s="967"/>
      <c r="AK117" s="968">
        <v>3079418</v>
      </c>
      <c r="AL117" s="966"/>
      <c r="AM117" s="966"/>
      <c r="AN117" s="966"/>
      <c r="AO117" s="967"/>
      <c r="AP117" s="969"/>
      <c r="AQ117" s="970"/>
      <c r="AR117" s="970"/>
      <c r="AS117" s="970"/>
      <c r="AT117" s="971"/>
      <c r="AU117" s="895"/>
      <c r="AV117" s="896"/>
      <c r="AW117" s="896"/>
      <c r="AX117" s="896"/>
      <c r="AY117" s="896"/>
      <c r="AZ117" s="961" t="s">
        <v>439</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440</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414</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411</v>
      </c>
      <c r="AB118" s="880"/>
      <c r="AC118" s="880"/>
      <c r="AD118" s="880"/>
      <c r="AE118" s="881"/>
      <c r="AF118" s="879" t="s">
        <v>412</v>
      </c>
      <c r="AG118" s="880"/>
      <c r="AH118" s="880"/>
      <c r="AI118" s="880"/>
      <c r="AJ118" s="881"/>
      <c r="AK118" s="879" t="s">
        <v>294</v>
      </c>
      <c r="AL118" s="880"/>
      <c r="AM118" s="880"/>
      <c r="AN118" s="880"/>
      <c r="AO118" s="881"/>
      <c r="AP118" s="957" t="s">
        <v>413</v>
      </c>
      <c r="AQ118" s="958"/>
      <c r="AR118" s="958"/>
      <c r="AS118" s="958"/>
      <c r="AT118" s="959"/>
      <c r="AU118" s="895"/>
      <c r="AV118" s="896"/>
      <c r="AW118" s="896"/>
      <c r="AX118" s="896"/>
      <c r="AY118" s="896"/>
      <c r="AZ118" s="960" t="s">
        <v>441</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442</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4" t="s">
        <v>417</v>
      </c>
      <c r="B119" s="934"/>
      <c r="C119" s="916" t="s">
        <v>418</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443</v>
      </c>
      <c r="BP119" s="992"/>
      <c r="BQ119" s="986">
        <v>34330905</v>
      </c>
      <c r="BR119" s="987"/>
      <c r="BS119" s="987"/>
      <c r="BT119" s="987"/>
      <c r="BU119" s="987"/>
      <c r="BV119" s="987">
        <v>33926744</v>
      </c>
      <c r="BW119" s="987"/>
      <c r="BX119" s="987"/>
      <c r="BY119" s="987"/>
      <c r="BZ119" s="987"/>
      <c r="CA119" s="987">
        <v>32931202</v>
      </c>
      <c r="CB119" s="987"/>
      <c r="CC119" s="987"/>
      <c r="CD119" s="987"/>
      <c r="CE119" s="987"/>
      <c r="CF119" s="988"/>
      <c r="CG119" s="989"/>
      <c r="CH119" s="989"/>
      <c r="CI119" s="989"/>
      <c r="CJ119" s="990"/>
      <c r="CK119" s="937"/>
      <c r="CL119" s="938"/>
      <c r="CM119" s="960" t="s">
        <v>444</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15">
      <c r="A120" s="1045"/>
      <c r="B120" s="936"/>
      <c r="C120" s="909" t="s">
        <v>421</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445</v>
      </c>
      <c r="AV120" s="979"/>
      <c r="AW120" s="979"/>
      <c r="AX120" s="979"/>
      <c r="AY120" s="980"/>
      <c r="AZ120" s="916" t="s">
        <v>446</v>
      </c>
      <c r="BA120" s="884"/>
      <c r="BB120" s="884"/>
      <c r="BC120" s="884"/>
      <c r="BD120" s="884"/>
      <c r="BE120" s="884"/>
      <c r="BF120" s="884"/>
      <c r="BG120" s="884"/>
      <c r="BH120" s="884"/>
      <c r="BI120" s="884"/>
      <c r="BJ120" s="884"/>
      <c r="BK120" s="884"/>
      <c r="BL120" s="884"/>
      <c r="BM120" s="884"/>
      <c r="BN120" s="884"/>
      <c r="BO120" s="884"/>
      <c r="BP120" s="885"/>
      <c r="BQ120" s="917">
        <v>7168859</v>
      </c>
      <c r="BR120" s="918"/>
      <c r="BS120" s="918"/>
      <c r="BT120" s="918"/>
      <c r="BU120" s="918"/>
      <c r="BV120" s="918">
        <v>6792054</v>
      </c>
      <c r="BW120" s="918"/>
      <c r="BX120" s="918"/>
      <c r="BY120" s="918"/>
      <c r="BZ120" s="918"/>
      <c r="CA120" s="918">
        <v>6468669</v>
      </c>
      <c r="CB120" s="918"/>
      <c r="CC120" s="918"/>
      <c r="CD120" s="918"/>
      <c r="CE120" s="918"/>
      <c r="CF120" s="931">
        <v>34.9</v>
      </c>
      <c r="CG120" s="932"/>
      <c r="CH120" s="932"/>
      <c r="CI120" s="932"/>
      <c r="CJ120" s="932"/>
      <c r="CK120" s="993" t="s">
        <v>447</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2209384</v>
      </c>
      <c r="DH120" s="918"/>
      <c r="DI120" s="918"/>
      <c r="DJ120" s="918"/>
      <c r="DK120" s="918"/>
      <c r="DL120" s="918">
        <v>2478278</v>
      </c>
      <c r="DM120" s="918"/>
      <c r="DN120" s="918"/>
      <c r="DO120" s="918"/>
      <c r="DP120" s="918"/>
      <c r="DQ120" s="918">
        <v>2918374</v>
      </c>
      <c r="DR120" s="918"/>
      <c r="DS120" s="918"/>
      <c r="DT120" s="918"/>
      <c r="DU120" s="918"/>
      <c r="DV120" s="919">
        <v>15.8</v>
      </c>
      <c r="DW120" s="919"/>
      <c r="DX120" s="919"/>
      <c r="DY120" s="919"/>
      <c r="DZ120" s="920"/>
    </row>
    <row r="121" spans="1:130" s="212" customFormat="1" ht="26.25" customHeight="1" x14ac:dyDescent="0.15">
      <c r="A121" s="1045"/>
      <c r="B121" s="936"/>
      <c r="C121" s="961" t="s">
        <v>448</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449</v>
      </c>
      <c r="BA121" s="910"/>
      <c r="BB121" s="910"/>
      <c r="BC121" s="910"/>
      <c r="BD121" s="910"/>
      <c r="BE121" s="910"/>
      <c r="BF121" s="910"/>
      <c r="BG121" s="910"/>
      <c r="BH121" s="910"/>
      <c r="BI121" s="910"/>
      <c r="BJ121" s="910"/>
      <c r="BK121" s="910"/>
      <c r="BL121" s="910"/>
      <c r="BM121" s="910"/>
      <c r="BN121" s="910"/>
      <c r="BO121" s="910"/>
      <c r="BP121" s="911"/>
      <c r="BQ121" s="912">
        <v>3540527</v>
      </c>
      <c r="BR121" s="913"/>
      <c r="BS121" s="913"/>
      <c r="BT121" s="913"/>
      <c r="BU121" s="913"/>
      <c r="BV121" s="913">
        <v>3115902</v>
      </c>
      <c r="BW121" s="913"/>
      <c r="BX121" s="913"/>
      <c r="BY121" s="913"/>
      <c r="BZ121" s="913"/>
      <c r="CA121" s="913">
        <v>3311649</v>
      </c>
      <c r="CB121" s="913"/>
      <c r="CC121" s="913"/>
      <c r="CD121" s="913"/>
      <c r="CE121" s="913"/>
      <c r="CF121" s="907">
        <v>17.899999999999999</v>
      </c>
      <c r="CG121" s="908"/>
      <c r="CH121" s="908"/>
      <c r="CI121" s="908"/>
      <c r="CJ121" s="908"/>
      <c r="CK121" s="996"/>
      <c r="CL121" s="997"/>
      <c r="CM121" s="997"/>
      <c r="CN121" s="997"/>
      <c r="CO121" s="998"/>
      <c r="CP121" s="1006" t="s">
        <v>391</v>
      </c>
      <c r="CQ121" s="1007"/>
      <c r="CR121" s="1007"/>
      <c r="CS121" s="1007"/>
      <c r="CT121" s="1007"/>
      <c r="CU121" s="1007"/>
      <c r="CV121" s="1007"/>
      <c r="CW121" s="1007"/>
      <c r="CX121" s="1007"/>
      <c r="CY121" s="1007"/>
      <c r="CZ121" s="1007"/>
      <c r="DA121" s="1007"/>
      <c r="DB121" s="1007"/>
      <c r="DC121" s="1007"/>
      <c r="DD121" s="1007"/>
      <c r="DE121" s="1007"/>
      <c r="DF121" s="1008"/>
      <c r="DG121" s="912">
        <v>1372121</v>
      </c>
      <c r="DH121" s="913"/>
      <c r="DI121" s="913"/>
      <c r="DJ121" s="913"/>
      <c r="DK121" s="913"/>
      <c r="DL121" s="913">
        <v>1797402</v>
      </c>
      <c r="DM121" s="913"/>
      <c r="DN121" s="913"/>
      <c r="DO121" s="913"/>
      <c r="DP121" s="913"/>
      <c r="DQ121" s="913">
        <v>1806520</v>
      </c>
      <c r="DR121" s="913"/>
      <c r="DS121" s="913"/>
      <c r="DT121" s="913"/>
      <c r="DU121" s="913"/>
      <c r="DV121" s="914">
        <v>9.8000000000000007</v>
      </c>
      <c r="DW121" s="914"/>
      <c r="DX121" s="914"/>
      <c r="DY121" s="914"/>
      <c r="DZ121" s="915"/>
    </row>
    <row r="122" spans="1:130" s="212" customFormat="1" ht="26.25" customHeight="1" x14ac:dyDescent="0.15">
      <c r="A122" s="1045"/>
      <c r="B122" s="936"/>
      <c r="C122" s="909" t="s">
        <v>431</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450</v>
      </c>
      <c r="BA122" s="952"/>
      <c r="BB122" s="952"/>
      <c r="BC122" s="952"/>
      <c r="BD122" s="952"/>
      <c r="BE122" s="952"/>
      <c r="BF122" s="952"/>
      <c r="BG122" s="952"/>
      <c r="BH122" s="952"/>
      <c r="BI122" s="952"/>
      <c r="BJ122" s="952"/>
      <c r="BK122" s="952"/>
      <c r="BL122" s="952"/>
      <c r="BM122" s="952"/>
      <c r="BN122" s="952"/>
      <c r="BO122" s="952"/>
      <c r="BP122" s="953"/>
      <c r="BQ122" s="986">
        <v>21516289</v>
      </c>
      <c r="BR122" s="987"/>
      <c r="BS122" s="987"/>
      <c r="BT122" s="987"/>
      <c r="BU122" s="987"/>
      <c r="BV122" s="987">
        <v>20687041</v>
      </c>
      <c r="BW122" s="987"/>
      <c r="BX122" s="987"/>
      <c r="BY122" s="987"/>
      <c r="BZ122" s="987"/>
      <c r="CA122" s="987">
        <v>19857563</v>
      </c>
      <c r="CB122" s="987"/>
      <c r="CC122" s="987"/>
      <c r="CD122" s="987"/>
      <c r="CE122" s="987"/>
      <c r="CF122" s="1004">
        <v>107.2</v>
      </c>
      <c r="CG122" s="1005"/>
      <c r="CH122" s="1005"/>
      <c r="CI122" s="1005"/>
      <c r="CJ122" s="1005"/>
      <c r="CK122" s="996"/>
      <c r="CL122" s="997"/>
      <c r="CM122" s="997"/>
      <c r="CN122" s="997"/>
      <c r="CO122" s="998"/>
      <c r="CP122" s="1006" t="s">
        <v>393</v>
      </c>
      <c r="CQ122" s="1007"/>
      <c r="CR122" s="1007"/>
      <c r="CS122" s="1007"/>
      <c r="CT122" s="1007"/>
      <c r="CU122" s="1007"/>
      <c r="CV122" s="1007"/>
      <c r="CW122" s="1007"/>
      <c r="CX122" s="1007"/>
      <c r="CY122" s="1007"/>
      <c r="CZ122" s="1007"/>
      <c r="DA122" s="1007"/>
      <c r="DB122" s="1007"/>
      <c r="DC122" s="1007"/>
      <c r="DD122" s="1007"/>
      <c r="DE122" s="1007"/>
      <c r="DF122" s="1008"/>
      <c r="DG122" s="912">
        <v>396</v>
      </c>
      <c r="DH122" s="913"/>
      <c r="DI122" s="913"/>
      <c r="DJ122" s="913"/>
      <c r="DK122" s="913"/>
      <c r="DL122" s="913">
        <v>10774</v>
      </c>
      <c r="DM122" s="913"/>
      <c r="DN122" s="913"/>
      <c r="DO122" s="913"/>
      <c r="DP122" s="913"/>
      <c r="DQ122" s="913">
        <v>8038</v>
      </c>
      <c r="DR122" s="913"/>
      <c r="DS122" s="913"/>
      <c r="DT122" s="913"/>
      <c r="DU122" s="913"/>
      <c r="DV122" s="914">
        <v>0</v>
      </c>
      <c r="DW122" s="914"/>
      <c r="DX122" s="914"/>
      <c r="DY122" s="914"/>
      <c r="DZ122" s="915"/>
    </row>
    <row r="123" spans="1:130" s="212" customFormat="1" ht="26.25" customHeight="1" x14ac:dyDescent="0.15">
      <c r="A123" s="1045"/>
      <c r="B123" s="936"/>
      <c r="C123" s="909" t="s">
        <v>437</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451</v>
      </c>
      <c r="BP123" s="992"/>
      <c r="BQ123" s="1051">
        <v>32225675</v>
      </c>
      <c r="BR123" s="1018"/>
      <c r="BS123" s="1018"/>
      <c r="BT123" s="1018"/>
      <c r="BU123" s="1018"/>
      <c r="BV123" s="1018">
        <v>30594997</v>
      </c>
      <c r="BW123" s="1018"/>
      <c r="BX123" s="1018"/>
      <c r="BY123" s="1018"/>
      <c r="BZ123" s="1018"/>
      <c r="CA123" s="1018">
        <v>29637881</v>
      </c>
      <c r="CB123" s="1018"/>
      <c r="CC123" s="1018"/>
      <c r="CD123" s="1018"/>
      <c r="CE123" s="1018"/>
      <c r="CF123" s="988"/>
      <c r="CG123" s="989"/>
      <c r="CH123" s="989"/>
      <c r="CI123" s="989"/>
      <c r="CJ123" s="990"/>
      <c r="CK123" s="996"/>
      <c r="CL123" s="997"/>
      <c r="CM123" s="997"/>
      <c r="CN123" s="997"/>
      <c r="CO123" s="998"/>
      <c r="CP123" s="1006" t="s">
        <v>395</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
      <c r="A124" s="1045"/>
      <c r="B124" s="936"/>
      <c r="C124" s="909" t="s">
        <v>440</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7" t="s">
        <v>452</v>
      </c>
      <c r="AV124" s="1048"/>
      <c r="AW124" s="1048"/>
      <c r="AX124" s="1048"/>
      <c r="AY124" s="1048"/>
      <c r="AZ124" s="1048"/>
      <c r="BA124" s="1048"/>
      <c r="BB124" s="1048"/>
      <c r="BC124" s="1048"/>
      <c r="BD124" s="1048"/>
      <c r="BE124" s="1048"/>
      <c r="BF124" s="1048"/>
      <c r="BG124" s="1048"/>
      <c r="BH124" s="1048"/>
      <c r="BI124" s="1048"/>
      <c r="BJ124" s="1048"/>
      <c r="BK124" s="1048"/>
      <c r="BL124" s="1048"/>
      <c r="BM124" s="1048"/>
      <c r="BN124" s="1048"/>
      <c r="BO124" s="1048"/>
      <c r="BP124" s="1049"/>
      <c r="BQ124" s="1050">
        <v>12.1</v>
      </c>
      <c r="BR124" s="1014"/>
      <c r="BS124" s="1014"/>
      <c r="BT124" s="1014"/>
      <c r="BU124" s="1014"/>
      <c r="BV124" s="1014">
        <v>18.7</v>
      </c>
      <c r="BW124" s="1014"/>
      <c r="BX124" s="1014"/>
      <c r="BY124" s="1014"/>
      <c r="BZ124" s="1014"/>
      <c r="CA124" s="1014">
        <v>17.7</v>
      </c>
      <c r="CB124" s="1014"/>
      <c r="CC124" s="1014"/>
      <c r="CD124" s="1014"/>
      <c r="CE124" s="1014"/>
      <c r="CF124" s="1015"/>
      <c r="CG124" s="1016"/>
      <c r="CH124" s="1016"/>
      <c r="CI124" s="1016"/>
      <c r="CJ124" s="1017"/>
      <c r="CK124" s="999"/>
      <c r="CL124" s="999"/>
      <c r="CM124" s="999"/>
      <c r="CN124" s="999"/>
      <c r="CO124" s="1000"/>
      <c r="CP124" s="1006" t="s">
        <v>453</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15">
      <c r="A125" s="1045"/>
      <c r="B125" s="936"/>
      <c r="C125" s="909" t="s">
        <v>442</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454</v>
      </c>
      <c r="CL125" s="994"/>
      <c r="CM125" s="994"/>
      <c r="CN125" s="994"/>
      <c r="CO125" s="995"/>
      <c r="CP125" s="916" t="s">
        <v>455</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5"/>
      <c r="B126" s="936"/>
      <c r="C126" s="909" t="s">
        <v>444</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456</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46"/>
      <c r="B127" s="938"/>
      <c r="C127" s="960" t="s">
        <v>457</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9" t="s">
        <v>458</v>
      </c>
      <c r="AY127" s="1020"/>
      <c r="AZ127" s="1020"/>
      <c r="BA127" s="1020"/>
      <c r="BB127" s="1020"/>
      <c r="BC127" s="1020"/>
      <c r="BD127" s="1020"/>
      <c r="BE127" s="1021"/>
      <c r="BF127" s="1022" t="s">
        <v>459</v>
      </c>
      <c r="BG127" s="1020"/>
      <c r="BH127" s="1020"/>
      <c r="BI127" s="1020"/>
      <c r="BJ127" s="1020"/>
      <c r="BK127" s="1020"/>
      <c r="BL127" s="1021"/>
      <c r="BM127" s="1022" t="s">
        <v>460</v>
      </c>
      <c r="BN127" s="1020"/>
      <c r="BO127" s="1020"/>
      <c r="BP127" s="1020"/>
      <c r="BQ127" s="1020"/>
      <c r="BR127" s="1020"/>
      <c r="BS127" s="1021"/>
      <c r="BT127" s="1022" t="s">
        <v>461</v>
      </c>
      <c r="BU127" s="1020"/>
      <c r="BV127" s="1020"/>
      <c r="BW127" s="1020"/>
      <c r="BX127" s="1020"/>
      <c r="BY127" s="1020"/>
      <c r="BZ127" s="1043"/>
      <c r="CA127" s="214"/>
      <c r="CB127" s="214"/>
      <c r="CC127" s="214"/>
      <c r="CD127" s="237"/>
      <c r="CE127" s="237"/>
      <c r="CF127" s="237"/>
      <c r="CG127" s="214"/>
      <c r="CH127" s="214"/>
      <c r="CI127" s="214"/>
      <c r="CJ127" s="236"/>
      <c r="CK127" s="1010"/>
      <c r="CL127" s="997"/>
      <c r="CM127" s="997"/>
      <c r="CN127" s="997"/>
      <c r="CO127" s="998"/>
      <c r="CP127" s="909" t="s">
        <v>462</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9" t="s">
        <v>463</v>
      </c>
      <c r="B128" s="1030"/>
      <c r="C128" s="1030"/>
      <c r="D128" s="1030"/>
      <c r="E128" s="1030"/>
      <c r="F128" s="1030"/>
      <c r="G128" s="1030"/>
      <c r="H128" s="1030"/>
      <c r="I128" s="1030"/>
      <c r="J128" s="1030"/>
      <c r="K128" s="1030"/>
      <c r="L128" s="1030"/>
      <c r="M128" s="1030"/>
      <c r="N128" s="1030"/>
      <c r="O128" s="1030"/>
      <c r="P128" s="1030"/>
      <c r="Q128" s="1030"/>
      <c r="R128" s="1030"/>
      <c r="S128" s="1030"/>
      <c r="T128" s="1030"/>
      <c r="U128" s="1030"/>
      <c r="V128" s="1030"/>
      <c r="W128" s="1031" t="s">
        <v>464</v>
      </c>
      <c r="X128" s="1031"/>
      <c r="Y128" s="1031"/>
      <c r="Z128" s="1032"/>
      <c r="AA128" s="1033">
        <v>397708</v>
      </c>
      <c r="AB128" s="1034"/>
      <c r="AC128" s="1034"/>
      <c r="AD128" s="1034"/>
      <c r="AE128" s="1035"/>
      <c r="AF128" s="1036">
        <v>301839</v>
      </c>
      <c r="AG128" s="1034"/>
      <c r="AH128" s="1034"/>
      <c r="AI128" s="1034"/>
      <c r="AJ128" s="1035"/>
      <c r="AK128" s="1036">
        <v>438515</v>
      </c>
      <c r="AL128" s="1034"/>
      <c r="AM128" s="1034"/>
      <c r="AN128" s="1034"/>
      <c r="AO128" s="1035"/>
      <c r="AP128" s="1037"/>
      <c r="AQ128" s="1038"/>
      <c r="AR128" s="1038"/>
      <c r="AS128" s="1038"/>
      <c r="AT128" s="1039"/>
      <c r="AU128" s="214"/>
      <c r="AV128" s="214"/>
      <c r="AW128" s="214"/>
      <c r="AX128" s="883" t="s">
        <v>465</v>
      </c>
      <c r="AY128" s="884"/>
      <c r="AZ128" s="884"/>
      <c r="BA128" s="884"/>
      <c r="BB128" s="884"/>
      <c r="BC128" s="884"/>
      <c r="BD128" s="884"/>
      <c r="BE128" s="885"/>
      <c r="BF128" s="1040" t="s">
        <v>122</v>
      </c>
      <c r="BG128" s="1041"/>
      <c r="BH128" s="1041"/>
      <c r="BI128" s="1041"/>
      <c r="BJ128" s="1041"/>
      <c r="BK128" s="1041"/>
      <c r="BL128" s="1042"/>
      <c r="BM128" s="1040">
        <v>12.47</v>
      </c>
      <c r="BN128" s="1041"/>
      <c r="BO128" s="1041"/>
      <c r="BP128" s="1041"/>
      <c r="BQ128" s="1041"/>
      <c r="BR128" s="1041"/>
      <c r="BS128" s="1042"/>
      <c r="BT128" s="1040">
        <v>20</v>
      </c>
      <c r="BU128" s="1041"/>
      <c r="BV128" s="1041"/>
      <c r="BW128" s="1041"/>
      <c r="BX128" s="1041"/>
      <c r="BY128" s="1041"/>
      <c r="BZ128" s="1063"/>
      <c r="CA128" s="237"/>
      <c r="CB128" s="237"/>
      <c r="CC128" s="237"/>
      <c r="CD128" s="237"/>
      <c r="CE128" s="237"/>
      <c r="CF128" s="237"/>
      <c r="CG128" s="214"/>
      <c r="CH128" s="214"/>
      <c r="CI128" s="214"/>
      <c r="CJ128" s="236"/>
      <c r="CK128" s="1011"/>
      <c r="CL128" s="1012"/>
      <c r="CM128" s="1012"/>
      <c r="CN128" s="1012"/>
      <c r="CO128" s="1013"/>
      <c r="CP128" s="1023" t="s">
        <v>466</v>
      </c>
      <c r="CQ128" s="713"/>
      <c r="CR128" s="713"/>
      <c r="CS128" s="713"/>
      <c r="CT128" s="713"/>
      <c r="CU128" s="713"/>
      <c r="CV128" s="713"/>
      <c r="CW128" s="713"/>
      <c r="CX128" s="713"/>
      <c r="CY128" s="713"/>
      <c r="CZ128" s="713"/>
      <c r="DA128" s="713"/>
      <c r="DB128" s="713"/>
      <c r="DC128" s="713"/>
      <c r="DD128" s="713"/>
      <c r="DE128" s="713"/>
      <c r="DF128" s="1024"/>
      <c r="DG128" s="1025" t="s">
        <v>122</v>
      </c>
      <c r="DH128" s="1026"/>
      <c r="DI128" s="1026"/>
      <c r="DJ128" s="1026"/>
      <c r="DK128" s="1026"/>
      <c r="DL128" s="1026" t="s">
        <v>122</v>
      </c>
      <c r="DM128" s="1026"/>
      <c r="DN128" s="1026"/>
      <c r="DO128" s="1026"/>
      <c r="DP128" s="1026"/>
      <c r="DQ128" s="1026" t="s">
        <v>122</v>
      </c>
      <c r="DR128" s="1026"/>
      <c r="DS128" s="1026"/>
      <c r="DT128" s="1026"/>
      <c r="DU128" s="1026"/>
      <c r="DV128" s="1027" t="s">
        <v>122</v>
      </c>
      <c r="DW128" s="1027"/>
      <c r="DX128" s="1027"/>
      <c r="DY128" s="1027"/>
      <c r="DZ128" s="1028"/>
    </row>
    <row r="129" spans="1:131" s="212" customFormat="1" ht="26.25" customHeight="1" x14ac:dyDescent="0.15">
      <c r="A129" s="921" t="s">
        <v>103</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467</v>
      </c>
      <c r="X129" s="1058"/>
      <c r="Y129" s="1058"/>
      <c r="Z129" s="1059"/>
      <c r="AA129" s="945">
        <v>19089221</v>
      </c>
      <c r="AB129" s="946"/>
      <c r="AC129" s="946"/>
      <c r="AD129" s="946"/>
      <c r="AE129" s="947"/>
      <c r="AF129" s="948">
        <v>19581382</v>
      </c>
      <c r="AG129" s="946"/>
      <c r="AH129" s="946"/>
      <c r="AI129" s="946"/>
      <c r="AJ129" s="947"/>
      <c r="AK129" s="948">
        <v>20323777</v>
      </c>
      <c r="AL129" s="946"/>
      <c r="AM129" s="946"/>
      <c r="AN129" s="946"/>
      <c r="AO129" s="947"/>
      <c r="AP129" s="1060"/>
      <c r="AQ129" s="1061"/>
      <c r="AR129" s="1061"/>
      <c r="AS129" s="1061"/>
      <c r="AT129" s="1062"/>
      <c r="AU129" s="215"/>
      <c r="AV129" s="215"/>
      <c r="AW129" s="215"/>
      <c r="AX129" s="1052" t="s">
        <v>468</v>
      </c>
      <c r="AY129" s="910"/>
      <c r="AZ129" s="910"/>
      <c r="BA129" s="910"/>
      <c r="BB129" s="910"/>
      <c r="BC129" s="910"/>
      <c r="BD129" s="910"/>
      <c r="BE129" s="911"/>
      <c r="BF129" s="1053" t="s">
        <v>122</v>
      </c>
      <c r="BG129" s="1054"/>
      <c r="BH129" s="1054"/>
      <c r="BI129" s="1054"/>
      <c r="BJ129" s="1054"/>
      <c r="BK129" s="1054"/>
      <c r="BL129" s="1055"/>
      <c r="BM129" s="1053">
        <v>17.47</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469</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470</v>
      </c>
      <c r="X130" s="1058"/>
      <c r="Y130" s="1058"/>
      <c r="Z130" s="1059"/>
      <c r="AA130" s="945">
        <v>1822996</v>
      </c>
      <c r="AB130" s="946"/>
      <c r="AC130" s="946"/>
      <c r="AD130" s="946"/>
      <c r="AE130" s="947"/>
      <c r="AF130" s="948">
        <v>1824944</v>
      </c>
      <c r="AG130" s="946"/>
      <c r="AH130" s="946"/>
      <c r="AI130" s="946"/>
      <c r="AJ130" s="947"/>
      <c r="AK130" s="948">
        <v>1808175</v>
      </c>
      <c r="AL130" s="946"/>
      <c r="AM130" s="946"/>
      <c r="AN130" s="946"/>
      <c r="AO130" s="947"/>
      <c r="AP130" s="1060"/>
      <c r="AQ130" s="1061"/>
      <c r="AR130" s="1061"/>
      <c r="AS130" s="1061"/>
      <c r="AT130" s="1062"/>
      <c r="AU130" s="215"/>
      <c r="AV130" s="215"/>
      <c r="AW130" s="215"/>
      <c r="AX130" s="1052" t="s">
        <v>471</v>
      </c>
      <c r="AY130" s="910"/>
      <c r="AZ130" s="910"/>
      <c r="BA130" s="910"/>
      <c r="BB130" s="910"/>
      <c r="BC130" s="910"/>
      <c r="BD130" s="910"/>
      <c r="BE130" s="911"/>
      <c r="BF130" s="1088">
        <v>4.7</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472</v>
      </c>
      <c r="X131" s="1095"/>
      <c r="Y131" s="1095"/>
      <c r="Z131" s="1096"/>
      <c r="AA131" s="991">
        <v>17266225</v>
      </c>
      <c r="AB131" s="973"/>
      <c r="AC131" s="973"/>
      <c r="AD131" s="973"/>
      <c r="AE131" s="974"/>
      <c r="AF131" s="972">
        <v>17756438</v>
      </c>
      <c r="AG131" s="973"/>
      <c r="AH131" s="973"/>
      <c r="AI131" s="973"/>
      <c r="AJ131" s="974"/>
      <c r="AK131" s="972">
        <v>18515602</v>
      </c>
      <c r="AL131" s="973"/>
      <c r="AM131" s="973"/>
      <c r="AN131" s="973"/>
      <c r="AO131" s="974"/>
      <c r="AP131" s="1097"/>
      <c r="AQ131" s="1098"/>
      <c r="AR131" s="1098"/>
      <c r="AS131" s="1098"/>
      <c r="AT131" s="1099"/>
      <c r="AU131" s="215"/>
      <c r="AV131" s="215"/>
      <c r="AW131" s="215"/>
      <c r="AX131" s="1070" t="s">
        <v>473</v>
      </c>
      <c r="AY131" s="713"/>
      <c r="AZ131" s="713"/>
      <c r="BA131" s="713"/>
      <c r="BB131" s="713"/>
      <c r="BC131" s="713"/>
      <c r="BD131" s="713"/>
      <c r="BE131" s="1024"/>
      <c r="BF131" s="1071">
        <v>17.7</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474</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475</v>
      </c>
      <c r="W132" s="1081"/>
      <c r="X132" s="1081"/>
      <c r="Y132" s="1081"/>
      <c r="Z132" s="1082"/>
      <c r="AA132" s="1083">
        <v>4.365369276</v>
      </c>
      <c r="AB132" s="1084"/>
      <c r="AC132" s="1084"/>
      <c r="AD132" s="1084"/>
      <c r="AE132" s="1085"/>
      <c r="AF132" s="1086">
        <v>5.3554493110000001</v>
      </c>
      <c r="AG132" s="1084"/>
      <c r="AH132" s="1084"/>
      <c r="AI132" s="1084"/>
      <c r="AJ132" s="1085"/>
      <c r="AK132" s="1086">
        <v>4.4974406279999997</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476</v>
      </c>
      <c r="W133" s="1064"/>
      <c r="X133" s="1064"/>
      <c r="Y133" s="1064"/>
      <c r="Z133" s="1065"/>
      <c r="AA133" s="1066">
        <v>3.6</v>
      </c>
      <c r="AB133" s="1067"/>
      <c r="AC133" s="1067"/>
      <c r="AD133" s="1067"/>
      <c r="AE133" s="1068"/>
      <c r="AF133" s="1066">
        <v>4.5</v>
      </c>
      <c r="AG133" s="1067"/>
      <c r="AH133" s="1067"/>
      <c r="AI133" s="1067"/>
      <c r="AJ133" s="1068"/>
      <c r="AK133" s="1066">
        <v>4.7</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ffqhC34qbeou41+ET10oORTDrXhdYwqTrMZbrJ4G6S3iEa4Jah6Bp1q6IFPDsdZQQdYSa2mni6ZrtkKJH6GOA==" saltValue="3F2k+FYZq0LelKUFCv2xq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70"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WJ9V4BVlE6WpuqZs7rudfTyE8ddjO/oayA5r4BcWWLo16UhVudgkAhVyEh6O9YdMxA6hTXxmkJzZ87gPBENMow==" saltValue="4uhpU90i1qpmRlFTzr2yo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58"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hG1B9KE0YTBN/a+1uIFEsDh2hzOcHb7Oi86S0T6+M0ahdtxCY8BazkpPL9M5feXMWFFy1Lh9YkaCsnct+HhvqA==" saltValue="1f7B+JmW7+oPfObtSjgDg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01" t="s">
        <v>480</v>
      </c>
      <c r="AP7" s="253"/>
      <c r="AQ7" s="254" t="s">
        <v>481</v>
      </c>
      <c r="AR7" s="255"/>
    </row>
    <row r="8" spans="1:46" x14ac:dyDescent="0.15">
      <c r="A8" s="247"/>
      <c r="AK8" s="256"/>
      <c r="AL8" s="257"/>
      <c r="AM8" s="257"/>
      <c r="AN8" s="258"/>
      <c r="AO8" s="1102"/>
      <c r="AP8" s="259" t="s">
        <v>482</v>
      </c>
      <c r="AQ8" s="260" t="s">
        <v>483</v>
      </c>
      <c r="AR8" s="261" t="s">
        <v>484</v>
      </c>
    </row>
    <row r="9" spans="1:46" x14ac:dyDescent="0.15">
      <c r="A9" s="247"/>
      <c r="AK9" s="1103" t="s">
        <v>485</v>
      </c>
      <c r="AL9" s="1104"/>
      <c r="AM9" s="1104"/>
      <c r="AN9" s="1105"/>
      <c r="AO9" s="262">
        <v>5340680</v>
      </c>
      <c r="AP9" s="262">
        <v>58524</v>
      </c>
      <c r="AQ9" s="263">
        <v>72348</v>
      </c>
      <c r="AR9" s="264">
        <v>-19.100000000000001</v>
      </c>
    </row>
    <row r="10" spans="1:46" ht="13.5" customHeight="1" x14ac:dyDescent="0.15">
      <c r="A10" s="247"/>
      <c r="AK10" s="1103" t="s">
        <v>486</v>
      </c>
      <c r="AL10" s="1104"/>
      <c r="AM10" s="1104"/>
      <c r="AN10" s="1105"/>
      <c r="AO10" s="265">
        <v>874785</v>
      </c>
      <c r="AP10" s="265">
        <v>9586</v>
      </c>
      <c r="AQ10" s="266">
        <v>6364</v>
      </c>
      <c r="AR10" s="267">
        <v>50.6</v>
      </c>
    </row>
    <row r="11" spans="1:46" ht="13.5" customHeight="1" x14ac:dyDescent="0.15">
      <c r="A11" s="247"/>
      <c r="AK11" s="1103" t="s">
        <v>487</v>
      </c>
      <c r="AL11" s="1104"/>
      <c r="AM11" s="1104"/>
      <c r="AN11" s="1105"/>
      <c r="AO11" s="265">
        <v>308793</v>
      </c>
      <c r="AP11" s="265">
        <v>3384</v>
      </c>
      <c r="AQ11" s="266">
        <v>1262</v>
      </c>
      <c r="AR11" s="267">
        <v>168.1</v>
      </c>
    </row>
    <row r="12" spans="1:46" ht="13.5" customHeight="1" x14ac:dyDescent="0.15">
      <c r="A12" s="247"/>
      <c r="AK12" s="1103" t="s">
        <v>488</v>
      </c>
      <c r="AL12" s="1104"/>
      <c r="AM12" s="1104"/>
      <c r="AN12" s="1105"/>
      <c r="AO12" s="265" t="s">
        <v>489</v>
      </c>
      <c r="AP12" s="265" t="s">
        <v>489</v>
      </c>
      <c r="AQ12" s="266">
        <v>10</v>
      </c>
      <c r="AR12" s="267" t="s">
        <v>489</v>
      </c>
    </row>
    <row r="13" spans="1:46" ht="13.5" customHeight="1" x14ac:dyDescent="0.15">
      <c r="A13" s="247"/>
      <c r="AK13" s="1103" t="s">
        <v>490</v>
      </c>
      <c r="AL13" s="1104"/>
      <c r="AM13" s="1104"/>
      <c r="AN13" s="1105"/>
      <c r="AO13" s="265">
        <v>240984</v>
      </c>
      <c r="AP13" s="265">
        <v>2641</v>
      </c>
      <c r="AQ13" s="266">
        <v>3257</v>
      </c>
      <c r="AR13" s="267">
        <v>-18.899999999999999</v>
      </c>
    </row>
    <row r="14" spans="1:46" ht="13.5" customHeight="1" x14ac:dyDescent="0.15">
      <c r="A14" s="247"/>
      <c r="AK14" s="1103" t="s">
        <v>491</v>
      </c>
      <c r="AL14" s="1104"/>
      <c r="AM14" s="1104"/>
      <c r="AN14" s="1105"/>
      <c r="AO14" s="265">
        <v>222661</v>
      </c>
      <c r="AP14" s="265">
        <v>2440</v>
      </c>
      <c r="AQ14" s="266">
        <v>1617</v>
      </c>
      <c r="AR14" s="267">
        <v>50.9</v>
      </c>
    </row>
    <row r="15" spans="1:46" ht="13.5" customHeight="1" x14ac:dyDescent="0.15">
      <c r="A15" s="247"/>
      <c r="AK15" s="1106" t="s">
        <v>492</v>
      </c>
      <c r="AL15" s="1107"/>
      <c r="AM15" s="1107"/>
      <c r="AN15" s="1108"/>
      <c r="AO15" s="265">
        <v>-309623</v>
      </c>
      <c r="AP15" s="265">
        <v>-3393</v>
      </c>
      <c r="AQ15" s="266">
        <v>-3947</v>
      </c>
      <c r="AR15" s="267">
        <v>-14</v>
      </c>
    </row>
    <row r="16" spans="1:46" x14ac:dyDescent="0.15">
      <c r="A16" s="247"/>
      <c r="AK16" s="1106" t="s">
        <v>177</v>
      </c>
      <c r="AL16" s="1107"/>
      <c r="AM16" s="1107"/>
      <c r="AN16" s="1108"/>
      <c r="AO16" s="265">
        <v>6678280</v>
      </c>
      <c r="AP16" s="265">
        <v>73182</v>
      </c>
      <c r="AQ16" s="266">
        <v>80912</v>
      </c>
      <c r="AR16" s="267">
        <v>-9.6</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09" t="s">
        <v>497</v>
      </c>
      <c r="AL21" s="1110"/>
      <c r="AM21" s="1110"/>
      <c r="AN21" s="1111"/>
      <c r="AO21" s="277">
        <v>5.77</v>
      </c>
      <c r="AP21" s="278">
        <v>6.71</v>
      </c>
      <c r="AQ21" s="279">
        <v>-0.94</v>
      </c>
      <c r="AS21" s="280"/>
      <c r="AT21" s="276"/>
    </row>
    <row r="22" spans="1:46" s="248" customFormat="1" x14ac:dyDescent="0.15">
      <c r="A22" s="276"/>
      <c r="AK22" s="1109" t="s">
        <v>498</v>
      </c>
      <c r="AL22" s="1110"/>
      <c r="AM22" s="1110"/>
      <c r="AN22" s="1111"/>
      <c r="AO22" s="281">
        <v>98.4</v>
      </c>
      <c r="AP22" s="282">
        <v>98.3</v>
      </c>
      <c r="AQ22" s="283">
        <v>0.1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499</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01" t="s">
        <v>480</v>
      </c>
      <c r="AP30" s="253"/>
      <c r="AQ30" s="254" t="s">
        <v>481</v>
      </c>
      <c r="AR30" s="255"/>
    </row>
    <row r="31" spans="1:46" x14ac:dyDescent="0.15">
      <c r="A31" s="247"/>
      <c r="AK31" s="256"/>
      <c r="AL31" s="257"/>
      <c r="AM31" s="257"/>
      <c r="AN31" s="258"/>
      <c r="AO31" s="1102"/>
      <c r="AP31" s="259" t="s">
        <v>482</v>
      </c>
      <c r="AQ31" s="260" t="s">
        <v>483</v>
      </c>
      <c r="AR31" s="261" t="s">
        <v>484</v>
      </c>
    </row>
    <row r="32" spans="1:46" ht="27" customHeight="1" x14ac:dyDescent="0.15">
      <c r="A32" s="247"/>
      <c r="AK32" s="1117" t="s">
        <v>502</v>
      </c>
      <c r="AL32" s="1118"/>
      <c r="AM32" s="1118"/>
      <c r="AN32" s="1119"/>
      <c r="AO32" s="291">
        <v>2617366</v>
      </c>
      <c r="AP32" s="291">
        <v>28682</v>
      </c>
      <c r="AQ32" s="292">
        <v>34344</v>
      </c>
      <c r="AR32" s="293">
        <v>-16.5</v>
      </c>
    </row>
    <row r="33" spans="1:46" ht="13.5" customHeight="1" x14ac:dyDescent="0.15">
      <c r="A33" s="247"/>
      <c r="AK33" s="1117" t="s">
        <v>503</v>
      </c>
      <c r="AL33" s="1118"/>
      <c r="AM33" s="1118"/>
      <c r="AN33" s="1119"/>
      <c r="AO33" s="291" t="s">
        <v>489</v>
      </c>
      <c r="AP33" s="291" t="s">
        <v>489</v>
      </c>
      <c r="AQ33" s="292" t="s">
        <v>489</v>
      </c>
      <c r="AR33" s="293" t="s">
        <v>489</v>
      </c>
    </row>
    <row r="34" spans="1:46" ht="27" customHeight="1" x14ac:dyDescent="0.15">
      <c r="A34" s="247"/>
      <c r="AK34" s="1117" t="s">
        <v>504</v>
      </c>
      <c r="AL34" s="1118"/>
      <c r="AM34" s="1118"/>
      <c r="AN34" s="1119"/>
      <c r="AO34" s="291" t="s">
        <v>489</v>
      </c>
      <c r="AP34" s="291" t="s">
        <v>489</v>
      </c>
      <c r="AQ34" s="292">
        <v>3</v>
      </c>
      <c r="AR34" s="293" t="s">
        <v>489</v>
      </c>
    </row>
    <row r="35" spans="1:46" ht="27" customHeight="1" x14ac:dyDescent="0.15">
      <c r="A35" s="247"/>
      <c r="AK35" s="1117" t="s">
        <v>505</v>
      </c>
      <c r="AL35" s="1118"/>
      <c r="AM35" s="1118"/>
      <c r="AN35" s="1119"/>
      <c r="AO35" s="291">
        <v>370993</v>
      </c>
      <c r="AP35" s="291">
        <v>4065</v>
      </c>
      <c r="AQ35" s="292">
        <v>7806</v>
      </c>
      <c r="AR35" s="293">
        <v>-47.9</v>
      </c>
    </row>
    <row r="36" spans="1:46" ht="27" customHeight="1" x14ac:dyDescent="0.15">
      <c r="A36" s="247"/>
      <c r="AK36" s="1117" t="s">
        <v>506</v>
      </c>
      <c r="AL36" s="1118"/>
      <c r="AM36" s="1118"/>
      <c r="AN36" s="1119"/>
      <c r="AO36" s="291">
        <v>91059</v>
      </c>
      <c r="AP36" s="291">
        <v>998</v>
      </c>
      <c r="AQ36" s="292">
        <v>1690</v>
      </c>
      <c r="AR36" s="293">
        <v>-40.9</v>
      </c>
    </row>
    <row r="37" spans="1:46" ht="13.5" customHeight="1" x14ac:dyDescent="0.15">
      <c r="A37" s="247"/>
      <c r="AK37" s="1117" t="s">
        <v>507</v>
      </c>
      <c r="AL37" s="1118"/>
      <c r="AM37" s="1118"/>
      <c r="AN37" s="1119"/>
      <c r="AO37" s="291" t="s">
        <v>489</v>
      </c>
      <c r="AP37" s="291" t="s">
        <v>489</v>
      </c>
      <c r="AQ37" s="292">
        <v>666</v>
      </c>
      <c r="AR37" s="293" t="s">
        <v>489</v>
      </c>
    </row>
    <row r="38" spans="1:46" ht="27" customHeight="1" x14ac:dyDescent="0.15">
      <c r="A38" s="247"/>
      <c r="AK38" s="1120" t="s">
        <v>508</v>
      </c>
      <c r="AL38" s="1121"/>
      <c r="AM38" s="1121"/>
      <c r="AN38" s="1122"/>
      <c r="AO38" s="294" t="s">
        <v>489</v>
      </c>
      <c r="AP38" s="294" t="s">
        <v>489</v>
      </c>
      <c r="AQ38" s="295">
        <v>3</v>
      </c>
      <c r="AR38" s="283" t="s">
        <v>489</v>
      </c>
      <c r="AS38" s="290"/>
    </row>
    <row r="39" spans="1:46" x14ac:dyDescent="0.15">
      <c r="A39" s="247"/>
      <c r="AK39" s="1120" t="s">
        <v>509</v>
      </c>
      <c r="AL39" s="1121"/>
      <c r="AM39" s="1121"/>
      <c r="AN39" s="1122"/>
      <c r="AO39" s="291">
        <v>-438515</v>
      </c>
      <c r="AP39" s="291">
        <v>-4805</v>
      </c>
      <c r="AQ39" s="292">
        <v>-5822</v>
      </c>
      <c r="AR39" s="293">
        <v>-17.5</v>
      </c>
      <c r="AS39" s="290"/>
    </row>
    <row r="40" spans="1:46" ht="27" customHeight="1" x14ac:dyDescent="0.15">
      <c r="A40" s="247"/>
      <c r="AK40" s="1117" t="s">
        <v>510</v>
      </c>
      <c r="AL40" s="1118"/>
      <c r="AM40" s="1118"/>
      <c r="AN40" s="1119"/>
      <c r="AO40" s="291">
        <v>-1808175</v>
      </c>
      <c r="AP40" s="291">
        <v>-19814</v>
      </c>
      <c r="AQ40" s="292">
        <v>-26710</v>
      </c>
      <c r="AR40" s="293">
        <v>-25.8</v>
      </c>
      <c r="AS40" s="290"/>
    </row>
    <row r="41" spans="1:46" x14ac:dyDescent="0.15">
      <c r="A41" s="247"/>
      <c r="AK41" s="1123" t="s">
        <v>287</v>
      </c>
      <c r="AL41" s="1124"/>
      <c r="AM41" s="1124"/>
      <c r="AN41" s="1125"/>
      <c r="AO41" s="291">
        <v>832728</v>
      </c>
      <c r="AP41" s="291">
        <v>9125</v>
      </c>
      <c r="AQ41" s="292">
        <v>11979</v>
      </c>
      <c r="AR41" s="293">
        <v>-23.8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12" t="s">
        <v>480</v>
      </c>
      <c r="AN49" s="1114" t="s">
        <v>513</v>
      </c>
      <c r="AO49" s="1115"/>
      <c r="AP49" s="1115"/>
      <c r="AQ49" s="1115"/>
      <c r="AR49" s="1116"/>
    </row>
    <row r="50" spans="1:44" x14ac:dyDescent="0.15">
      <c r="A50" s="247"/>
      <c r="AK50" s="305"/>
      <c r="AL50" s="306"/>
      <c r="AM50" s="1113"/>
      <c r="AN50" s="307" t="s">
        <v>514</v>
      </c>
      <c r="AO50" s="308" t="s">
        <v>515</v>
      </c>
      <c r="AP50" s="309" t="s">
        <v>516</v>
      </c>
      <c r="AQ50" s="310" t="s">
        <v>517</v>
      </c>
      <c r="AR50" s="311" t="s">
        <v>518</v>
      </c>
    </row>
    <row r="51" spans="1:44" x14ac:dyDescent="0.15">
      <c r="A51" s="247"/>
      <c r="AK51" s="303" t="s">
        <v>519</v>
      </c>
      <c r="AL51" s="304"/>
      <c r="AM51" s="312">
        <v>3350300</v>
      </c>
      <c r="AN51" s="313">
        <v>37038</v>
      </c>
      <c r="AO51" s="314">
        <v>2.2999999999999998</v>
      </c>
      <c r="AP51" s="315">
        <v>63812</v>
      </c>
      <c r="AQ51" s="316">
        <v>2.2999999999999998</v>
      </c>
      <c r="AR51" s="317">
        <v>0</v>
      </c>
    </row>
    <row r="52" spans="1:44" x14ac:dyDescent="0.15">
      <c r="A52" s="247"/>
      <c r="AK52" s="318"/>
      <c r="AL52" s="319" t="s">
        <v>520</v>
      </c>
      <c r="AM52" s="320">
        <v>1574196</v>
      </c>
      <c r="AN52" s="321">
        <v>17403</v>
      </c>
      <c r="AO52" s="322">
        <v>-11.2</v>
      </c>
      <c r="AP52" s="323">
        <v>33848</v>
      </c>
      <c r="AQ52" s="324">
        <v>-4.2</v>
      </c>
      <c r="AR52" s="325">
        <v>-7</v>
      </c>
    </row>
    <row r="53" spans="1:44" x14ac:dyDescent="0.15">
      <c r="A53" s="247"/>
      <c r="AK53" s="303" t="s">
        <v>521</v>
      </c>
      <c r="AL53" s="304"/>
      <c r="AM53" s="312">
        <v>2021138</v>
      </c>
      <c r="AN53" s="313">
        <v>22361</v>
      </c>
      <c r="AO53" s="314">
        <v>-39.6</v>
      </c>
      <c r="AP53" s="315">
        <v>45945</v>
      </c>
      <c r="AQ53" s="316">
        <v>-28</v>
      </c>
      <c r="AR53" s="317">
        <v>-11.6</v>
      </c>
    </row>
    <row r="54" spans="1:44" x14ac:dyDescent="0.15">
      <c r="A54" s="247"/>
      <c r="AK54" s="318"/>
      <c r="AL54" s="319" t="s">
        <v>520</v>
      </c>
      <c r="AM54" s="320">
        <v>1185489</v>
      </c>
      <c r="AN54" s="321">
        <v>13116</v>
      </c>
      <c r="AO54" s="322">
        <v>-24.6</v>
      </c>
      <c r="AP54" s="323">
        <v>25180</v>
      </c>
      <c r="AQ54" s="324">
        <v>-25.6</v>
      </c>
      <c r="AR54" s="325">
        <v>1</v>
      </c>
    </row>
    <row r="55" spans="1:44" x14ac:dyDescent="0.15">
      <c r="A55" s="247"/>
      <c r="AK55" s="303" t="s">
        <v>522</v>
      </c>
      <c r="AL55" s="304"/>
      <c r="AM55" s="312">
        <v>1974577</v>
      </c>
      <c r="AN55" s="313">
        <v>21782</v>
      </c>
      <c r="AO55" s="314">
        <v>-2.6</v>
      </c>
      <c r="AP55" s="315">
        <v>44475</v>
      </c>
      <c r="AQ55" s="316">
        <v>-3.2</v>
      </c>
      <c r="AR55" s="317">
        <v>0.6</v>
      </c>
    </row>
    <row r="56" spans="1:44" x14ac:dyDescent="0.15">
      <c r="A56" s="247"/>
      <c r="AK56" s="318"/>
      <c r="AL56" s="319" t="s">
        <v>520</v>
      </c>
      <c r="AM56" s="320">
        <v>1139221</v>
      </c>
      <c r="AN56" s="321">
        <v>12567</v>
      </c>
      <c r="AO56" s="322">
        <v>-4.2</v>
      </c>
      <c r="AP56" s="323">
        <v>24780</v>
      </c>
      <c r="AQ56" s="324">
        <v>-1.6</v>
      </c>
      <c r="AR56" s="325">
        <v>-2.6</v>
      </c>
    </row>
    <row r="57" spans="1:44" x14ac:dyDescent="0.15">
      <c r="A57" s="247"/>
      <c r="AK57" s="303" t="s">
        <v>523</v>
      </c>
      <c r="AL57" s="304"/>
      <c r="AM57" s="312">
        <v>2446815</v>
      </c>
      <c r="AN57" s="313">
        <v>26860</v>
      </c>
      <c r="AO57" s="314">
        <v>23.3</v>
      </c>
      <c r="AP57" s="315">
        <v>45982</v>
      </c>
      <c r="AQ57" s="316">
        <v>3.4</v>
      </c>
      <c r="AR57" s="317">
        <v>19.899999999999999</v>
      </c>
    </row>
    <row r="58" spans="1:44" x14ac:dyDescent="0.15">
      <c r="A58" s="247"/>
      <c r="AK58" s="318"/>
      <c r="AL58" s="319" t="s">
        <v>520</v>
      </c>
      <c r="AM58" s="320">
        <v>1745107</v>
      </c>
      <c r="AN58" s="321">
        <v>19157</v>
      </c>
      <c r="AO58" s="322">
        <v>52.4</v>
      </c>
      <c r="AP58" s="323">
        <v>25583</v>
      </c>
      <c r="AQ58" s="324">
        <v>3.2</v>
      </c>
      <c r="AR58" s="325">
        <v>49.2</v>
      </c>
    </row>
    <row r="59" spans="1:44" x14ac:dyDescent="0.15">
      <c r="A59" s="247"/>
      <c r="AK59" s="303" t="s">
        <v>524</v>
      </c>
      <c r="AL59" s="304"/>
      <c r="AM59" s="312">
        <v>2994067</v>
      </c>
      <c r="AN59" s="313">
        <v>32810</v>
      </c>
      <c r="AO59" s="314">
        <v>22.2</v>
      </c>
      <c r="AP59" s="315">
        <v>50538</v>
      </c>
      <c r="AQ59" s="316">
        <v>9.9</v>
      </c>
      <c r="AR59" s="317">
        <v>12.3</v>
      </c>
    </row>
    <row r="60" spans="1:44" x14ac:dyDescent="0.15">
      <c r="A60" s="247"/>
      <c r="AK60" s="318"/>
      <c r="AL60" s="319" t="s">
        <v>520</v>
      </c>
      <c r="AM60" s="320">
        <v>1953755</v>
      </c>
      <c r="AN60" s="321">
        <v>21410</v>
      </c>
      <c r="AO60" s="322">
        <v>11.8</v>
      </c>
      <c r="AP60" s="323">
        <v>29053</v>
      </c>
      <c r="AQ60" s="324">
        <v>13.6</v>
      </c>
      <c r="AR60" s="325">
        <v>-1.8</v>
      </c>
    </row>
    <row r="61" spans="1:44" x14ac:dyDescent="0.15">
      <c r="A61" s="247"/>
      <c r="AK61" s="303" t="s">
        <v>525</v>
      </c>
      <c r="AL61" s="326"/>
      <c r="AM61" s="312">
        <v>2557379</v>
      </c>
      <c r="AN61" s="313">
        <v>28170</v>
      </c>
      <c r="AO61" s="314">
        <v>1.1000000000000001</v>
      </c>
      <c r="AP61" s="315">
        <v>50150</v>
      </c>
      <c r="AQ61" s="327">
        <v>-3.1</v>
      </c>
      <c r="AR61" s="317">
        <v>4.2</v>
      </c>
    </row>
    <row r="62" spans="1:44" x14ac:dyDescent="0.15">
      <c r="A62" s="247"/>
      <c r="AK62" s="318"/>
      <c r="AL62" s="319" t="s">
        <v>520</v>
      </c>
      <c r="AM62" s="320">
        <v>1519554</v>
      </c>
      <c r="AN62" s="321">
        <v>16731</v>
      </c>
      <c r="AO62" s="322">
        <v>4.8</v>
      </c>
      <c r="AP62" s="323">
        <v>27689</v>
      </c>
      <c r="AQ62" s="324">
        <v>-2.9</v>
      </c>
      <c r="AR62" s="325">
        <v>7.7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QWYLAn/M0MDVo34Iz0m5JFgZhnmtkjWkSoN5iWWk+43VIoKf7Khp0YhEtvmXzSrlm1N97hzrTvQQFDrHy/9WIg==" saltValue="K5fvUhXwjCoSYcglVEREN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G85"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MPEoyPCweUPtZVMeucjmUSZp3/R7Ljfvbi+W5DJA0kO4sHA54PraA37hPK5FSzB3TjFILNCfnLCFpED7OLaGmQ==" saltValue="l8EExWXswSdnVpdRybMXm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2"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QUcn8aAcuExXGXptivfOYBzeArLa1dfcEeoMzwO9IGs2Vxc4UJCTou4QxzwEdCSXG+DvMR7WiuCdNAUrIKcSnA==" saltValue="XZZfa0zTJSLLtIsUUi3Vw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F39" zoomScale="115" zoomScaleNormal="11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26" t="s">
        <v>3</v>
      </c>
      <c r="D47" s="1126"/>
      <c r="E47" s="1127"/>
      <c r="F47" s="11">
        <v>9.82</v>
      </c>
      <c r="G47" s="12">
        <v>12.24</v>
      </c>
      <c r="H47" s="12">
        <v>12.69</v>
      </c>
      <c r="I47" s="12">
        <v>11.92</v>
      </c>
      <c r="J47" s="13">
        <v>9.92</v>
      </c>
    </row>
    <row r="48" spans="2:10" ht="57.75" customHeight="1" x14ac:dyDescent="0.15">
      <c r="B48" s="14"/>
      <c r="C48" s="1128" t="s">
        <v>4</v>
      </c>
      <c r="D48" s="1128"/>
      <c r="E48" s="1129"/>
      <c r="F48" s="15">
        <v>7.92</v>
      </c>
      <c r="G48" s="16">
        <v>9.5500000000000007</v>
      </c>
      <c r="H48" s="16">
        <v>9.57</v>
      </c>
      <c r="I48" s="16">
        <v>6.49</v>
      </c>
      <c r="J48" s="17">
        <v>7.91</v>
      </c>
    </row>
    <row r="49" spans="2:10" ht="57.75" customHeight="1" thickBot="1" x14ac:dyDescent="0.2">
      <c r="B49" s="18"/>
      <c r="C49" s="1130" t="s">
        <v>5</v>
      </c>
      <c r="D49" s="1130"/>
      <c r="E49" s="1131"/>
      <c r="F49" s="19">
        <v>3.99</v>
      </c>
      <c r="G49" s="20">
        <v>4.99</v>
      </c>
      <c r="H49" s="20">
        <v>0.14000000000000001</v>
      </c>
      <c r="I49" s="20" t="s">
        <v>532</v>
      </c>
      <c r="J49" s="21">
        <v>0.09</v>
      </c>
    </row>
    <row r="50" spans="2:10" x14ac:dyDescent="0.15"/>
  </sheetData>
  <sheetProtection algorithmName="SHA-512" hashValue="e0iLneZt48cXynIQiorTtGXmMPpbF8fGV/lD/rmpFdzf6Ooz9NCCixNZvJv6/bsmtKtTUKiCUU1F3un6OS9WqA==" saltValue="HtP2NGXub6jeoBhNCAg4b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C23"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36" t="s">
        <v>533</v>
      </c>
      <c r="D34" s="1136"/>
      <c r="E34" s="1137"/>
      <c r="F34" s="32">
        <v>7.91</v>
      </c>
      <c r="G34" s="33">
        <v>9.5399999999999991</v>
      </c>
      <c r="H34" s="33">
        <v>9.56</v>
      </c>
      <c r="I34" s="33">
        <v>6.47</v>
      </c>
      <c r="J34" s="34">
        <v>7.89</v>
      </c>
      <c r="K34" s="22"/>
      <c r="L34" s="22"/>
      <c r="M34" s="22"/>
      <c r="N34" s="22"/>
      <c r="O34" s="22"/>
      <c r="P34" s="22"/>
    </row>
    <row r="35" spans="1:16" ht="39" customHeight="1" x14ac:dyDescent="0.15">
      <c r="A35" s="22"/>
      <c r="B35" s="35"/>
      <c r="C35" s="1132" t="s">
        <v>534</v>
      </c>
      <c r="D35" s="1132"/>
      <c r="E35" s="1133"/>
      <c r="F35" s="36">
        <v>9.9700000000000006</v>
      </c>
      <c r="G35" s="37">
        <v>5.97</v>
      </c>
      <c r="H35" s="37">
        <v>4.82</v>
      </c>
      <c r="I35" s="37">
        <v>8.92</v>
      </c>
      <c r="J35" s="38">
        <v>7.42</v>
      </c>
      <c r="K35" s="22"/>
      <c r="L35" s="22"/>
      <c r="M35" s="22"/>
      <c r="N35" s="22"/>
      <c r="O35" s="22"/>
      <c r="P35" s="22"/>
    </row>
    <row r="36" spans="1:16" ht="39" customHeight="1" x14ac:dyDescent="0.15">
      <c r="A36" s="22"/>
      <c r="B36" s="35"/>
      <c r="C36" s="1132" t="s">
        <v>535</v>
      </c>
      <c r="D36" s="1132"/>
      <c r="E36" s="1133"/>
      <c r="F36" s="36">
        <v>5.21</v>
      </c>
      <c r="G36" s="37">
        <v>8.64</v>
      </c>
      <c r="H36" s="37">
        <v>11.9</v>
      </c>
      <c r="I36" s="37">
        <v>10.02</v>
      </c>
      <c r="J36" s="38">
        <v>6.56</v>
      </c>
      <c r="K36" s="22"/>
      <c r="L36" s="22"/>
      <c r="M36" s="22"/>
      <c r="N36" s="22"/>
      <c r="O36" s="22"/>
      <c r="P36" s="22"/>
    </row>
    <row r="37" spans="1:16" ht="39" customHeight="1" x14ac:dyDescent="0.15">
      <c r="A37" s="22"/>
      <c r="B37" s="35"/>
      <c r="C37" s="1132" t="s">
        <v>536</v>
      </c>
      <c r="D37" s="1132"/>
      <c r="E37" s="1133"/>
      <c r="F37" s="36">
        <v>0.79</v>
      </c>
      <c r="G37" s="37">
        <v>0.75</v>
      </c>
      <c r="H37" s="37">
        <v>0.57999999999999996</v>
      </c>
      <c r="I37" s="37">
        <v>1.1000000000000001</v>
      </c>
      <c r="J37" s="38">
        <v>1.83</v>
      </c>
      <c r="K37" s="22"/>
      <c r="L37" s="22"/>
      <c r="M37" s="22"/>
      <c r="N37" s="22"/>
      <c r="O37" s="22"/>
      <c r="P37" s="22"/>
    </row>
    <row r="38" spans="1:16" ht="39" customHeight="1" x14ac:dyDescent="0.15">
      <c r="A38" s="22"/>
      <c r="B38" s="35"/>
      <c r="C38" s="1132" t="s">
        <v>537</v>
      </c>
      <c r="D38" s="1132"/>
      <c r="E38" s="1133"/>
      <c r="F38" s="36">
        <v>1.9</v>
      </c>
      <c r="G38" s="37">
        <v>1.79</v>
      </c>
      <c r="H38" s="37">
        <v>1.41</v>
      </c>
      <c r="I38" s="37">
        <v>1.55</v>
      </c>
      <c r="J38" s="38">
        <v>1.1100000000000001</v>
      </c>
      <c r="K38" s="22"/>
      <c r="L38" s="22"/>
      <c r="M38" s="22"/>
      <c r="N38" s="22"/>
      <c r="O38" s="22"/>
      <c r="P38" s="22"/>
    </row>
    <row r="39" spans="1:16" ht="39" customHeight="1" x14ac:dyDescent="0.15">
      <c r="A39" s="22"/>
      <c r="B39" s="35"/>
      <c r="C39" s="1132" t="s">
        <v>538</v>
      </c>
      <c r="D39" s="1132"/>
      <c r="E39" s="1133"/>
      <c r="F39" s="36">
        <v>0.86</v>
      </c>
      <c r="G39" s="37">
        <v>1.41</v>
      </c>
      <c r="H39" s="37">
        <v>1.1200000000000001</v>
      </c>
      <c r="I39" s="37">
        <v>1.31</v>
      </c>
      <c r="J39" s="38">
        <v>0.95</v>
      </c>
      <c r="K39" s="22"/>
      <c r="L39" s="22"/>
      <c r="M39" s="22"/>
      <c r="N39" s="22"/>
      <c r="O39" s="22"/>
      <c r="P39" s="22"/>
    </row>
    <row r="40" spans="1:16" ht="39" customHeight="1" x14ac:dyDescent="0.15">
      <c r="A40" s="22"/>
      <c r="B40" s="35"/>
      <c r="C40" s="1132" t="s">
        <v>539</v>
      </c>
      <c r="D40" s="1132"/>
      <c r="E40" s="1133"/>
      <c r="F40" s="36">
        <v>0.01</v>
      </c>
      <c r="G40" s="37">
        <v>0.01</v>
      </c>
      <c r="H40" s="37">
        <v>0.01</v>
      </c>
      <c r="I40" s="37">
        <v>0.02</v>
      </c>
      <c r="J40" s="38">
        <v>0.03</v>
      </c>
      <c r="K40" s="22"/>
      <c r="L40" s="22"/>
      <c r="M40" s="22"/>
      <c r="N40" s="22"/>
      <c r="O40" s="22"/>
      <c r="P40" s="22"/>
    </row>
    <row r="41" spans="1:16" ht="39" customHeight="1" x14ac:dyDescent="0.15">
      <c r="A41" s="22"/>
      <c r="B41" s="35"/>
      <c r="C41" s="1132" t="s">
        <v>540</v>
      </c>
      <c r="D41" s="1132"/>
      <c r="E41" s="1133"/>
      <c r="F41" s="36">
        <v>0.11</v>
      </c>
      <c r="G41" s="37">
        <v>0.1</v>
      </c>
      <c r="H41" s="37">
        <v>0.03</v>
      </c>
      <c r="I41" s="37">
        <v>0.02</v>
      </c>
      <c r="J41" s="38">
        <v>0.01</v>
      </c>
      <c r="K41" s="22"/>
      <c r="L41" s="22"/>
      <c r="M41" s="22"/>
      <c r="N41" s="22"/>
      <c r="O41" s="22"/>
      <c r="P41" s="22"/>
    </row>
    <row r="42" spans="1:16" ht="39" customHeight="1" x14ac:dyDescent="0.15">
      <c r="A42" s="22"/>
      <c r="B42" s="39"/>
      <c r="C42" s="1132" t="s">
        <v>541</v>
      </c>
      <c r="D42" s="1132"/>
      <c r="E42" s="1133"/>
      <c r="F42" s="36" t="s">
        <v>489</v>
      </c>
      <c r="G42" s="37" t="s">
        <v>489</v>
      </c>
      <c r="H42" s="37" t="s">
        <v>489</v>
      </c>
      <c r="I42" s="37" t="s">
        <v>489</v>
      </c>
      <c r="J42" s="38" t="s">
        <v>489</v>
      </c>
      <c r="K42" s="22"/>
      <c r="L42" s="22"/>
      <c r="M42" s="22"/>
      <c r="N42" s="22"/>
      <c r="O42" s="22"/>
      <c r="P42" s="22"/>
    </row>
    <row r="43" spans="1:16" ht="39" customHeight="1" thickBot="1" x14ac:dyDescent="0.2">
      <c r="A43" s="22"/>
      <c r="B43" s="40"/>
      <c r="C43" s="1134" t="s">
        <v>542</v>
      </c>
      <c r="D43" s="1134"/>
      <c r="E43" s="1135"/>
      <c r="F43" s="41" t="s">
        <v>489</v>
      </c>
      <c r="G43" s="42" t="s">
        <v>489</v>
      </c>
      <c r="H43" s="42" t="s">
        <v>489</v>
      </c>
      <c r="I43" s="42" t="s">
        <v>489</v>
      </c>
      <c r="J43" s="43" t="s">
        <v>489</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bQr2KoNafSbt1cDVL+rIRhY17EKbOPCNv7pcv0VogsewG/vEr4KfLls8rnJOCY5osOR/0wfsw8wITtXkut3Cg==" saltValue="iR5QCU1VMLwVhYzZBwVm8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5"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2450</v>
      </c>
      <c r="L45" s="58">
        <v>2541</v>
      </c>
      <c r="M45" s="58">
        <v>2569</v>
      </c>
      <c r="N45" s="58">
        <v>2627</v>
      </c>
      <c r="O45" s="59">
        <v>2617</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489</v>
      </c>
      <c r="L47" s="62" t="s">
        <v>489</v>
      </c>
      <c r="M47" s="62" t="s">
        <v>489</v>
      </c>
      <c r="N47" s="62" t="s">
        <v>489</v>
      </c>
      <c r="O47" s="63" t="s">
        <v>489</v>
      </c>
      <c r="P47" s="46"/>
      <c r="Q47" s="46"/>
      <c r="R47" s="46"/>
      <c r="S47" s="46"/>
      <c r="T47" s="46"/>
      <c r="U47" s="46"/>
    </row>
    <row r="48" spans="1:21" ht="30.75" customHeight="1" x14ac:dyDescent="0.15">
      <c r="A48" s="46"/>
      <c r="B48" s="1140"/>
      <c r="C48" s="1141"/>
      <c r="D48" s="60"/>
      <c r="E48" s="1146" t="s">
        <v>13</v>
      </c>
      <c r="F48" s="1146"/>
      <c r="G48" s="1146"/>
      <c r="H48" s="1146"/>
      <c r="I48" s="1146"/>
      <c r="J48" s="1147"/>
      <c r="K48" s="61">
        <v>254</v>
      </c>
      <c r="L48" s="62">
        <v>278</v>
      </c>
      <c r="M48" s="62">
        <v>316</v>
      </c>
      <c r="N48" s="62">
        <v>359</v>
      </c>
      <c r="O48" s="63">
        <v>371</v>
      </c>
      <c r="P48" s="46"/>
      <c r="Q48" s="46"/>
      <c r="R48" s="46"/>
      <c r="S48" s="46"/>
      <c r="T48" s="46"/>
      <c r="U48" s="46"/>
    </row>
    <row r="49" spans="1:21" ht="30.75" customHeight="1" x14ac:dyDescent="0.15">
      <c r="A49" s="46"/>
      <c r="B49" s="1140"/>
      <c r="C49" s="1141"/>
      <c r="D49" s="60"/>
      <c r="E49" s="1146" t="s">
        <v>14</v>
      </c>
      <c r="F49" s="1146"/>
      <c r="G49" s="1146"/>
      <c r="H49" s="1146"/>
      <c r="I49" s="1146"/>
      <c r="J49" s="1147"/>
      <c r="K49" s="61">
        <v>55</v>
      </c>
      <c r="L49" s="62">
        <v>84</v>
      </c>
      <c r="M49" s="62">
        <v>89</v>
      </c>
      <c r="N49" s="62">
        <v>91</v>
      </c>
      <c r="O49" s="63">
        <v>91</v>
      </c>
      <c r="P49" s="46"/>
      <c r="Q49" s="46"/>
      <c r="R49" s="46"/>
      <c r="S49" s="46"/>
      <c r="T49" s="46"/>
      <c r="U49" s="46"/>
    </row>
    <row r="50" spans="1:21" ht="30.75" customHeight="1" x14ac:dyDescent="0.15">
      <c r="A50" s="46"/>
      <c r="B50" s="1140"/>
      <c r="C50" s="1141"/>
      <c r="D50" s="60"/>
      <c r="E50" s="1146" t="s">
        <v>15</v>
      </c>
      <c r="F50" s="1146"/>
      <c r="G50" s="1146"/>
      <c r="H50" s="1146"/>
      <c r="I50" s="1146"/>
      <c r="J50" s="1147"/>
      <c r="K50" s="61" t="s">
        <v>489</v>
      </c>
      <c r="L50" s="62" t="s">
        <v>489</v>
      </c>
      <c r="M50" s="62" t="s">
        <v>489</v>
      </c>
      <c r="N50" s="62" t="s">
        <v>489</v>
      </c>
      <c r="O50" s="63" t="s">
        <v>489</v>
      </c>
      <c r="P50" s="46"/>
      <c r="Q50" s="46"/>
      <c r="R50" s="46"/>
      <c r="S50" s="46"/>
      <c r="T50" s="46"/>
      <c r="U50" s="46"/>
    </row>
    <row r="51" spans="1:21" ht="30.75" customHeight="1" x14ac:dyDescent="0.15">
      <c r="A51" s="46"/>
      <c r="B51" s="1142"/>
      <c r="C51" s="1143"/>
      <c r="D51" s="64"/>
      <c r="E51" s="1146" t="s">
        <v>16</v>
      </c>
      <c r="F51" s="1146"/>
      <c r="G51" s="1146"/>
      <c r="H51" s="1146"/>
      <c r="I51" s="1146"/>
      <c r="J51" s="1147"/>
      <c r="K51" s="61" t="s">
        <v>489</v>
      </c>
      <c r="L51" s="62" t="s">
        <v>489</v>
      </c>
      <c r="M51" s="62" t="s">
        <v>489</v>
      </c>
      <c r="N51" s="62" t="s">
        <v>489</v>
      </c>
      <c r="O51" s="63" t="s">
        <v>489</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2309</v>
      </c>
      <c r="L52" s="62">
        <v>2238</v>
      </c>
      <c r="M52" s="62">
        <v>2220</v>
      </c>
      <c r="N52" s="62">
        <v>2126</v>
      </c>
      <c r="O52" s="63">
        <v>2247</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450</v>
      </c>
      <c r="L53" s="67">
        <v>665</v>
      </c>
      <c r="M53" s="67">
        <v>754</v>
      </c>
      <c r="N53" s="67">
        <v>951</v>
      </c>
      <c r="O53" s="68">
        <v>832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llegNOWFElq06thLNl+9K0dypXLipfnBd3YU+hpL17b5ABSOs3GHaKL2l2XuLphctrw74PsW8E6OdYkO9u+7A==" saltValue="gym2AUkZwFHwLyuGP1v/c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169" t="s">
        <v>30</v>
      </c>
      <c r="C41" s="1170"/>
      <c r="D41" s="103"/>
      <c r="E41" s="1175" t="s">
        <v>31</v>
      </c>
      <c r="F41" s="1175"/>
      <c r="G41" s="1175"/>
      <c r="H41" s="1176"/>
      <c r="I41" s="330">
        <v>28416</v>
      </c>
      <c r="J41" s="331">
        <v>28606</v>
      </c>
      <c r="K41" s="331">
        <v>27218</v>
      </c>
      <c r="L41" s="331">
        <v>25973</v>
      </c>
      <c r="M41" s="332">
        <v>24630</v>
      </c>
    </row>
    <row r="42" spans="2:13" ht="27.75" customHeight="1" x14ac:dyDescent="0.15">
      <c r="B42" s="1171"/>
      <c r="C42" s="1172"/>
      <c r="D42" s="104"/>
      <c r="E42" s="1177" t="s">
        <v>32</v>
      </c>
      <c r="F42" s="1177"/>
      <c r="G42" s="1177"/>
      <c r="H42" s="1178"/>
      <c r="I42" s="333" t="s">
        <v>489</v>
      </c>
      <c r="J42" s="334" t="s">
        <v>489</v>
      </c>
      <c r="K42" s="334" t="s">
        <v>489</v>
      </c>
      <c r="L42" s="334" t="s">
        <v>489</v>
      </c>
      <c r="M42" s="335" t="s">
        <v>489</v>
      </c>
    </row>
    <row r="43" spans="2:13" ht="27.75" customHeight="1" x14ac:dyDescent="0.15">
      <c r="B43" s="1171"/>
      <c r="C43" s="1172"/>
      <c r="D43" s="104"/>
      <c r="E43" s="1177" t="s">
        <v>33</v>
      </c>
      <c r="F43" s="1177"/>
      <c r="G43" s="1177"/>
      <c r="H43" s="1178"/>
      <c r="I43" s="333">
        <v>3971</v>
      </c>
      <c r="J43" s="334">
        <v>3826</v>
      </c>
      <c r="K43" s="334">
        <v>3582</v>
      </c>
      <c r="L43" s="334">
        <v>4286</v>
      </c>
      <c r="M43" s="335">
        <v>4733</v>
      </c>
    </row>
    <row r="44" spans="2:13" ht="27.75" customHeight="1" x14ac:dyDescent="0.15">
      <c r="B44" s="1171"/>
      <c r="C44" s="1172"/>
      <c r="D44" s="104"/>
      <c r="E44" s="1177" t="s">
        <v>34</v>
      </c>
      <c r="F44" s="1177"/>
      <c r="G44" s="1177"/>
      <c r="H44" s="1178"/>
      <c r="I44" s="333">
        <v>968</v>
      </c>
      <c r="J44" s="334">
        <v>982</v>
      </c>
      <c r="K44" s="334">
        <v>930</v>
      </c>
      <c r="L44" s="334">
        <v>981</v>
      </c>
      <c r="M44" s="335">
        <v>992</v>
      </c>
    </row>
    <row r="45" spans="2:13" ht="27.75" customHeight="1" x14ac:dyDescent="0.15">
      <c r="B45" s="1171"/>
      <c r="C45" s="1172"/>
      <c r="D45" s="104"/>
      <c r="E45" s="1177" t="s">
        <v>35</v>
      </c>
      <c r="F45" s="1177"/>
      <c r="G45" s="1177"/>
      <c r="H45" s="1178"/>
      <c r="I45" s="333">
        <v>2755</v>
      </c>
      <c r="J45" s="334">
        <v>2636</v>
      </c>
      <c r="K45" s="334">
        <v>2601</v>
      </c>
      <c r="L45" s="334">
        <v>2687</v>
      </c>
      <c r="M45" s="335">
        <v>2577</v>
      </c>
    </row>
    <row r="46" spans="2:13" ht="27.75" customHeight="1" x14ac:dyDescent="0.15">
      <c r="B46" s="1171"/>
      <c r="C46" s="1172"/>
      <c r="D46" s="105"/>
      <c r="E46" s="1177" t="s">
        <v>36</v>
      </c>
      <c r="F46" s="1177"/>
      <c r="G46" s="1177"/>
      <c r="H46" s="1178"/>
      <c r="I46" s="333" t="s">
        <v>489</v>
      </c>
      <c r="J46" s="334" t="s">
        <v>489</v>
      </c>
      <c r="K46" s="334" t="s">
        <v>489</v>
      </c>
      <c r="L46" s="334" t="s">
        <v>489</v>
      </c>
      <c r="M46" s="335" t="s">
        <v>489</v>
      </c>
    </row>
    <row r="47" spans="2:13" ht="27.75" customHeight="1" x14ac:dyDescent="0.15">
      <c r="B47" s="1171"/>
      <c r="C47" s="1172"/>
      <c r="D47" s="106"/>
      <c r="E47" s="1179" t="s">
        <v>37</v>
      </c>
      <c r="F47" s="1180"/>
      <c r="G47" s="1180"/>
      <c r="H47" s="1181"/>
      <c r="I47" s="333" t="s">
        <v>489</v>
      </c>
      <c r="J47" s="334" t="s">
        <v>489</v>
      </c>
      <c r="K47" s="334" t="s">
        <v>489</v>
      </c>
      <c r="L47" s="334" t="s">
        <v>489</v>
      </c>
      <c r="M47" s="335" t="s">
        <v>489</v>
      </c>
    </row>
    <row r="48" spans="2:13" ht="27.75" customHeight="1" x14ac:dyDescent="0.15">
      <c r="B48" s="1171"/>
      <c r="C48" s="1172"/>
      <c r="D48" s="104"/>
      <c r="E48" s="1177" t="s">
        <v>38</v>
      </c>
      <c r="F48" s="1177"/>
      <c r="G48" s="1177"/>
      <c r="H48" s="1178"/>
      <c r="I48" s="333" t="s">
        <v>489</v>
      </c>
      <c r="J48" s="334" t="s">
        <v>489</v>
      </c>
      <c r="K48" s="334" t="s">
        <v>489</v>
      </c>
      <c r="L48" s="334" t="s">
        <v>489</v>
      </c>
      <c r="M48" s="335" t="s">
        <v>489</v>
      </c>
    </row>
    <row r="49" spans="2:13" ht="27.75" customHeight="1" x14ac:dyDescent="0.15">
      <c r="B49" s="1173"/>
      <c r="C49" s="1174"/>
      <c r="D49" s="104"/>
      <c r="E49" s="1177" t="s">
        <v>39</v>
      </c>
      <c r="F49" s="1177"/>
      <c r="G49" s="1177"/>
      <c r="H49" s="1178"/>
      <c r="I49" s="333" t="s">
        <v>489</v>
      </c>
      <c r="J49" s="334" t="s">
        <v>489</v>
      </c>
      <c r="K49" s="334" t="s">
        <v>489</v>
      </c>
      <c r="L49" s="334" t="s">
        <v>489</v>
      </c>
      <c r="M49" s="335" t="s">
        <v>489</v>
      </c>
    </row>
    <row r="50" spans="2:13" ht="27.75" customHeight="1" x14ac:dyDescent="0.15">
      <c r="B50" s="1182" t="s">
        <v>40</v>
      </c>
      <c r="C50" s="1183"/>
      <c r="D50" s="107"/>
      <c r="E50" s="1177" t="s">
        <v>41</v>
      </c>
      <c r="F50" s="1177"/>
      <c r="G50" s="1177"/>
      <c r="H50" s="1178"/>
      <c r="I50" s="333">
        <v>5787</v>
      </c>
      <c r="J50" s="334">
        <v>6876</v>
      </c>
      <c r="K50" s="334">
        <v>7169</v>
      </c>
      <c r="L50" s="334">
        <v>6792</v>
      </c>
      <c r="M50" s="335">
        <v>6469</v>
      </c>
    </row>
    <row r="51" spans="2:13" ht="27.75" customHeight="1" x14ac:dyDescent="0.15">
      <c r="B51" s="1171"/>
      <c r="C51" s="1172"/>
      <c r="D51" s="104"/>
      <c r="E51" s="1177" t="s">
        <v>42</v>
      </c>
      <c r="F51" s="1177"/>
      <c r="G51" s="1177"/>
      <c r="H51" s="1178"/>
      <c r="I51" s="333">
        <v>3996</v>
      </c>
      <c r="J51" s="334">
        <v>3713</v>
      </c>
      <c r="K51" s="334">
        <v>3541</v>
      </c>
      <c r="L51" s="334">
        <v>3116</v>
      </c>
      <c r="M51" s="335">
        <v>3312</v>
      </c>
    </row>
    <row r="52" spans="2:13" ht="27.75" customHeight="1" x14ac:dyDescent="0.15">
      <c r="B52" s="1173"/>
      <c r="C52" s="1174"/>
      <c r="D52" s="104"/>
      <c r="E52" s="1177" t="s">
        <v>43</v>
      </c>
      <c r="F52" s="1177"/>
      <c r="G52" s="1177"/>
      <c r="H52" s="1178"/>
      <c r="I52" s="333">
        <v>22316</v>
      </c>
      <c r="J52" s="334">
        <v>22192</v>
      </c>
      <c r="K52" s="334">
        <v>21516</v>
      </c>
      <c r="L52" s="334">
        <v>20687</v>
      </c>
      <c r="M52" s="335">
        <v>19858</v>
      </c>
    </row>
    <row r="53" spans="2:13" ht="27.75" customHeight="1" thickBot="1" x14ac:dyDescent="0.2">
      <c r="B53" s="1184" t="s">
        <v>19</v>
      </c>
      <c r="C53" s="1185"/>
      <c r="D53" s="108"/>
      <c r="E53" s="1186" t="s">
        <v>44</v>
      </c>
      <c r="F53" s="1186"/>
      <c r="G53" s="1186"/>
      <c r="H53" s="1187"/>
      <c r="I53" s="336">
        <v>4012</v>
      </c>
      <c r="J53" s="337">
        <v>3270</v>
      </c>
      <c r="K53" s="337">
        <v>2105</v>
      </c>
      <c r="L53" s="337">
        <v>3332</v>
      </c>
      <c r="M53" s="338">
        <v>3293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A4WzfhdeB4CfQa+d6Ad/FttxVSuAsVihzQuhTwWx1Ny9IlNINvjeGJ75YCNngfmWvcR1DmfeIU0OwMV6lBTyTA==" saltValue="EAVl36aoJ2HZVgTVijNYU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E36"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196" t="s">
        <v>46</v>
      </c>
      <c r="D55" s="1196"/>
      <c r="E55" s="1197"/>
      <c r="F55" s="339">
        <v>2423</v>
      </c>
      <c r="G55" s="339">
        <v>2334</v>
      </c>
      <c r="H55" s="340">
        <v>2016</v>
      </c>
    </row>
    <row r="56" spans="2:8" ht="52.5" customHeight="1" x14ac:dyDescent="0.15">
      <c r="B56" s="120"/>
      <c r="C56" s="1198" t="s">
        <v>47</v>
      </c>
      <c r="D56" s="1198"/>
      <c r="E56" s="1199"/>
      <c r="F56" s="341">
        <v>978</v>
      </c>
      <c r="G56" s="341">
        <v>1163</v>
      </c>
      <c r="H56" s="342">
        <v>1199</v>
      </c>
    </row>
    <row r="57" spans="2:8" ht="53.25" customHeight="1" x14ac:dyDescent="0.15">
      <c r="B57" s="120"/>
      <c r="C57" s="1200" t="s">
        <v>48</v>
      </c>
      <c r="D57" s="1200"/>
      <c r="E57" s="1201"/>
      <c r="F57" s="343">
        <v>1757</v>
      </c>
      <c r="G57" s="343">
        <v>1762</v>
      </c>
      <c r="H57" s="344">
        <v>2013</v>
      </c>
    </row>
    <row r="58" spans="2:8" ht="45.75" customHeight="1" x14ac:dyDescent="0.15">
      <c r="B58" s="121"/>
      <c r="C58" s="1188" t="s">
        <v>560</v>
      </c>
      <c r="D58" s="1189"/>
      <c r="E58" s="1190"/>
      <c r="F58" s="345">
        <v>972</v>
      </c>
      <c r="G58" s="345">
        <v>972</v>
      </c>
      <c r="H58" s="346">
        <v>953</v>
      </c>
    </row>
    <row r="59" spans="2:8" ht="45.75" customHeight="1" x14ac:dyDescent="0.15">
      <c r="B59" s="121"/>
      <c r="C59" s="1188" t="s">
        <v>561</v>
      </c>
      <c r="D59" s="1189"/>
      <c r="E59" s="1190"/>
      <c r="F59" s="345">
        <v>337</v>
      </c>
      <c r="G59" s="345">
        <v>317</v>
      </c>
      <c r="H59" s="346">
        <v>568</v>
      </c>
    </row>
    <row r="60" spans="2:8" ht="45.75" customHeight="1" x14ac:dyDescent="0.15">
      <c r="B60" s="121"/>
      <c r="C60" s="1188" t="s">
        <v>562</v>
      </c>
      <c r="D60" s="1189"/>
      <c r="E60" s="1190"/>
      <c r="F60" s="345">
        <v>113</v>
      </c>
      <c r="G60" s="345">
        <v>138</v>
      </c>
      <c r="H60" s="346">
        <v>167</v>
      </c>
    </row>
    <row r="61" spans="2:8" ht="45.75" customHeight="1" x14ac:dyDescent="0.15">
      <c r="B61" s="121"/>
      <c r="C61" s="1188" t="s">
        <v>563</v>
      </c>
      <c r="D61" s="1189"/>
      <c r="E61" s="1190"/>
      <c r="F61" s="345">
        <v>109</v>
      </c>
      <c r="G61" s="345">
        <v>109</v>
      </c>
      <c r="H61" s="346">
        <v>110</v>
      </c>
    </row>
    <row r="62" spans="2:8" ht="45.75" customHeight="1" thickBot="1" x14ac:dyDescent="0.2">
      <c r="B62" s="122"/>
      <c r="C62" s="1191" t="s">
        <v>564</v>
      </c>
      <c r="D62" s="1192"/>
      <c r="E62" s="1193"/>
      <c r="F62" s="347">
        <v>106</v>
      </c>
      <c r="G62" s="347">
        <v>104</v>
      </c>
      <c r="H62" s="348">
        <v>101</v>
      </c>
    </row>
    <row r="63" spans="2:8" ht="52.5" customHeight="1" thickBot="1" x14ac:dyDescent="0.2">
      <c r="B63" s="123"/>
      <c r="C63" s="1194" t="s">
        <v>49</v>
      </c>
      <c r="D63" s="1194"/>
      <c r="E63" s="1195"/>
      <c r="F63" s="349">
        <v>5158</v>
      </c>
      <c r="G63" s="349">
        <v>5259</v>
      </c>
      <c r="H63" s="350">
        <v>5227</v>
      </c>
    </row>
    <row r="64" spans="2:8" x14ac:dyDescent="0.15"/>
  </sheetData>
  <sheetProtection algorithmName="SHA-512" hashValue="kef/5WYTP1K9pjHqCUJC65gvzeiQqoQSOejmQqhS8eBF3/xvSC4b52ngC0CT+3aFaQLQqYwqIBExKviV/IIEhw==" saltValue="37h/Oj4fYvp0cRkAwhdwg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F7D6C-976B-4BDB-969A-79A538CD5774}">
  <sheetPr>
    <pageSetUpPr fitToPage="1"/>
  </sheetPr>
  <dimension ref="A1:DE85"/>
  <sheetViews>
    <sheetView showGridLines="0" tabSelected="1" topLeftCell="W1" zoomScaleNormal="100" zoomScaleSheetLayoutView="55" workbookViewId="0">
      <selection activeCell="CF77" sqref="CF77:CM78"/>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568</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569</v>
      </c>
      <c r="AO51" s="1230"/>
      <c r="AP51" s="1230"/>
      <c r="AQ51" s="1230"/>
      <c r="AR51" s="1230"/>
      <c r="AS51" s="1230"/>
      <c r="AT51" s="1230"/>
      <c r="AU51" s="1230"/>
      <c r="AV51" s="1230"/>
      <c r="AW51" s="1230"/>
      <c r="AX51" s="1230"/>
      <c r="AY51" s="1230"/>
      <c r="AZ51" s="1230"/>
      <c r="BA51" s="1230"/>
      <c r="BB51" s="1230" t="s">
        <v>570</v>
      </c>
      <c r="BC51" s="1230"/>
      <c r="BD51" s="1230"/>
      <c r="BE51" s="1230"/>
      <c r="BF51" s="1230"/>
      <c r="BG51" s="1230"/>
      <c r="BH51" s="1230"/>
      <c r="BI51" s="1230"/>
      <c r="BJ51" s="1230"/>
      <c r="BK51" s="1230"/>
      <c r="BL51" s="1230"/>
      <c r="BM51" s="1230"/>
      <c r="BN51" s="1230"/>
      <c r="BO51" s="1230"/>
      <c r="BP51" s="1231">
        <v>24.2</v>
      </c>
      <c r="BQ51" s="1231"/>
      <c r="BR51" s="1231"/>
      <c r="BS51" s="1231"/>
      <c r="BT51" s="1231"/>
      <c r="BU51" s="1231"/>
      <c r="BV51" s="1231"/>
      <c r="BW51" s="1231"/>
      <c r="BX51" s="1231">
        <v>18.600000000000001</v>
      </c>
      <c r="BY51" s="1231"/>
      <c r="BZ51" s="1231"/>
      <c r="CA51" s="1231"/>
      <c r="CB51" s="1231"/>
      <c r="CC51" s="1231"/>
      <c r="CD51" s="1231"/>
      <c r="CE51" s="1231"/>
      <c r="CF51" s="1231">
        <v>12.1</v>
      </c>
      <c r="CG51" s="1231"/>
      <c r="CH51" s="1231"/>
      <c r="CI51" s="1231"/>
      <c r="CJ51" s="1231"/>
      <c r="CK51" s="1231"/>
      <c r="CL51" s="1231"/>
      <c r="CM51" s="1231"/>
      <c r="CN51" s="1231">
        <v>18.7</v>
      </c>
      <c r="CO51" s="1231"/>
      <c r="CP51" s="1231"/>
      <c r="CQ51" s="1231"/>
      <c r="CR51" s="1231"/>
      <c r="CS51" s="1231"/>
      <c r="CT51" s="1231"/>
      <c r="CU51" s="1231"/>
      <c r="CV51" s="1231">
        <v>17.7</v>
      </c>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571</v>
      </c>
      <c r="BC53" s="1230"/>
      <c r="BD53" s="1230"/>
      <c r="BE53" s="1230"/>
      <c r="BF53" s="1230"/>
      <c r="BG53" s="1230"/>
      <c r="BH53" s="1230"/>
      <c r="BI53" s="1230"/>
      <c r="BJ53" s="1230"/>
      <c r="BK53" s="1230"/>
      <c r="BL53" s="1230"/>
      <c r="BM53" s="1230"/>
      <c r="BN53" s="1230"/>
      <c r="BO53" s="1230"/>
      <c r="BP53" s="1231">
        <v>75</v>
      </c>
      <c r="BQ53" s="1231"/>
      <c r="BR53" s="1231"/>
      <c r="BS53" s="1231"/>
      <c r="BT53" s="1231"/>
      <c r="BU53" s="1231"/>
      <c r="BV53" s="1231"/>
      <c r="BW53" s="1231"/>
      <c r="BX53" s="1231">
        <v>75.900000000000006</v>
      </c>
      <c r="BY53" s="1231"/>
      <c r="BZ53" s="1231"/>
      <c r="CA53" s="1231"/>
      <c r="CB53" s="1231"/>
      <c r="CC53" s="1231"/>
      <c r="CD53" s="1231"/>
      <c r="CE53" s="1231"/>
      <c r="CF53" s="1231">
        <v>76.5</v>
      </c>
      <c r="CG53" s="1231"/>
      <c r="CH53" s="1231"/>
      <c r="CI53" s="1231"/>
      <c r="CJ53" s="1231"/>
      <c r="CK53" s="1231"/>
      <c r="CL53" s="1231"/>
      <c r="CM53" s="1231"/>
      <c r="CN53" s="1231">
        <v>77.099999999999994</v>
      </c>
      <c r="CO53" s="1231"/>
      <c r="CP53" s="1231"/>
      <c r="CQ53" s="1231"/>
      <c r="CR53" s="1231"/>
      <c r="CS53" s="1231"/>
      <c r="CT53" s="1231"/>
      <c r="CU53" s="1231"/>
      <c r="CV53" s="1231">
        <v>77.599999999999994</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572</v>
      </c>
      <c r="AO55" s="1226"/>
      <c r="AP55" s="1226"/>
      <c r="AQ55" s="1226"/>
      <c r="AR55" s="1226"/>
      <c r="AS55" s="1226"/>
      <c r="AT55" s="1226"/>
      <c r="AU55" s="1226"/>
      <c r="AV55" s="1226"/>
      <c r="AW55" s="1226"/>
      <c r="AX55" s="1226"/>
      <c r="AY55" s="1226"/>
      <c r="AZ55" s="1226"/>
      <c r="BA55" s="1226"/>
      <c r="BB55" s="1230" t="s">
        <v>570</v>
      </c>
      <c r="BC55" s="1230"/>
      <c r="BD55" s="1230"/>
      <c r="BE55" s="1230"/>
      <c r="BF55" s="1230"/>
      <c r="BG55" s="1230"/>
      <c r="BH55" s="1230"/>
      <c r="BI55" s="1230"/>
      <c r="BJ55" s="1230"/>
      <c r="BK55" s="1230"/>
      <c r="BL55" s="1230"/>
      <c r="BM55" s="1230"/>
      <c r="BN55" s="1230"/>
      <c r="BO55" s="1230"/>
      <c r="BP55" s="1231">
        <v>25.1</v>
      </c>
      <c r="BQ55" s="1231"/>
      <c r="BR55" s="1231"/>
      <c r="BS55" s="1231"/>
      <c r="BT55" s="1231"/>
      <c r="BU55" s="1231"/>
      <c r="BV55" s="1231"/>
      <c r="BW55" s="1231"/>
      <c r="BX55" s="1231">
        <v>11.2</v>
      </c>
      <c r="BY55" s="1231"/>
      <c r="BZ55" s="1231"/>
      <c r="CA55" s="1231"/>
      <c r="CB55" s="1231"/>
      <c r="CC55" s="1231"/>
      <c r="CD55" s="1231"/>
      <c r="CE55" s="1231"/>
      <c r="CF55" s="1231">
        <v>4.5999999999999996</v>
      </c>
      <c r="CG55" s="1231"/>
      <c r="CH55" s="1231"/>
      <c r="CI55" s="1231"/>
      <c r="CJ55" s="1231"/>
      <c r="CK55" s="1231"/>
      <c r="CL55" s="1231"/>
      <c r="CM55" s="1231"/>
      <c r="CN55" s="1231">
        <v>4.2</v>
      </c>
      <c r="CO55" s="1231"/>
      <c r="CP55" s="1231"/>
      <c r="CQ55" s="1231"/>
      <c r="CR55" s="1231"/>
      <c r="CS55" s="1231"/>
      <c r="CT55" s="1231"/>
      <c r="CU55" s="1231"/>
      <c r="CV55" s="1231">
        <v>3.6</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571</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63.7</v>
      </c>
      <c r="BY57" s="1231"/>
      <c r="BZ57" s="1231"/>
      <c r="CA57" s="1231"/>
      <c r="CB57" s="1231"/>
      <c r="CC57" s="1231"/>
      <c r="CD57" s="1231"/>
      <c r="CE57" s="1231"/>
      <c r="CF57" s="1231">
        <v>64.2</v>
      </c>
      <c r="CG57" s="1231"/>
      <c r="CH57" s="1231"/>
      <c r="CI57" s="1231"/>
      <c r="CJ57" s="1231"/>
      <c r="CK57" s="1231"/>
      <c r="CL57" s="1231"/>
      <c r="CM57" s="1231"/>
      <c r="CN57" s="1231">
        <v>65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573</v>
      </c>
    </row>
    <row r="64" spans="1:109" x14ac:dyDescent="0.15">
      <c r="B64" s="247"/>
      <c r="G64" s="1208"/>
      <c r="I64" s="1240"/>
      <c r="J64" s="1240"/>
      <c r="K64" s="1240"/>
      <c r="L64" s="1240"/>
      <c r="M64" s="1240"/>
      <c r="N64" s="1241"/>
      <c r="AM64" s="1208"/>
      <c r="AN64" s="1208" t="s">
        <v>566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42" t="s">
        <v>574</v>
      </c>
      <c r="AO65" s="1243"/>
      <c r="AP65" s="1243"/>
      <c r="AQ65" s="1243"/>
      <c r="AR65" s="1243"/>
      <c r="AS65" s="1243"/>
      <c r="AT65" s="1243"/>
      <c r="AU65" s="1243"/>
      <c r="AV65" s="1243"/>
      <c r="AW65" s="1243"/>
      <c r="AX65" s="1243"/>
      <c r="AY65" s="1243"/>
      <c r="AZ65" s="1243"/>
      <c r="BA65" s="1243"/>
      <c r="BB65" s="1243"/>
      <c r="BC65" s="1243"/>
      <c r="BD65" s="1243"/>
      <c r="BE65" s="1243"/>
      <c r="BF65" s="1243"/>
      <c r="BG65" s="1243"/>
      <c r="BH65" s="1243"/>
      <c r="BI65" s="1243"/>
      <c r="BJ65" s="1243"/>
      <c r="BK65" s="1243"/>
      <c r="BL65" s="1243"/>
      <c r="BM65" s="1243"/>
      <c r="BN65" s="1243"/>
      <c r="BO65" s="1243"/>
      <c r="BP65" s="1243"/>
      <c r="BQ65" s="1243"/>
      <c r="BR65" s="1243"/>
      <c r="BS65" s="1243"/>
      <c r="BT65" s="1243"/>
      <c r="BU65" s="1243"/>
      <c r="BV65" s="1243"/>
      <c r="BW65" s="1243"/>
      <c r="BX65" s="1243"/>
      <c r="BY65" s="1243"/>
      <c r="BZ65" s="1243"/>
      <c r="CA65" s="1243"/>
      <c r="CB65" s="1243"/>
      <c r="CC65" s="1243"/>
      <c r="CD65" s="1243"/>
      <c r="CE65" s="1243"/>
      <c r="CF65" s="1243"/>
      <c r="CG65" s="1243"/>
      <c r="CH65" s="1243"/>
      <c r="CI65" s="1243"/>
      <c r="CJ65" s="1243"/>
      <c r="CK65" s="1243"/>
      <c r="CL65" s="1243"/>
      <c r="CM65" s="1243"/>
      <c r="CN65" s="1243"/>
      <c r="CO65" s="1243"/>
      <c r="CP65" s="1243"/>
      <c r="CQ65" s="1243"/>
      <c r="CR65" s="1243"/>
      <c r="CS65" s="1243"/>
      <c r="CT65" s="1243"/>
      <c r="CU65" s="1243"/>
      <c r="CV65" s="1243"/>
      <c r="CW65" s="1243"/>
      <c r="CX65" s="1243"/>
      <c r="CY65" s="1243"/>
      <c r="CZ65" s="1243"/>
      <c r="DA65" s="1243"/>
      <c r="DB65" s="1243"/>
      <c r="DC65" s="1244"/>
    </row>
    <row r="66" spans="2:107" x14ac:dyDescent="0.15">
      <c r="B66" s="247"/>
      <c r="AN66" s="1245"/>
      <c r="AO66" s="1246"/>
      <c r="AP66" s="1246"/>
      <c r="AQ66" s="1246"/>
      <c r="AR66" s="1246"/>
      <c r="AS66" s="1246"/>
      <c r="AT66" s="1246"/>
      <c r="AU66" s="1246"/>
      <c r="AV66" s="1246"/>
      <c r="AW66" s="1246"/>
      <c r="AX66" s="1246"/>
      <c r="AY66" s="1246"/>
      <c r="AZ66" s="1246"/>
      <c r="BA66" s="1246"/>
      <c r="BB66" s="1246"/>
      <c r="BC66" s="1246"/>
      <c r="BD66" s="1246"/>
      <c r="BE66" s="1246"/>
      <c r="BF66" s="1246"/>
      <c r="BG66" s="1246"/>
      <c r="BH66" s="1246"/>
      <c r="BI66" s="1246"/>
      <c r="BJ66" s="1246"/>
      <c r="BK66" s="1246"/>
      <c r="BL66" s="1246"/>
      <c r="BM66" s="1246"/>
      <c r="BN66" s="1246"/>
      <c r="BO66" s="1246"/>
      <c r="BP66" s="1246"/>
      <c r="BQ66" s="1246"/>
      <c r="BR66" s="1246"/>
      <c r="BS66" s="1246"/>
      <c r="BT66" s="1246"/>
      <c r="BU66" s="1246"/>
      <c r="BV66" s="1246"/>
      <c r="BW66" s="1246"/>
      <c r="BX66" s="1246"/>
      <c r="BY66" s="1246"/>
      <c r="BZ66" s="1246"/>
      <c r="CA66" s="1246"/>
      <c r="CB66" s="1246"/>
      <c r="CC66" s="1246"/>
      <c r="CD66" s="1246"/>
      <c r="CE66" s="1246"/>
      <c r="CF66" s="1246"/>
      <c r="CG66" s="1246"/>
      <c r="CH66" s="1246"/>
      <c r="CI66" s="1246"/>
      <c r="CJ66" s="1246"/>
      <c r="CK66" s="1246"/>
      <c r="CL66" s="1246"/>
      <c r="CM66" s="1246"/>
      <c r="CN66" s="1246"/>
      <c r="CO66" s="1246"/>
      <c r="CP66" s="1246"/>
      <c r="CQ66" s="1246"/>
      <c r="CR66" s="1246"/>
      <c r="CS66" s="1246"/>
      <c r="CT66" s="1246"/>
      <c r="CU66" s="1246"/>
      <c r="CV66" s="1246"/>
      <c r="CW66" s="1246"/>
      <c r="CX66" s="1246"/>
      <c r="CY66" s="1246"/>
      <c r="CZ66" s="1246"/>
      <c r="DA66" s="1246"/>
      <c r="DB66" s="1246"/>
      <c r="DC66" s="1247"/>
    </row>
    <row r="67" spans="2:107" x14ac:dyDescent="0.15">
      <c r="B67" s="247"/>
      <c r="AN67" s="1245"/>
      <c r="AO67" s="1246"/>
      <c r="AP67" s="1246"/>
      <c r="AQ67" s="1246"/>
      <c r="AR67" s="1246"/>
      <c r="AS67" s="1246"/>
      <c r="AT67" s="1246"/>
      <c r="AU67" s="1246"/>
      <c r="AV67" s="1246"/>
      <c r="AW67" s="1246"/>
      <c r="AX67" s="1246"/>
      <c r="AY67" s="1246"/>
      <c r="AZ67" s="1246"/>
      <c r="BA67" s="1246"/>
      <c r="BB67" s="1246"/>
      <c r="BC67" s="1246"/>
      <c r="BD67" s="1246"/>
      <c r="BE67" s="1246"/>
      <c r="BF67" s="1246"/>
      <c r="BG67" s="1246"/>
      <c r="BH67" s="1246"/>
      <c r="BI67" s="1246"/>
      <c r="BJ67" s="1246"/>
      <c r="BK67" s="1246"/>
      <c r="BL67" s="1246"/>
      <c r="BM67" s="1246"/>
      <c r="BN67" s="1246"/>
      <c r="BO67" s="1246"/>
      <c r="BP67" s="1246"/>
      <c r="BQ67" s="1246"/>
      <c r="BR67" s="1246"/>
      <c r="BS67" s="1246"/>
      <c r="BT67" s="1246"/>
      <c r="BU67" s="1246"/>
      <c r="BV67" s="1246"/>
      <c r="BW67" s="1246"/>
      <c r="BX67" s="1246"/>
      <c r="BY67" s="1246"/>
      <c r="BZ67" s="1246"/>
      <c r="CA67" s="1246"/>
      <c r="CB67" s="1246"/>
      <c r="CC67" s="1246"/>
      <c r="CD67" s="1246"/>
      <c r="CE67" s="1246"/>
      <c r="CF67" s="1246"/>
      <c r="CG67" s="1246"/>
      <c r="CH67" s="1246"/>
      <c r="CI67" s="1246"/>
      <c r="CJ67" s="1246"/>
      <c r="CK67" s="1246"/>
      <c r="CL67" s="1246"/>
      <c r="CM67" s="1246"/>
      <c r="CN67" s="1246"/>
      <c r="CO67" s="1246"/>
      <c r="CP67" s="1246"/>
      <c r="CQ67" s="1246"/>
      <c r="CR67" s="1246"/>
      <c r="CS67" s="1246"/>
      <c r="CT67" s="1246"/>
      <c r="CU67" s="1246"/>
      <c r="CV67" s="1246"/>
      <c r="CW67" s="1246"/>
      <c r="CX67" s="1246"/>
      <c r="CY67" s="1246"/>
      <c r="CZ67" s="1246"/>
      <c r="DA67" s="1246"/>
      <c r="DB67" s="1246"/>
      <c r="DC67" s="1247"/>
    </row>
    <row r="68" spans="2:107" x14ac:dyDescent="0.15">
      <c r="B68" s="247"/>
      <c r="AN68" s="1245"/>
      <c r="AO68" s="1246"/>
      <c r="AP68" s="1246"/>
      <c r="AQ68" s="1246"/>
      <c r="AR68" s="1246"/>
      <c r="AS68" s="1246"/>
      <c r="AT68" s="1246"/>
      <c r="AU68" s="1246"/>
      <c r="AV68" s="1246"/>
      <c r="AW68" s="1246"/>
      <c r="AX68" s="1246"/>
      <c r="AY68" s="1246"/>
      <c r="AZ68" s="1246"/>
      <c r="BA68" s="1246"/>
      <c r="BB68" s="1246"/>
      <c r="BC68" s="1246"/>
      <c r="BD68" s="1246"/>
      <c r="BE68" s="1246"/>
      <c r="BF68" s="1246"/>
      <c r="BG68" s="1246"/>
      <c r="BH68" s="1246"/>
      <c r="BI68" s="1246"/>
      <c r="BJ68" s="1246"/>
      <c r="BK68" s="1246"/>
      <c r="BL68" s="1246"/>
      <c r="BM68" s="1246"/>
      <c r="BN68" s="1246"/>
      <c r="BO68" s="1246"/>
      <c r="BP68" s="1246"/>
      <c r="BQ68" s="1246"/>
      <c r="BR68" s="1246"/>
      <c r="BS68" s="1246"/>
      <c r="BT68" s="1246"/>
      <c r="BU68" s="1246"/>
      <c r="BV68" s="1246"/>
      <c r="BW68" s="1246"/>
      <c r="BX68" s="1246"/>
      <c r="BY68" s="1246"/>
      <c r="BZ68" s="1246"/>
      <c r="CA68" s="1246"/>
      <c r="CB68" s="1246"/>
      <c r="CC68" s="1246"/>
      <c r="CD68" s="1246"/>
      <c r="CE68" s="1246"/>
      <c r="CF68" s="1246"/>
      <c r="CG68" s="1246"/>
      <c r="CH68" s="1246"/>
      <c r="CI68" s="1246"/>
      <c r="CJ68" s="1246"/>
      <c r="CK68" s="1246"/>
      <c r="CL68" s="1246"/>
      <c r="CM68" s="1246"/>
      <c r="CN68" s="1246"/>
      <c r="CO68" s="1246"/>
      <c r="CP68" s="1246"/>
      <c r="CQ68" s="1246"/>
      <c r="CR68" s="1246"/>
      <c r="CS68" s="1246"/>
      <c r="CT68" s="1246"/>
      <c r="CU68" s="1246"/>
      <c r="CV68" s="1246"/>
      <c r="CW68" s="1246"/>
      <c r="CX68" s="1246"/>
      <c r="CY68" s="1246"/>
      <c r="CZ68" s="1246"/>
      <c r="DA68" s="1246"/>
      <c r="DB68" s="1246"/>
      <c r="DC68" s="1247"/>
    </row>
    <row r="69" spans="2:107" x14ac:dyDescent="0.15">
      <c r="B69" s="247"/>
      <c r="AN69" s="1248"/>
      <c r="AO69" s="1249"/>
      <c r="AP69" s="1249"/>
      <c r="AQ69" s="1249"/>
      <c r="AR69" s="1249"/>
      <c r="AS69" s="1249"/>
      <c r="AT69" s="1249"/>
      <c r="AU69" s="1249"/>
      <c r="AV69" s="1249"/>
      <c r="AW69" s="1249"/>
      <c r="AX69" s="1249"/>
      <c r="AY69" s="1249"/>
      <c r="AZ69" s="1249"/>
      <c r="BA69" s="1249"/>
      <c r="BB69" s="1249"/>
      <c r="BC69" s="1249"/>
      <c r="BD69" s="1249"/>
      <c r="BE69" s="1249"/>
      <c r="BF69" s="1249"/>
      <c r="BG69" s="1249"/>
      <c r="BH69" s="1249"/>
      <c r="BI69" s="1249"/>
      <c r="BJ69" s="1249"/>
      <c r="BK69" s="1249"/>
      <c r="BL69" s="1249"/>
      <c r="BM69" s="1249"/>
      <c r="BN69" s="1249"/>
      <c r="BO69" s="1249"/>
      <c r="BP69" s="1249"/>
      <c r="BQ69" s="1249"/>
      <c r="BR69" s="1249"/>
      <c r="BS69" s="1249"/>
      <c r="BT69" s="1249"/>
      <c r="BU69" s="1249"/>
      <c r="BV69" s="1249"/>
      <c r="BW69" s="1249"/>
      <c r="BX69" s="1249"/>
      <c r="BY69" s="1249"/>
      <c r="BZ69" s="1249"/>
      <c r="CA69" s="1249"/>
      <c r="CB69" s="1249"/>
      <c r="CC69" s="1249"/>
      <c r="CD69" s="1249"/>
      <c r="CE69" s="1249"/>
      <c r="CF69" s="1249"/>
      <c r="CG69" s="1249"/>
      <c r="CH69" s="1249"/>
      <c r="CI69" s="1249"/>
      <c r="CJ69" s="1249"/>
      <c r="CK69" s="1249"/>
      <c r="CL69" s="1249"/>
      <c r="CM69" s="1249"/>
      <c r="CN69" s="1249"/>
      <c r="CO69" s="1249"/>
      <c r="CP69" s="1249"/>
      <c r="CQ69" s="1249"/>
      <c r="CR69" s="1249"/>
      <c r="CS69" s="1249"/>
      <c r="CT69" s="1249"/>
      <c r="CU69" s="1249"/>
      <c r="CV69" s="1249"/>
      <c r="CW69" s="1249"/>
      <c r="CX69" s="1249"/>
      <c r="CY69" s="1249"/>
      <c r="CZ69" s="1249"/>
      <c r="DA69" s="1249"/>
      <c r="DB69" s="1249"/>
      <c r="DC69" s="1250"/>
    </row>
    <row r="70" spans="2:107" x14ac:dyDescent="0.15">
      <c r="B70" s="247"/>
      <c r="H70" s="1251"/>
      <c r="I70" s="1251"/>
      <c r="J70" s="1252"/>
      <c r="K70" s="1252"/>
      <c r="L70" s="1253"/>
      <c r="M70" s="1252"/>
      <c r="N70" s="1253"/>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54"/>
      <c r="I71" s="1255"/>
      <c r="J71" s="1252"/>
      <c r="K71" s="1252"/>
      <c r="L71" s="1253"/>
      <c r="M71" s="1252"/>
      <c r="N71" s="1253"/>
      <c r="AM71" s="1254"/>
      <c r="AN71" s="243" t="s">
        <v>568</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x14ac:dyDescent="0.15">
      <c r="B73" s="247"/>
      <c r="G73" s="1227"/>
      <c r="H73" s="1227"/>
      <c r="I73" s="1227"/>
      <c r="J73" s="1227"/>
      <c r="K73" s="1256"/>
      <c r="L73" s="1256"/>
      <c r="M73" s="1256"/>
      <c r="N73" s="1256"/>
      <c r="AM73" s="1219"/>
      <c r="AN73" s="1230" t="s">
        <v>569</v>
      </c>
      <c r="AO73" s="1230"/>
      <c r="AP73" s="1230"/>
      <c r="AQ73" s="1230"/>
      <c r="AR73" s="1230"/>
      <c r="AS73" s="1230"/>
      <c r="AT73" s="1230"/>
      <c r="AU73" s="1230"/>
      <c r="AV73" s="1230"/>
      <c r="AW73" s="1230"/>
      <c r="AX73" s="1230"/>
      <c r="AY73" s="1230"/>
      <c r="AZ73" s="1230"/>
      <c r="BA73" s="1230"/>
      <c r="BB73" s="1230" t="s">
        <v>570</v>
      </c>
      <c r="BC73" s="1230"/>
      <c r="BD73" s="1230"/>
      <c r="BE73" s="1230"/>
      <c r="BF73" s="1230"/>
      <c r="BG73" s="1230"/>
      <c r="BH73" s="1230"/>
      <c r="BI73" s="1230"/>
      <c r="BJ73" s="1230"/>
      <c r="BK73" s="1230"/>
      <c r="BL73" s="1230"/>
      <c r="BM73" s="1230"/>
      <c r="BN73" s="1230"/>
      <c r="BO73" s="1230"/>
      <c r="BP73" s="1231">
        <v>24.2</v>
      </c>
      <c r="BQ73" s="1231"/>
      <c r="BR73" s="1231"/>
      <c r="BS73" s="1231"/>
      <c r="BT73" s="1231"/>
      <c r="BU73" s="1231"/>
      <c r="BV73" s="1231"/>
      <c r="BW73" s="1231"/>
      <c r="BX73" s="1231">
        <v>18.600000000000001</v>
      </c>
      <c r="BY73" s="1231"/>
      <c r="BZ73" s="1231"/>
      <c r="CA73" s="1231"/>
      <c r="CB73" s="1231"/>
      <c r="CC73" s="1231"/>
      <c r="CD73" s="1231"/>
      <c r="CE73" s="1231"/>
      <c r="CF73" s="1231">
        <v>12.1</v>
      </c>
      <c r="CG73" s="1231"/>
      <c r="CH73" s="1231"/>
      <c r="CI73" s="1231"/>
      <c r="CJ73" s="1231"/>
      <c r="CK73" s="1231"/>
      <c r="CL73" s="1231"/>
      <c r="CM73" s="1231"/>
      <c r="CN73" s="1231">
        <v>18.7</v>
      </c>
      <c r="CO73" s="1231"/>
      <c r="CP73" s="1231"/>
      <c r="CQ73" s="1231"/>
      <c r="CR73" s="1231"/>
      <c r="CS73" s="1231"/>
      <c r="CT73" s="1231"/>
      <c r="CU73" s="1231"/>
      <c r="CV73" s="1231">
        <v>17.7</v>
      </c>
      <c r="CW73" s="1231"/>
      <c r="CX73" s="1231"/>
      <c r="CY73" s="1231"/>
      <c r="CZ73" s="1231"/>
      <c r="DA73" s="1231"/>
      <c r="DB73" s="1231"/>
      <c r="DC73" s="1231"/>
    </row>
    <row r="74" spans="2:107" x14ac:dyDescent="0.15">
      <c r="B74" s="247"/>
      <c r="G74" s="1227"/>
      <c r="H74" s="1227"/>
      <c r="I74" s="1227"/>
      <c r="J74" s="1227"/>
      <c r="K74" s="1256"/>
      <c r="L74" s="1256"/>
      <c r="M74" s="1256"/>
      <c r="N74" s="1256"/>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575</v>
      </c>
      <c r="BC75" s="1230"/>
      <c r="BD75" s="1230"/>
      <c r="BE75" s="1230"/>
      <c r="BF75" s="1230"/>
      <c r="BG75" s="1230"/>
      <c r="BH75" s="1230"/>
      <c r="BI75" s="1230"/>
      <c r="BJ75" s="1230"/>
      <c r="BK75" s="1230"/>
      <c r="BL75" s="1230"/>
      <c r="BM75" s="1230"/>
      <c r="BN75" s="1230"/>
      <c r="BO75" s="1230"/>
      <c r="BP75" s="1231">
        <v>2.8</v>
      </c>
      <c r="BQ75" s="1231"/>
      <c r="BR75" s="1231"/>
      <c r="BS75" s="1231"/>
      <c r="BT75" s="1231"/>
      <c r="BU75" s="1231"/>
      <c r="BV75" s="1231"/>
      <c r="BW75" s="1231"/>
      <c r="BX75" s="1231">
        <v>3.2</v>
      </c>
      <c r="BY75" s="1231"/>
      <c r="BZ75" s="1231"/>
      <c r="CA75" s="1231"/>
      <c r="CB75" s="1231"/>
      <c r="CC75" s="1231"/>
      <c r="CD75" s="1231"/>
      <c r="CE75" s="1231"/>
      <c r="CF75" s="1231">
        <v>3.6</v>
      </c>
      <c r="CG75" s="1231"/>
      <c r="CH75" s="1231"/>
      <c r="CI75" s="1231"/>
      <c r="CJ75" s="1231"/>
      <c r="CK75" s="1231"/>
      <c r="CL75" s="1231"/>
      <c r="CM75" s="1231"/>
      <c r="CN75" s="1231">
        <v>4.5</v>
      </c>
      <c r="CO75" s="1231"/>
      <c r="CP75" s="1231"/>
      <c r="CQ75" s="1231"/>
      <c r="CR75" s="1231"/>
      <c r="CS75" s="1231"/>
      <c r="CT75" s="1231"/>
      <c r="CU75" s="1231"/>
      <c r="CV75" s="1231">
        <v>4.7</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56"/>
      <c r="L77" s="1256"/>
      <c r="M77" s="1256"/>
      <c r="N77" s="1256"/>
      <c r="AN77" s="1226" t="s">
        <v>572</v>
      </c>
      <c r="AO77" s="1226"/>
      <c r="AP77" s="1226"/>
      <c r="AQ77" s="1226"/>
      <c r="AR77" s="1226"/>
      <c r="AS77" s="1226"/>
      <c r="AT77" s="1226"/>
      <c r="AU77" s="1226"/>
      <c r="AV77" s="1226"/>
      <c r="AW77" s="1226"/>
      <c r="AX77" s="1226"/>
      <c r="AY77" s="1226"/>
      <c r="AZ77" s="1226"/>
      <c r="BA77" s="1226"/>
      <c r="BB77" s="1230" t="s">
        <v>570</v>
      </c>
      <c r="BC77" s="1230"/>
      <c r="BD77" s="1230"/>
      <c r="BE77" s="1230"/>
      <c r="BF77" s="1230"/>
      <c r="BG77" s="1230"/>
      <c r="BH77" s="1230"/>
      <c r="BI77" s="1230"/>
      <c r="BJ77" s="1230"/>
      <c r="BK77" s="1230"/>
      <c r="BL77" s="1230"/>
      <c r="BM77" s="1230"/>
      <c r="BN77" s="1230"/>
      <c r="BO77" s="1230"/>
      <c r="BP77" s="1231">
        <v>25.1</v>
      </c>
      <c r="BQ77" s="1231"/>
      <c r="BR77" s="1231"/>
      <c r="BS77" s="1231"/>
      <c r="BT77" s="1231"/>
      <c r="BU77" s="1231"/>
      <c r="BV77" s="1231"/>
      <c r="BW77" s="1231"/>
      <c r="BX77" s="1231">
        <v>11.2</v>
      </c>
      <c r="BY77" s="1231"/>
      <c r="BZ77" s="1231"/>
      <c r="CA77" s="1231"/>
      <c r="CB77" s="1231"/>
      <c r="CC77" s="1231"/>
      <c r="CD77" s="1231"/>
      <c r="CE77" s="1231"/>
      <c r="CF77" s="1231">
        <v>4.5999999999999996</v>
      </c>
      <c r="CG77" s="1231"/>
      <c r="CH77" s="1231"/>
      <c r="CI77" s="1231"/>
      <c r="CJ77" s="1231"/>
      <c r="CK77" s="1231"/>
      <c r="CL77" s="1231"/>
      <c r="CM77" s="1231"/>
      <c r="CN77" s="1231">
        <v>4.2</v>
      </c>
      <c r="CO77" s="1231"/>
      <c r="CP77" s="1231"/>
      <c r="CQ77" s="1231"/>
      <c r="CR77" s="1231"/>
      <c r="CS77" s="1231"/>
      <c r="CT77" s="1231"/>
      <c r="CU77" s="1231"/>
      <c r="CV77" s="1231">
        <v>3.6</v>
      </c>
      <c r="CW77" s="1231"/>
      <c r="CX77" s="1231"/>
      <c r="CY77" s="1231"/>
      <c r="CZ77" s="1231"/>
      <c r="DA77" s="1231"/>
      <c r="DB77" s="1231"/>
      <c r="DC77" s="1231"/>
    </row>
    <row r="78" spans="2:107" x14ac:dyDescent="0.15">
      <c r="B78" s="247"/>
      <c r="G78" s="1220"/>
      <c r="H78" s="1220"/>
      <c r="I78" s="1220"/>
      <c r="J78" s="1220"/>
      <c r="K78" s="1256"/>
      <c r="L78" s="1256"/>
      <c r="M78" s="1256"/>
      <c r="N78" s="1256"/>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57"/>
      <c r="L79" s="1257"/>
      <c r="M79" s="1257"/>
      <c r="N79" s="1257"/>
      <c r="AN79" s="1226"/>
      <c r="AO79" s="1226"/>
      <c r="AP79" s="1226"/>
      <c r="AQ79" s="1226"/>
      <c r="AR79" s="1226"/>
      <c r="AS79" s="1226"/>
      <c r="AT79" s="1226"/>
      <c r="AU79" s="1226"/>
      <c r="AV79" s="1226"/>
      <c r="AW79" s="1226"/>
      <c r="AX79" s="1226"/>
      <c r="AY79" s="1226"/>
      <c r="AZ79" s="1226"/>
      <c r="BA79" s="1226"/>
      <c r="BB79" s="1230" t="s">
        <v>575</v>
      </c>
      <c r="BC79" s="1230"/>
      <c r="BD79" s="1230"/>
      <c r="BE79" s="1230"/>
      <c r="BF79" s="1230"/>
      <c r="BG79" s="1230"/>
      <c r="BH79" s="1230"/>
      <c r="BI79" s="1230"/>
      <c r="BJ79" s="1230"/>
      <c r="BK79" s="1230"/>
      <c r="BL79" s="1230"/>
      <c r="BM79" s="1230"/>
      <c r="BN79" s="1230"/>
      <c r="BO79" s="1230"/>
      <c r="BP79" s="1231">
        <v>6.4</v>
      </c>
      <c r="BQ79" s="1231"/>
      <c r="BR79" s="1231"/>
      <c r="BS79" s="1231"/>
      <c r="BT79" s="1231"/>
      <c r="BU79" s="1231"/>
      <c r="BV79" s="1231"/>
      <c r="BW79" s="1231"/>
      <c r="BX79" s="1231">
        <v>5.7</v>
      </c>
      <c r="BY79" s="1231"/>
      <c r="BZ79" s="1231"/>
      <c r="CA79" s="1231"/>
      <c r="CB79" s="1231"/>
      <c r="CC79" s="1231"/>
      <c r="CD79" s="1231"/>
      <c r="CE79" s="1231"/>
      <c r="CF79" s="1231">
        <v>5.8</v>
      </c>
      <c r="CG79" s="1231"/>
      <c r="CH79" s="1231"/>
      <c r="CI79" s="1231"/>
      <c r="CJ79" s="1231"/>
      <c r="CK79" s="1231"/>
      <c r="CL79" s="1231"/>
      <c r="CM79" s="1231"/>
      <c r="CN79" s="1231">
        <v>5.8</v>
      </c>
      <c r="CO79" s="1231"/>
      <c r="CP79" s="1231"/>
      <c r="CQ79" s="1231"/>
      <c r="CR79" s="1231"/>
      <c r="CS79" s="1231"/>
      <c r="CT79" s="1231"/>
      <c r="CU79" s="1231"/>
      <c r="CV79" s="1231">
        <v>5.7</v>
      </c>
      <c r="CW79" s="1231"/>
      <c r="CX79" s="1231"/>
      <c r="CY79" s="1231"/>
      <c r="CZ79" s="1231"/>
      <c r="DA79" s="1231"/>
      <c r="DB79" s="1231"/>
      <c r="DC79" s="1231"/>
    </row>
    <row r="80" spans="2:107" x14ac:dyDescent="0.15">
      <c r="B80" s="247"/>
      <c r="G80" s="1220"/>
      <c r="H80" s="1220"/>
      <c r="I80" s="1233"/>
      <c r="J80" s="1233"/>
      <c r="K80" s="1257"/>
      <c r="L80" s="1257"/>
      <c r="M80" s="1257"/>
      <c r="N80" s="1257"/>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58"/>
      <c r="L82" s="1258"/>
      <c r="M82" s="1258"/>
      <c r="N82" s="1258"/>
      <c r="AQ82" s="1258"/>
      <c r="AR82" s="1258"/>
      <c r="AS82" s="1258"/>
      <c r="AT82" s="1258"/>
      <c r="BC82" s="1258"/>
      <c r="BD82" s="1258"/>
      <c r="BE82" s="1258"/>
      <c r="BF82" s="1258"/>
      <c r="BO82" s="1258"/>
      <c r="BP82" s="1258"/>
      <c r="BQ82" s="1258"/>
      <c r="BR82" s="1258"/>
      <c r="CA82" s="1258"/>
      <c r="CB82" s="1258"/>
      <c r="CC82" s="1258"/>
      <c r="CD82" s="1258"/>
      <c r="CM82" s="1258"/>
      <c r="CN82" s="1258"/>
      <c r="CO82" s="1258"/>
      <c r="CP82" s="1258"/>
      <c r="CY82" s="1258"/>
      <c r="CZ82" s="1258"/>
      <c r="DA82" s="1258"/>
      <c r="DB82" s="1258"/>
      <c r="DC82" s="1258"/>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LCGFgH6NrT7QtfCg7zJILHkDImHgQV934bzDGUNAUUoAJvB//xuM07YfUGQS8EgqSyNCUSxPSBU3AXr8CGwC/A==" saltValue="/R2kxoLesdwuPoXWp+f9s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65161-5F7B-47AF-83F5-55188BA53C2A}">
  <sheetPr>
    <pageSetUpPr fitToPage="1"/>
  </sheetPr>
  <dimension ref="A1:DR125"/>
  <sheetViews>
    <sheetView showGridLines="0" topLeftCell="A85" zoomScaleNormal="100" zoomScaleSheetLayoutView="70" workbookViewId="0">
      <selection activeCell="CF77" sqref="CF77:CM78"/>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h/l5nuSteFS89ThXNUAmFyiT0pfUUWzkqbddrP2bzRqd4vgkGyU2qdFT00Ctn7Pkr7ITlZeFjquLopLPEgU0lg==" saltValue="4ZzgFO/iDXP2mERLZ1viV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9A4A1-9197-4495-880B-FC428F998E21}">
  <sheetPr>
    <pageSetUpPr fitToPage="1"/>
  </sheetPr>
  <dimension ref="A1:DR125"/>
  <sheetViews>
    <sheetView showGridLines="0" topLeftCell="A75" zoomScaleNormal="100" zoomScaleSheetLayoutView="55" workbookViewId="0">
      <selection activeCell="CF77" sqref="CF77:CM78"/>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pod7vmJAuxRHNZ29ZWpDePv3nc3m0vCPDMtscT6dCquIuHl166Vv7QYDCTP4KTVJzTKZQlACRQ+kSf6TDCFjQ==" saltValue="KhymQuzsnbDuvi1JWpom/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37038</v>
      </c>
      <c r="E3" s="142"/>
      <c r="F3" s="143">
        <v>63812</v>
      </c>
      <c r="G3" s="144"/>
      <c r="H3" s="145"/>
    </row>
    <row r="4" spans="1:8" x14ac:dyDescent="0.15">
      <c r="A4" s="146"/>
      <c r="B4" s="147"/>
      <c r="C4" s="148"/>
      <c r="D4" s="149">
        <v>17403</v>
      </c>
      <c r="E4" s="150"/>
      <c r="F4" s="151">
        <v>33848</v>
      </c>
      <c r="G4" s="152"/>
      <c r="H4" s="153"/>
    </row>
    <row r="5" spans="1:8" x14ac:dyDescent="0.15">
      <c r="A5" s="134" t="s">
        <v>521</v>
      </c>
      <c r="B5" s="139"/>
      <c r="C5" s="140"/>
      <c r="D5" s="141">
        <v>22361</v>
      </c>
      <c r="E5" s="142"/>
      <c r="F5" s="143">
        <v>45945</v>
      </c>
      <c r="G5" s="144"/>
      <c r="H5" s="145"/>
    </row>
    <row r="6" spans="1:8" x14ac:dyDescent="0.15">
      <c r="A6" s="146"/>
      <c r="B6" s="147"/>
      <c r="C6" s="148"/>
      <c r="D6" s="149">
        <v>13116</v>
      </c>
      <c r="E6" s="150"/>
      <c r="F6" s="151">
        <v>25180</v>
      </c>
      <c r="G6" s="152"/>
      <c r="H6" s="153"/>
    </row>
    <row r="7" spans="1:8" x14ac:dyDescent="0.15">
      <c r="A7" s="134" t="s">
        <v>522</v>
      </c>
      <c r="B7" s="139"/>
      <c r="C7" s="140"/>
      <c r="D7" s="141">
        <v>21782</v>
      </c>
      <c r="E7" s="142"/>
      <c r="F7" s="143">
        <v>44475</v>
      </c>
      <c r="G7" s="144"/>
      <c r="H7" s="145"/>
    </row>
    <row r="8" spans="1:8" x14ac:dyDescent="0.15">
      <c r="A8" s="146"/>
      <c r="B8" s="147"/>
      <c r="C8" s="148"/>
      <c r="D8" s="149">
        <v>12567</v>
      </c>
      <c r="E8" s="150"/>
      <c r="F8" s="151">
        <v>24780</v>
      </c>
      <c r="G8" s="152"/>
      <c r="H8" s="153"/>
    </row>
    <row r="9" spans="1:8" x14ac:dyDescent="0.15">
      <c r="A9" s="134" t="s">
        <v>523</v>
      </c>
      <c r="B9" s="139"/>
      <c r="C9" s="140"/>
      <c r="D9" s="141">
        <v>26860</v>
      </c>
      <c r="E9" s="142"/>
      <c r="F9" s="143">
        <v>45982</v>
      </c>
      <c r="G9" s="144"/>
      <c r="H9" s="145"/>
    </row>
    <row r="10" spans="1:8" x14ac:dyDescent="0.15">
      <c r="A10" s="146"/>
      <c r="B10" s="147"/>
      <c r="C10" s="148"/>
      <c r="D10" s="149">
        <v>19157</v>
      </c>
      <c r="E10" s="150"/>
      <c r="F10" s="151">
        <v>25583</v>
      </c>
      <c r="G10" s="152"/>
      <c r="H10" s="153"/>
    </row>
    <row r="11" spans="1:8" x14ac:dyDescent="0.15">
      <c r="A11" s="134" t="s">
        <v>524</v>
      </c>
      <c r="B11" s="139"/>
      <c r="C11" s="140"/>
      <c r="D11" s="141">
        <v>32810</v>
      </c>
      <c r="E11" s="142"/>
      <c r="F11" s="143">
        <v>50538</v>
      </c>
      <c r="G11" s="144"/>
      <c r="H11" s="145"/>
    </row>
    <row r="12" spans="1:8" x14ac:dyDescent="0.15">
      <c r="A12" s="146"/>
      <c r="B12" s="147"/>
      <c r="C12" s="154"/>
      <c r="D12" s="149">
        <v>21410</v>
      </c>
      <c r="E12" s="150"/>
      <c r="F12" s="151">
        <v>29053</v>
      </c>
      <c r="G12" s="152"/>
      <c r="H12" s="153"/>
    </row>
    <row r="13" spans="1:8" x14ac:dyDescent="0.15">
      <c r="A13" s="134"/>
      <c r="B13" s="139"/>
      <c r="C13" s="140"/>
      <c r="D13" s="141">
        <v>28170</v>
      </c>
      <c r="E13" s="142"/>
      <c r="F13" s="143">
        <v>50150</v>
      </c>
      <c r="G13" s="155"/>
      <c r="H13" s="145"/>
    </row>
    <row r="14" spans="1:8" x14ac:dyDescent="0.15">
      <c r="A14" s="146"/>
      <c r="B14" s="147"/>
      <c r="C14" s="148"/>
      <c r="D14" s="149">
        <v>16731</v>
      </c>
      <c r="E14" s="150"/>
      <c r="F14" s="151">
        <v>27689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7.92</v>
      </c>
      <c r="C19" s="156">
        <f>ROUND(VALUE(SUBSTITUTE(実質収支比率等に係る経年分析!G$48,"▲","-")),2)</f>
        <v>9.5500000000000007</v>
      </c>
      <c r="D19" s="156">
        <f>ROUND(VALUE(SUBSTITUTE(実質収支比率等に係る経年分析!H$48,"▲","-")),2)</f>
        <v>9.57</v>
      </c>
      <c r="E19" s="156">
        <f>ROUND(VALUE(SUBSTITUTE(実質収支比率等に係る経年分析!I$48,"▲","-")),2)</f>
        <v>6.49</v>
      </c>
      <c r="F19" s="156">
        <f>ROUND(VALUE(SUBSTITUTE(実質収支比率等に係る経年分析!J$48,"▲","-")),2)</f>
        <v>7.91</v>
      </c>
    </row>
    <row r="20" spans="1:11" x14ac:dyDescent="0.15">
      <c r="A20" s="156" t="s">
        <v>53</v>
      </c>
      <c r="B20" s="156">
        <f>ROUND(VALUE(SUBSTITUTE(実質収支比率等に係る経年分析!F$47,"▲","-")),2)</f>
        <v>9.82</v>
      </c>
      <c r="C20" s="156">
        <f>ROUND(VALUE(SUBSTITUTE(実質収支比率等に係る経年分析!G$47,"▲","-")),2)</f>
        <v>12.24</v>
      </c>
      <c r="D20" s="156">
        <f>ROUND(VALUE(SUBSTITUTE(実質収支比率等に係る経年分析!H$47,"▲","-")),2)</f>
        <v>12.69</v>
      </c>
      <c r="E20" s="156">
        <f>ROUND(VALUE(SUBSTITUTE(実質収支比率等に係る経年分析!I$47,"▲","-")),2)</f>
        <v>11.92</v>
      </c>
      <c r="F20" s="156">
        <f>ROUND(VALUE(SUBSTITUTE(実質収支比率等に係る経年分析!J$47,"▲","-")),2)</f>
        <v>9.92</v>
      </c>
    </row>
    <row r="21" spans="1:11" x14ac:dyDescent="0.15">
      <c r="A21" s="156" t="s">
        <v>54</v>
      </c>
      <c r="B21" s="156">
        <f>IF(ISNUMBER(VALUE(SUBSTITUTE(実質収支比率等に係る経年分析!F$49,"▲","-"))),ROUND(VALUE(SUBSTITUTE(実質収支比率等に係る経年分析!F$49,"▲","-")),2),NA())</f>
        <v>3.99</v>
      </c>
      <c r="C21" s="156">
        <f>IF(ISNUMBER(VALUE(SUBSTITUTE(実質収支比率等に係る経年分析!G$49,"▲","-"))),ROUND(VALUE(SUBSTITUTE(実質収支比率等に係る経年分析!G$49,"▲","-")),2),NA())</f>
        <v>4.99</v>
      </c>
      <c r="D21" s="156">
        <f>IF(ISNUMBER(VALUE(SUBSTITUTE(実質収支比率等に係る経年分析!H$49,"▲","-"))),ROUND(VALUE(SUBSTITUTE(実質収支比率等に係る経年分析!H$49,"▲","-")),2),NA())</f>
        <v>0.14000000000000001</v>
      </c>
      <c r="E21" s="156">
        <f>IF(ISNUMBER(VALUE(SUBSTITUTE(実質収支比率等に係る経年分析!I$49,"▲","-"))),ROUND(VALUE(SUBSTITUTE(実質収支比率等に係る経年分析!I$49,"▲","-")),2),NA())</f>
        <v>-3.29</v>
      </c>
      <c r="F21" s="156">
        <f>IF(ISNUMBER(VALUE(SUBSTITUTE(実質収支比率等に係る経年分析!J$49,"▲","-"))),ROUND(VALUE(SUBSTITUTE(実質収支比率等に係る経年分析!J$49,"▲","-")),2),NA())</f>
        <v>0.09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高坂駅東口第一土地区画整理事業特別会計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15">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0.86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1.41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1.1200000000000001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1.31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0.95</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1.79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1.55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1.1100000000000001</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0.57999999999999996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1.1000000000000001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1.83</v>
      </c>
    </row>
    <row r="34" spans="1:16" x14ac:dyDescent="0.15">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5.21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8.64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11.9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6.56</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9.9700000000000006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5.97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4.82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8.92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7.42</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7.91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9.5399999999999991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9.56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6.47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7.89</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2309</v>
      </c>
      <c r="E42" s="158"/>
      <c r="F42" s="158"/>
      <c r="G42" s="158">
        <f>'実質公債費比率（分子）の構造'!L$52</f>
        <v>2238</v>
      </c>
      <c r="H42" s="158"/>
      <c r="I42" s="158"/>
      <c r="J42" s="158">
        <f>'実質公債費比率（分子）の構造'!M$52</f>
        <v>2220</v>
      </c>
      <c r="K42" s="158"/>
      <c r="L42" s="158"/>
      <c r="M42" s="158">
        <f>'実質公債費比率（分子）の構造'!N$52</f>
        <v>2126</v>
      </c>
      <c r="N42" s="158"/>
      <c r="O42" s="158"/>
      <c r="P42" s="158">
        <f>'実質公債費比率（分子）の構造'!O$52</f>
        <v>2247</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55</v>
      </c>
      <c r="C45" s="158"/>
      <c r="D45" s="158"/>
      <c r="E45" s="158">
        <f>'実質公債費比率（分子）の構造'!L$49</f>
        <v>84</v>
      </c>
      <c r="F45" s="158"/>
      <c r="G45" s="158"/>
      <c r="H45" s="158">
        <f>'実質公債費比率（分子）の構造'!M$49</f>
        <v>89</v>
      </c>
      <c r="I45" s="158"/>
      <c r="J45" s="158"/>
      <c r="K45" s="158">
        <f>'実質公債費比率（分子）の構造'!N$49</f>
        <v>91</v>
      </c>
      <c r="L45" s="158"/>
      <c r="M45" s="158"/>
      <c r="N45" s="158">
        <f>'実質公債費比率（分子）の構造'!O$49</f>
        <v>91</v>
      </c>
      <c r="O45" s="158"/>
      <c r="P45" s="158"/>
    </row>
    <row r="46" spans="1:16" x14ac:dyDescent="0.15">
      <c r="A46" s="158" t="s">
        <v>64</v>
      </c>
      <c r="B46" s="158">
        <f>'実質公債費比率（分子）の構造'!K$48</f>
        <v>254</v>
      </c>
      <c r="C46" s="158"/>
      <c r="D46" s="158"/>
      <c r="E46" s="158">
        <f>'実質公債費比率（分子）の構造'!L$48</f>
        <v>278</v>
      </c>
      <c r="F46" s="158"/>
      <c r="G46" s="158"/>
      <c r="H46" s="158">
        <f>'実質公債費比率（分子）の構造'!M$48</f>
        <v>316</v>
      </c>
      <c r="I46" s="158"/>
      <c r="J46" s="158"/>
      <c r="K46" s="158">
        <f>'実質公債費比率（分子）の構造'!N$48</f>
        <v>359</v>
      </c>
      <c r="L46" s="158"/>
      <c r="M46" s="158"/>
      <c r="N46" s="158">
        <f>'実質公債費比率（分子）の構造'!O$48</f>
        <v>371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2450</v>
      </c>
      <c r="C49" s="158"/>
      <c r="D49" s="158"/>
      <c r="E49" s="158">
        <f>'実質公債費比率（分子）の構造'!L$45</f>
        <v>2541</v>
      </c>
      <c r="F49" s="158"/>
      <c r="G49" s="158"/>
      <c r="H49" s="158">
        <f>'実質公債費比率（分子）の構造'!M$45</f>
        <v>2569</v>
      </c>
      <c r="I49" s="158"/>
      <c r="J49" s="158"/>
      <c r="K49" s="158">
        <f>'実質公債費比率（分子）の構造'!N$45</f>
        <v>2627</v>
      </c>
      <c r="L49" s="158"/>
      <c r="M49" s="158"/>
      <c r="N49" s="158">
        <f>'実質公債費比率（分子）の構造'!O$45</f>
        <v>2617</v>
      </c>
      <c r="O49" s="158"/>
      <c r="P49" s="158"/>
    </row>
    <row r="50" spans="1:16" x14ac:dyDescent="0.15">
      <c r="A50" s="158" t="s">
        <v>67</v>
      </c>
      <c r="B50" s="158" t="e">
        <f>NA()</f>
        <v>#N/A</v>
      </c>
      <c r="C50" s="158">
        <f>IF(ISNUMBER('実質公債費比率（分子）の構造'!K$53),'実質公債費比率（分子）の構造'!K$53,NA())</f>
        <v>450</v>
      </c>
      <c r="D50" s="158" t="e">
        <f>NA()</f>
        <v>#N/A</v>
      </c>
      <c r="E50" s="158" t="e">
        <f>NA()</f>
        <v>#N/A</v>
      </c>
      <c r="F50" s="158">
        <f>IF(ISNUMBER('実質公債費比率（分子）の構造'!L$53),'実質公債費比率（分子）の構造'!L$53,NA())</f>
        <v>665</v>
      </c>
      <c r="G50" s="158" t="e">
        <f>NA()</f>
        <v>#N/A</v>
      </c>
      <c r="H50" s="158" t="e">
        <f>NA()</f>
        <v>#N/A</v>
      </c>
      <c r="I50" s="158">
        <f>IF(ISNUMBER('実質公債費比率（分子）の構造'!M$53),'実質公債費比率（分子）の構造'!M$53,NA())</f>
        <v>754</v>
      </c>
      <c r="J50" s="158" t="e">
        <f>NA()</f>
        <v>#N/A</v>
      </c>
      <c r="K50" s="158" t="e">
        <f>NA()</f>
        <v>#N/A</v>
      </c>
      <c r="L50" s="158">
        <f>IF(ISNUMBER('実質公債費比率（分子）の構造'!N$53),'実質公債費比率（分子）の構造'!N$53,NA())</f>
        <v>951</v>
      </c>
      <c r="M50" s="158" t="e">
        <f>NA()</f>
        <v>#N/A</v>
      </c>
      <c r="N50" s="158" t="e">
        <f>NA()</f>
        <v>#N/A</v>
      </c>
      <c r="O50" s="158">
        <f>IF(ISNUMBER('実質公債費比率（分子）の構造'!O$53),'実質公債費比率（分子）の構造'!O$53,NA())</f>
        <v>832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22316</v>
      </c>
      <c r="E56" s="157"/>
      <c r="F56" s="157"/>
      <c r="G56" s="157">
        <f>'将来負担比率（分子）の構造'!J$52</f>
        <v>22192</v>
      </c>
      <c r="H56" s="157"/>
      <c r="I56" s="157"/>
      <c r="J56" s="157">
        <f>'将来負担比率（分子）の構造'!K$52</f>
        <v>21516</v>
      </c>
      <c r="K56" s="157"/>
      <c r="L56" s="157"/>
      <c r="M56" s="157">
        <f>'将来負担比率（分子）の構造'!L$52</f>
        <v>20687</v>
      </c>
      <c r="N56" s="157"/>
      <c r="O56" s="157"/>
      <c r="P56" s="157">
        <f>'将来負担比率（分子）の構造'!M$52</f>
        <v>19858</v>
      </c>
    </row>
    <row r="57" spans="1:16" x14ac:dyDescent="0.15">
      <c r="A57" s="157" t="s">
        <v>42</v>
      </c>
      <c r="B57" s="157"/>
      <c r="C57" s="157"/>
      <c r="D57" s="157">
        <f>'将来負担比率（分子）の構造'!I$51</f>
        <v>3996</v>
      </c>
      <c r="E57" s="157"/>
      <c r="F57" s="157"/>
      <c r="G57" s="157">
        <f>'将来負担比率（分子）の構造'!J$51</f>
        <v>3713</v>
      </c>
      <c r="H57" s="157"/>
      <c r="I57" s="157"/>
      <c r="J57" s="157">
        <f>'将来負担比率（分子）の構造'!K$51</f>
        <v>3541</v>
      </c>
      <c r="K57" s="157"/>
      <c r="L57" s="157"/>
      <c r="M57" s="157">
        <f>'将来負担比率（分子）の構造'!L$51</f>
        <v>3116</v>
      </c>
      <c r="N57" s="157"/>
      <c r="O57" s="157"/>
      <c r="P57" s="157">
        <f>'将来負担比率（分子）の構造'!M$51</f>
        <v>3312</v>
      </c>
    </row>
    <row r="58" spans="1:16" x14ac:dyDescent="0.15">
      <c r="A58" s="157" t="s">
        <v>41</v>
      </c>
      <c r="B58" s="157"/>
      <c r="C58" s="157"/>
      <c r="D58" s="157">
        <f>'将来負担比率（分子）の構造'!I$50</f>
        <v>5787</v>
      </c>
      <c r="E58" s="157"/>
      <c r="F58" s="157"/>
      <c r="G58" s="157">
        <f>'将来負担比率（分子）の構造'!J$50</f>
        <v>6876</v>
      </c>
      <c r="H58" s="157"/>
      <c r="I58" s="157"/>
      <c r="J58" s="157">
        <f>'将来負担比率（分子）の構造'!K$50</f>
        <v>7169</v>
      </c>
      <c r="K58" s="157"/>
      <c r="L58" s="157"/>
      <c r="M58" s="157">
        <f>'将来負担比率（分子）の構造'!L$50</f>
        <v>6792</v>
      </c>
      <c r="N58" s="157"/>
      <c r="O58" s="157"/>
      <c r="P58" s="157">
        <f>'将来負担比率（分子）の構造'!M$50</f>
        <v>6469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2755</v>
      </c>
      <c r="C62" s="157"/>
      <c r="D62" s="157"/>
      <c r="E62" s="157">
        <f>'将来負担比率（分子）の構造'!J$45</f>
        <v>2636</v>
      </c>
      <c r="F62" s="157"/>
      <c r="G62" s="157"/>
      <c r="H62" s="157">
        <f>'将来負担比率（分子）の構造'!K$45</f>
        <v>2601</v>
      </c>
      <c r="I62" s="157"/>
      <c r="J62" s="157"/>
      <c r="K62" s="157">
        <f>'将来負担比率（分子）の構造'!L$45</f>
        <v>2687</v>
      </c>
      <c r="L62" s="157"/>
      <c r="M62" s="157"/>
      <c r="N62" s="157">
        <f>'将来負担比率（分子）の構造'!M$45</f>
        <v>2577</v>
      </c>
      <c r="O62" s="157"/>
      <c r="P62" s="157"/>
    </row>
    <row r="63" spans="1:16" x14ac:dyDescent="0.15">
      <c r="A63" s="157" t="s">
        <v>34</v>
      </c>
      <c r="B63" s="157">
        <f>'将来負担比率（分子）の構造'!I$44</f>
        <v>968</v>
      </c>
      <c r="C63" s="157"/>
      <c r="D63" s="157"/>
      <c r="E63" s="157">
        <f>'将来負担比率（分子）の構造'!J$44</f>
        <v>982</v>
      </c>
      <c r="F63" s="157"/>
      <c r="G63" s="157"/>
      <c r="H63" s="157">
        <f>'将来負担比率（分子）の構造'!K$44</f>
        <v>930</v>
      </c>
      <c r="I63" s="157"/>
      <c r="J63" s="157"/>
      <c r="K63" s="157">
        <f>'将来負担比率（分子）の構造'!L$44</f>
        <v>981</v>
      </c>
      <c r="L63" s="157"/>
      <c r="M63" s="157"/>
      <c r="N63" s="157">
        <f>'将来負担比率（分子）の構造'!M$44</f>
        <v>992</v>
      </c>
      <c r="O63" s="157"/>
      <c r="P63" s="157"/>
    </row>
    <row r="64" spans="1:16" x14ac:dyDescent="0.15">
      <c r="A64" s="157" t="s">
        <v>33</v>
      </c>
      <c r="B64" s="157">
        <f>'将来負担比率（分子）の構造'!I$43</f>
        <v>3971</v>
      </c>
      <c r="C64" s="157"/>
      <c r="D64" s="157"/>
      <c r="E64" s="157">
        <f>'将来負担比率（分子）の構造'!J$43</f>
        <v>3826</v>
      </c>
      <c r="F64" s="157"/>
      <c r="G64" s="157"/>
      <c r="H64" s="157">
        <f>'将来負担比率（分子）の構造'!K$43</f>
        <v>3582</v>
      </c>
      <c r="I64" s="157"/>
      <c r="J64" s="157"/>
      <c r="K64" s="157">
        <f>'将来負担比率（分子）の構造'!L$43</f>
        <v>4286</v>
      </c>
      <c r="L64" s="157"/>
      <c r="M64" s="157"/>
      <c r="N64" s="157">
        <f>'将来負担比率（分子）の構造'!M$43</f>
        <v>4733</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28416</v>
      </c>
      <c r="C66" s="157"/>
      <c r="D66" s="157"/>
      <c r="E66" s="157">
        <f>'将来負担比率（分子）の構造'!J$41</f>
        <v>28606</v>
      </c>
      <c r="F66" s="157"/>
      <c r="G66" s="157"/>
      <c r="H66" s="157">
        <f>'将来負担比率（分子）の構造'!K$41</f>
        <v>27218</v>
      </c>
      <c r="I66" s="157"/>
      <c r="J66" s="157"/>
      <c r="K66" s="157">
        <f>'将来負担比率（分子）の構造'!L$41</f>
        <v>25973</v>
      </c>
      <c r="L66" s="157"/>
      <c r="M66" s="157"/>
      <c r="N66" s="157">
        <f>'将来負担比率（分子）の構造'!M$41</f>
        <v>24630</v>
      </c>
      <c r="O66" s="157"/>
      <c r="P66" s="157"/>
    </row>
    <row r="67" spans="1:16" x14ac:dyDescent="0.15">
      <c r="A67" s="157" t="s">
        <v>71</v>
      </c>
      <c r="B67" s="157" t="e">
        <f>NA()</f>
        <v>#N/A</v>
      </c>
      <c r="C67" s="157">
        <f>IF(ISNUMBER('将来負担比率（分子）の構造'!I$53), IF('将来負担比率（分子）の構造'!I$53 &lt; 0, 0, '将来負担比率（分子）の構造'!I$53), NA())</f>
        <v>4012</v>
      </c>
      <c r="D67" s="157" t="e">
        <f>NA()</f>
        <v>#N/A</v>
      </c>
      <c r="E67" s="157" t="e">
        <f>NA()</f>
        <v>#N/A</v>
      </c>
      <c r="F67" s="157">
        <f>IF(ISNUMBER('将来負担比率（分子）の構造'!J$53), IF('将来負担比率（分子）の構造'!J$53 &lt; 0, 0, '将来負担比率（分子）の構造'!J$53), NA())</f>
        <v>3270</v>
      </c>
      <c r="G67" s="157" t="e">
        <f>NA()</f>
        <v>#N/A</v>
      </c>
      <c r="H67" s="157" t="e">
        <f>NA()</f>
        <v>#N/A</v>
      </c>
      <c r="I67" s="157">
        <f>IF(ISNUMBER('将来負担比率（分子）の構造'!K$53), IF('将来負担比率（分子）の構造'!K$53 &lt; 0, 0, '将来負担比率（分子）の構造'!K$53), NA())</f>
        <v>2105</v>
      </c>
      <c r="J67" s="157" t="e">
        <f>NA()</f>
        <v>#N/A</v>
      </c>
      <c r="K67" s="157" t="e">
        <f>NA()</f>
        <v>#N/A</v>
      </c>
      <c r="L67" s="157">
        <f>IF(ISNUMBER('将来負担比率（分子）の構造'!L$53), IF('将来負担比率（分子）の構造'!L$53 &lt; 0, 0, '将来負担比率（分子）の構造'!L$53), NA())</f>
        <v>3332</v>
      </c>
      <c r="M67" s="157" t="e">
        <f>NA()</f>
        <v>#N/A</v>
      </c>
      <c r="N67" s="157" t="e">
        <f>NA()</f>
        <v>#N/A</v>
      </c>
      <c r="O67" s="157">
        <f>IF(ISNUMBER('将来負担比率（分子）の構造'!M$53), IF('将来負担比率（分子）の構造'!M$53 &lt; 0, 0, '将来負担比率（分子）の構造'!M$53), NA())</f>
        <v>3293</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2423</v>
      </c>
      <c r="C72" s="161">
        <f>基金残高に係る経年分析!G55</f>
        <v>2334</v>
      </c>
      <c r="D72" s="161">
        <f>基金残高に係る経年分析!H55</f>
        <v>2016</v>
      </c>
    </row>
    <row r="73" spans="1:16" x14ac:dyDescent="0.15">
      <c r="A73" s="160" t="s">
        <v>74</v>
      </c>
      <c r="B73" s="161">
        <f>基金残高に係る経年分析!F56</f>
        <v>978</v>
      </c>
      <c r="C73" s="161">
        <f>基金残高に係る経年分析!G56</f>
        <v>1163</v>
      </c>
      <c r="D73" s="161">
        <f>基金残高に係る経年分析!H56</f>
        <v>1199</v>
      </c>
    </row>
    <row r="74" spans="1:16" x14ac:dyDescent="0.15">
      <c r="A74" s="160" t="s">
        <v>75</v>
      </c>
      <c r="B74" s="161">
        <f>基金残高に係る経年分析!F57</f>
        <v>1757</v>
      </c>
      <c r="C74" s="161">
        <f>基金残高に係る経年分析!G57</f>
        <v>1762</v>
      </c>
      <c r="D74" s="161">
        <f>基金残高に係る経年分析!H57</f>
        <v>2013</v>
      </c>
    </row>
  </sheetData>
  <sheetProtection algorithmName="SHA-512" hashValue="W31u790P+pivf+o2GVvRQpuTd/LhnyHsS3AAOp03jTRGUnN3WqXpInttlyM6TzSyKsJMqFE2S/uZ9O8adPtIZg==" saltValue="TmfE+Ogk5tdYRNcIWtCTK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武井 健人</cp:lastModifiedBy>
  <cp:lastPrinted>2026-03-10T06:22:22Z</cp:lastPrinted>
  <dcterms:created xsi:type="dcterms:W3CDTF">2026-02-23T05:25:41Z</dcterms:created>
  <dcterms:modified xsi:type="dcterms:W3CDTF">2026-09-09T08:13:25Z</dcterms:modified>
  <cp:category/>
</cp:coreProperties>
</file>