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0ksv001\10各課文書\105000_財政課\(050)決算\(050－020)決算状況\090　財政状況資料集\2026.08.21【埼玉県市町村課】令和６年度財政状況資料集の作成について（2回目・地方公会計関係）\03_結合（01と02を結合）\"/>
    </mc:Choice>
  </mc:AlternateContent>
  <xr:revisionPtr revIDLastSave="0" documentId="13_ncr:1_{592F3532-538D-45E5-BFF8-3C4D99902549}"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O35" i="10"/>
  <c r="BW35" i="10"/>
  <c r="BE35" i="10"/>
  <c r="CO34" i="10"/>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 r="U37" i="10" s="1"/>
</calcChain>
</file>

<file path=xl/sharedStrings.xml><?xml version="1.0" encoding="utf-8"?>
<sst xmlns="http://schemas.openxmlformats.org/spreadsheetml/2006/main" count="1117" uniqueCount="582">
  <si>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</si>
  <si>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</si>
  <si>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</si>
  <si>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</si>
  <si>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</si>
  <si>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</si>
  <si>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</si>
  <si>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</si>
  <si>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</si>
  <si>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</si>
  <si>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</si>
  <si>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</si>
  <si>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</si>
  <si>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</si>
  <si>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</si>
  <si>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</si>
  <si>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</si>
  <si>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</si>
  <si>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</si>
  <si>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</si>
  <si>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</si>
  <si>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</si>
  <si>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</si>
  <si>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</si>
  <si>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</si>
  <si>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</si>
  <si>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</si>
  <si>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</si>
  <si>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</si>
  <si>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</si>
  <si>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</si>
  <si>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</si>
  <si>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</si>
  <si>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</si>
  <si>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</si>
  <si>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</si>
  <si>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</si>
  <si>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</si>
  <si>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</si>
  <si>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</si>
  <si>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</si>
  <si>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</si>
  <si>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</si>
  <si>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</si>
  <si>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</si>
  <si>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</si>
  <si>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</si>
  <si>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</si>
  <si>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</si>
  <si>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</si>
  <si>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</si>
  <si>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</si>
  <si>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</si>
  <si>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</si>
  <si>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</si>
  <si>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</si>
  <si>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</si>
  <si>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</si>
  <si>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</si>
  <si>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</si>
  <si>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</si>
  <si>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</si>
  <si>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</si>
  <si>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</si>
  <si>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</si>
  <si>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</si>
  <si>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</si>
  <si>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</si>
  <si>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</si>
  <si>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</si>
  <si>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</si>
  <si>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</si>
  <si>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</si>
  <si>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</si>
  <si>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</si>
  <si>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</si>
  <si>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</si>
  <si>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</si>
  <si>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</si>
  <si>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</si>
  <si>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</si>
  <si>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</si>
  <si>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</si>
  <si>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</si>
  <si>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</si>
  <si>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</si>
  <si>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</si>
  <si>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</si>
  <si>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</si>
  <si>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</si>
  <si>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</si>
  <si>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</si>
  <si>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</si>
  <si>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</si>
  <si>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加須市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</si>
  <si>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</si>
  <si>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</si>
  <si>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</si>
  <si>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</si>
  <si>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</si>
  <si>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</si>
  <si>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</si>
  <si>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</si>
  <si>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</si>
  <si>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</si>
  <si>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</si>
  <si>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</si>
  <si>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</si>
  <si>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</si>
  <si>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</si>
  <si>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</si>
  <si>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</si>
  <si>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</si>
  <si>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</si>
  <si>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</si>
  <si>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</si>
  <si>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</si>
  <si>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</si>
  <si>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</si>
  <si>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</si>
  <si>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</si>
  <si>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</si>
  <si>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</si>
  <si>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</si>
  <si>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</si>
  <si>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</si>
  <si>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</si>
  <si>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</si>
  <si>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</si>
  <si>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</si>
  <si>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</si>
  <si>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</si>
  <si>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</si>
  <si>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</si>
  <si>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</si>
  <si>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</si>
  <si>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</si>
  <si>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</si>
  <si>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</si>
  <si>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</si>
  <si>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</si>
  <si>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</si>
  <si>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</si>
  <si>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</si>
  <si>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</si>
  <si>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</si>
  <si>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</si>
  <si>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</si>
  <si>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</si>
  <si>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</si>
  <si>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</si>
  <si>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</si>
  <si>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</si>
  <si>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</si>
  <si>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</si>
  <si>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</si>
  <si>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</si>
  <si>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</si>
  <si>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</si>
  <si>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</si>
  <si>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</si>
  <si>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</si>
  <si>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</si>
  <si>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</si>
  <si>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</si>
  <si>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</si>
  <si>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</si>
  <si>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</si>
  <si>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</si>
  <si>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</si>
  <si>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</si>
  <si>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</si>
  <si>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</si>
  <si>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</si>
  <si>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</si>
  <si>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</si>
  <si>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</si>
  <si>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</si>
  <si>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</si>
  <si>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</si>
  <si>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</si>
  <si>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</si>
  <si>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</si>
  <si>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</si>
  <si>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</si>
  <si>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</si>
  <si>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</si>
  <si>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</si>
  <si>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</si>
  <si>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</si>
  <si>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</si>
  <si>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</si>
  <si>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</si>
  <si>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</si>
  <si>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</si>
  <si>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</si>
  <si>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</si>
  <si>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</si>
  <si>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</si>
  <si>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</si>
  <si>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</si>
  <si>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</si>
  <si>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</si>
  <si>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埼玉県加須市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</si>
  <si>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</si>
  <si>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</si>
  <si>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</si>
  <si>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</si>
  <si>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</si>
  <si>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</si>
  <si>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</si>
  <si>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</si>
  <si>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</si>
  <si>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</si>
  <si>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</si>
  <si>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</si>
  <si>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</si>
  <si>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</si>
  <si>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</si>
  <si>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</si>
  <si>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</si>
  <si>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</si>
  <si>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</si>
  <si>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</si>
  <si>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</si>
  <si>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</si>
  <si>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</si>
  <si>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</si>
  <si>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</si>
  <si>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</si>
  <si>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</si>
  <si>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</si>
  <si>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</si>
  <si>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</si>
  <si>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</si>
  <si>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</si>
  <si>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</si>
  <si>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</si>
  <si>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</si>
  <si>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</si>
  <si>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</si>
  <si>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</si>
  <si>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</si>
  <si>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</si>
  <si>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</si>
  <si>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</si>
  <si>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</si>
  <si>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</si>
  <si>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</si>
  <si>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</si>
  <si>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</si>
  <si>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</si>
  <si>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</si>
  <si>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</si>
  <si>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</si>
  <si>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</si>
  <si>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</si>
  <si>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</si>
  <si>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</si>
  <si>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</si>
  <si>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</si>
  <si>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</si>
  <si>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</si>
  <si>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</si>
  <si>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</si>
  <si>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</si>
  <si>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</si>
  <si>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</si>
  <si>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</si>
  <si>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</si>
  <si>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</si>
  <si>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</si>
  <si>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</si>
  <si>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</si>
  <si>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</si>
  <si>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</si>
  <si>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</si>
  <si>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</si>
  <si>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</si>
  <si>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</si>
  <si>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</si>
  <si>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</si>
  <si>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</si>
  <si>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</si>
  <si>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</si>
  <si>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</si>
  <si>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</si>
  <si>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</si>
  <si>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</si>
  <si>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</si>
  <si>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</si>
  <si>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</si>
  <si>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</si>
  <si>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</si>
  <si>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</si>
  <si>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</si>
  <si>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</si>
  <si>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</si>
  <si>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</si>
  <si>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</si>
  <si>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</si>
  <si>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</si>
  <si>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</si>
  <si>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</si>
  <si>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</si>
  <si>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</si>
  <si>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</si>
  <si>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</si>
  <si>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</si>
  <si>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</si>
  <si>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</si>
  <si>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</si>
  <si>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</si>
  <si>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</si>
  <si>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</si>
  <si>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</si>
  <si>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</si>
  <si>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</si>
  <si>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</si>
  <si>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</si>
  <si>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</si>
  <si>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</si>
  <si>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</si>
  <si>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</si>
  <si>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</si>
  <si>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</si>
  <si>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</si>
  <si>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</si>
  <si>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</si>
  <si>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</si>
  <si>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</si>
  <si>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</si>
  <si>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</si>
  <si>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</si>
  <si>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</si>
  <si>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</si>
  <si>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</si>
  <si>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</si>
  <si>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</si>
  <si>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</si>
  <si>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</si>
  <si>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</si>
  <si>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</si>
  <si>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</si>
  <si>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</si>
  <si>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</si>
  <si>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</si>
  <si>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</si>
  <si>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</si>
  <si>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</si>
  <si>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</si>
  <si>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</si>
  <si>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</si>
  <si>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</si>
  <si>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埼玉県加須市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</si>
  <si>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</si>
  <si>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</si>
  <si>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</si>
  <si>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</si>
  <si>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</si>
  <si>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</si>
  <si>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</si>
  <si>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</si>
  <si>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</si>
  <si>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</si>
  <si>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</si>
  <si>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</si>
  <si>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</si>
  <si>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</si>
  <si>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</si>
  <si>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</si>
  <si>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</si>
  <si>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</si>
  <si>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</si>
  <si>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</si>
  <si>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加須都市計画事業野中土地区画整理事業特別会計</t>
    <phoneticPr fontId="5"/>
  </si>
  <si>
    <t>河野博士育英事業特別会計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</si>
  <si>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</si>
  <si>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</si>
  <si>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</si>
  <si>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</si>
  <si>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</si>
  <si>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</si>
  <si>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</si>
  <si>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</si>
  <si>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</si>
  <si>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</si>
  <si>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</si>
  <si>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</si>
  <si>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</si>
  <si>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</si>
  <si>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国民健康保険直営診療所特別会計</t>
    <phoneticPr fontId="5"/>
  </si>
  <si>
    <t>後期高齢者医療特別会計</t>
    <phoneticPr fontId="5"/>
  </si>
  <si>
    <t>介護保険事業特別会計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</si>
  <si>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</si>
  <si>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</si>
  <si>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</si>
  <si>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</si>
  <si>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</si>
  <si>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</si>
  <si>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</si>
  <si>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</si>
  <si>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</si>
  <si>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</si>
  <si>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</si>
  <si>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</si>
  <si>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</si>
  <si>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</si>
  <si>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</si>
  <si>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</si>
  <si>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</si>
  <si>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</si>
  <si>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</si>
  <si>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</si>
  <si>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</si>
  <si>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</si>
  <si>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</si>
  <si>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</si>
  <si>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</si>
  <si>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</si>
  <si>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</si>
  <si>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</si>
  <si>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</si>
  <si>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</si>
  <si>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</si>
  <si>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</si>
  <si>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</si>
  <si>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</si>
  <si>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</si>
  <si>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</si>
  <si>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</si>
  <si>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</si>
  <si>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</si>
  <si>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</si>
  <si>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</si>
  <si>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</si>
  <si>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</si>
  <si>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</si>
  <si>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</si>
  <si>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</si>
  <si>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</si>
  <si>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</si>
  <si>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</si>
  <si>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</si>
  <si>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</si>
  <si>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</si>
  <si>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</si>
  <si>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</si>
  <si>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</si>
  <si>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</si>
  <si>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</si>
  <si>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</si>
  <si>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</si>
  <si>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</si>
  <si>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</si>
  <si>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</si>
  <si>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</si>
  <si>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</si>
  <si>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</si>
  <si>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</si>
  <si>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</si>
  <si>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</si>
  <si>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</si>
  <si>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</si>
  <si>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</si>
  <si>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</si>
  <si>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</si>
  <si>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</si>
  <si>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</si>
  <si>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</si>
  <si>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</si>
  <si>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</si>
  <si>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</si>
  <si>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</si>
  <si>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</si>
  <si>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</si>
  <si>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</si>
  <si>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</si>
  <si>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</si>
  <si>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</si>
  <si>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</si>
  <si>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</si>
  <si>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</si>
  <si>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</si>
  <si>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</si>
  <si>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</si>
  <si>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</si>
  <si>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</si>
  <si>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</si>
  <si>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</si>
  <si>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</si>
  <si>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</si>
  <si>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</si>
  <si>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</si>
  <si>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</si>
  <si>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</si>
  <si>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</si>
  <si>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</si>
  <si>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</si>
  <si>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</si>
  <si>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</si>
  <si>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</si>
  <si>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</si>
  <si>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</si>
  <si>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</si>
  <si>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</si>
  <si>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</si>
  <si>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</si>
  <si>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</si>
  <si>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</si>
  <si>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</si>
  <si>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</si>
  <si>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</si>
  <si>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</si>
  <si>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</si>
  <si>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</si>
  <si>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</si>
  <si>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</si>
  <si>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</si>
  <si>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</si>
  <si>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</si>
  <si>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</si>
  <si>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</si>
  <si>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</si>
  <si>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</si>
  <si>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</si>
  <si>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</si>
  <si>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</si>
  <si>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</si>
  <si>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</si>
  <si>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</si>
  <si>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</si>
  <si>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t>
  </si>
  <si>
    <t>水道事業会計</t>
  </si>
  <si>
    <t>一般会計</t>
  </si>
  <si>
    <t>介護保険事業特別会計</t>
  </si>
  <si>
    <t>下水道事業会計</t>
  </si>
  <si>
    <t>国民健康保険事業特別会計</t>
  </si>
  <si>
    <t>加須都市計画事業野中土地区画整理事業特別会計</t>
  </si>
  <si>
    <t>▲ 0.26</t>
  </si>
  <si>
    <t>▲ 0.13</t>
  </si>
  <si>
    <t>国民健康保険直営診療所特別会計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</si>
  <si>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</si>
  <si>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</si>
  <si>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</si>
  <si>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</si>
  <si>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</si>
  <si>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</si>
  <si>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</si>
  <si>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</si>
  <si>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</si>
  <si>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加須市・羽生市水防事務組合</t>
    <rPh sb="0" eb="3">
      <t>カゾシ</t>
    </rPh>
    <rPh sb="4" eb="6">
      <t>ハニュウ</t>
    </rPh>
    <rPh sb="6" eb="7">
      <t>シ</t>
    </rPh>
    <rPh sb="7" eb="9">
      <t>スイボウ</t>
    </rPh>
    <rPh sb="9" eb="11">
      <t>ジム</t>
    </rPh>
    <rPh sb="11" eb="13">
      <t>クミアイ</t>
    </rPh>
    <phoneticPr fontId="2"/>
  </si>
  <si>
    <t>広域利根斎場組合</t>
    <rPh sb="0" eb="2">
      <t>コウイキ</t>
    </rPh>
    <rPh sb="2" eb="4">
      <t>トネ</t>
    </rPh>
    <rPh sb="4" eb="6">
      <t>サイジョウ</t>
    </rPh>
    <rPh sb="6" eb="8">
      <t>クミアイ</t>
    </rPh>
    <phoneticPr fontId="2"/>
  </si>
  <si>
    <t>埼玉東部消防組合</t>
    <rPh sb="0" eb="2">
      <t>サイタマ</t>
    </rPh>
    <rPh sb="2" eb="4">
      <t>トウブ</t>
    </rPh>
    <rPh sb="4" eb="6">
      <t>ショウボウ</t>
    </rPh>
    <rPh sb="6" eb="8">
      <t>クミアイ</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</si>
  <si>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</si>
  <si>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埼玉県市町村総合事務組合</t>
    <rPh sb="0" eb="3">
      <t>サイタマケン</t>
    </rPh>
    <rPh sb="3" eb="6">
      <t>シチョウソン</t>
    </rPh>
    <rPh sb="6" eb="8">
      <t>ソウゴウ</t>
    </rPh>
    <rPh sb="8" eb="10">
      <t>ジム</t>
    </rPh>
    <rPh sb="10" eb="12">
      <t>クミアイ</t>
    </rPh>
    <phoneticPr fontId="2"/>
  </si>
  <si>
    <t>彩の国さいたま人づくり広域連合</t>
    <rPh sb="0" eb="1">
      <t>サイ</t>
    </rPh>
    <rPh sb="2" eb="3">
      <t>クニ</t>
    </rPh>
    <rPh sb="7" eb="8">
      <t>ヒト</t>
    </rPh>
    <rPh sb="11" eb="13">
      <t>コウイキ</t>
    </rPh>
    <rPh sb="13" eb="15">
      <t>レンゴウ</t>
    </rPh>
    <phoneticPr fontId="2"/>
  </si>
  <si>
    <t>埼玉県都市ボートレース企業団</t>
    <rPh sb="0" eb="3">
      <t>サイタマケン</t>
    </rPh>
    <rPh sb="3" eb="5">
      <t>トシ</t>
    </rPh>
    <rPh sb="11" eb="13">
      <t>キギョウ</t>
    </rPh>
    <rPh sb="13" eb="14">
      <t>ダン</t>
    </rPh>
    <phoneticPr fontId="2"/>
  </si>
  <si>
    <t>一般会計</t>
    <rPh sb="0" eb="2">
      <t>イッパン</t>
    </rPh>
    <rPh sb="2" eb="4">
      <t>カイケイ</t>
    </rPh>
    <phoneticPr fontId="2"/>
  </si>
  <si>
    <t>特別会計</t>
    <rPh sb="0" eb="2">
      <t>トクベツ</t>
    </rPh>
    <rPh sb="2" eb="4">
      <t>カイケイ</t>
    </rPh>
    <phoneticPr fontId="2"/>
  </si>
  <si>
    <t>一般会計</t>
    <rPh sb="0" eb="4">
      <t>イッパンカイケイ</t>
    </rPh>
    <phoneticPr fontId="2"/>
  </si>
  <si>
    <t>交通災害特別会計</t>
    <rPh sb="0" eb="2">
      <t>コウツウ</t>
    </rPh>
    <rPh sb="2" eb="4">
      <t>サイガイ</t>
    </rPh>
    <rPh sb="4" eb="6">
      <t>トクベツ</t>
    </rPh>
    <rPh sb="6" eb="8">
      <t>カイケイ</t>
    </rPh>
    <phoneticPr fontId="2"/>
  </si>
  <si>
    <t>米米倶楽部</t>
    <rPh sb="0" eb="1">
      <t>コメ</t>
    </rPh>
    <rPh sb="1" eb="2">
      <t>コメ</t>
    </rPh>
    <rPh sb="2" eb="5">
      <t>クラブ</t>
    </rPh>
    <phoneticPr fontId="2"/>
  </si>
  <si>
    <t>かぞ農業公社</t>
    <rPh sb="2" eb="6">
      <t>ノウギョウコウシャ</t>
    </rPh>
    <phoneticPr fontId="2"/>
  </si>
  <si>
    <t>渡良瀬遊水地アクリメーション振興財団</t>
    <rPh sb="0" eb="3">
      <t>ワタラセ</t>
    </rPh>
    <rPh sb="3" eb="6">
      <t>ユウスイチ</t>
    </rPh>
    <rPh sb="14" eb="16">
      <t>シンコウ</t>
    </rPh>
    <rPh sb="16" eb="18">
      <t>ザイダン</t>
    </rPh>
    <phoneticPr fontId="2"/>
  </si>
  <si>
    <t>公共施設等再整備基金</t>
    <rPh sb="0" eb="2">
      <t>コウキョウ</t>
    </rPh>
    <rPh sb="2" eb="4">
      <t>シセツ</t>
    </rPh>
    <rPh sb="4" eb="5">
      <t>ナド</t>
    </rPh>
    <rPh sb="5" eb="8">
      <t>サイセイビ</t>
    </rPh>
    <rPh sb="8" eb="10">
      <t>キキン</t>
    </rPh>
    <phoneticPr fontId="5"/>
  </si>
  <si>
    <t>水と緑と文化のまちづくり基金</t>
    <rPh sb="0" eb="1">
      <t>ミズ</t>
    </rPh>
    <rPh sb="2" eb="3">
      <t>ミドリ</t>
    </rPh>
    <rPh sb="4" eb="6">
      <t>ブンカ</t>
    </rPh>
    <rPh sb="12" eb="14">
      <t>キキン</t>
    </rPh>
    <phoneticPr fontId="5"/>
  </si>
  <si>
    <t>地域福祉基金</t>
    <rPh sb="0" eb="2">
      <t>チイキ</t>
    </rPh>
    <rPh sb="2" eb="4">
      <t>フクシ</t>
    </rPh>
    <rPh sb="4" eb="6">
      <t>キキン</t>
    </rPh>
    <phoneticPr fontId="5"/>
  </si>
  <si>
    <t>河野博士育英基金</t>
    <rPh sb="0" eb="2">
      <t>コウノ</t>
    </rPh>
    <rPh sb="2" eb="4">
      <t>ハクシ</t>
    </rPh>
    <rPh sb="4" eb="6">
      <t>イクエイ</t>
    </rPh>
    <rPh sb="6" eb="8">
      <t>キキン</t>
    </rPh>
    <phoneticPr fontId="5"/>
  </si>
  <si>
    <t>交通遺児支援基金</t>
    <rPh sb="0" eb="2">
      <t>コウツウ</t>
    </rPh>
    <rPh sb="2" eb="4">
      <t>イジ</t>
    </rPh>
    <rPh sb="4" eb="6">
      <t>シエン</t>
    </rPh>
    <rPh sb="6" eb="8">
      <t>キキン</t>
    </rPh>
    <phoneticPr fontId="5"/>
  </si>
  <si>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</si>
  <si>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</si>
  <si>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</si>
  <si>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将来負担比率は、将来の負担額よりも将来負担額に充当できる基金等の金額が大きいため算定されず、健全性があると言える。
有形固定資産減価償却率は、類似団体と比較して高い水準であるため、「加須市公共施設等総合管理計画（改訂版）」に基づき、老朽化対策に取り組んでいく。</t>
    <rPh sb="0" eb="2">
      <t>ショウライ</t>
    </rPh>
    <rPh sb="2" eb="4">
      <t>フタン</t>
    </rPh>
    <rPh sb="4" eb="6">
      <t>ヒリツ</t>
    </rPh>
    <rPh sb="8" eb="10">
      <t>ショウライ</t>
    </rPh>
    <rPh sb="11" eb="13">
      <t>フタン</t>
    </rPh>
    <rPh sb="13" eb="14">
      <t>ガク</t>
    </rPh>
    <rPh sb="17" eb="19">
      <t>ショウライ</t>
    </rPh>
    <rPh sb="19" eb="21">
      <t>フタン</t>
    </rPh>
    <rPh sb="21" eb="22">
      <t>ガク</t>
    </rPh>
    <rPh sb="23" eb="25">
      <t>ジュウトウ</t>
    </rPh>
    <rPh sb="28" eb="30">
      <t>キキン</t>
    </rPh>
    <rPh sb="30" eb="31">
      <t>トウ</t>
    </rPh>
    <rPh sb="32" eb="34">
      <t>キンガク</t>
    </rPh>
    <rPh sb="35" eb="36">
      <t>オオ</t>
    </rPh>
    <rPh sb="40" eb="42">
      <t>サンテイ</t>
    </rPh>
    <rPh sb="46" eb="49">
      <t>ケンゼンセイ</t>
    </rPh>
    <rPh sb="53" eb="54">
      <t>イ</t>
    </rPh>
    <rPh sb="58" eb="64">
      <t>ユウケイコテイシサン</t>
    </rPh>
    <rPh sb="64" eb="66">
      <t>ゲンカ</t>
    </rPh>
    <rPh sb="66" eb="68">
      <t>ショウキャク</t>
    </rPh>
    <rPh sb="68" eb="69">
      <t>リツ</t>
    </rPh>
    <rPh sb="71" eb="75">
      <t>ルイジダンタイ</t>
    </rPh>
    <rPh sb="76" eb="78">
      <t>ヒカク</t>
    </rPh>
    <rPh sb="80" eb="81">
      <t>タカ</t>
    </rPh>
    <rPh sb="82" eb="84">
      <t>スイジュン</t>
    </rPh>
    <rPh sb="91" eb="94">
      <t>カゾシ</t>
    </rPh>
    <rPh sb="94" eb="96">
      <t>コウキョウ</t>
    </rPh>
    <rPh sb="96" eb="98">
      <t>シセツ</t>
    </rPh>
    <rPh sb="98" eb="99">
      <t>トウ</t>
    </rPh>
    <rPh sb="99" eb="101">
      <t>ソウゴウ</t>
    </rPh>
    <rPh sb="101" eb="103">
      <t>カンリ</t>
    </rPh>
    <rPh sb="103" eb="105">
      <t>ケイカク</t>
    </rPh>
    <rPh sb="106" eb="109">
      <t>カイテイバン</t>
    </rPh>
    <rPh sb="112" eb="113">
      <t>モト</t>
    </rPh>
    <rPh sb="116" eb="119">
      <t>ロウキュウカ</t>
    </rPh>
    <rPh sb="119" eb="121">
      <t>タイサク</t>
    </rPh>
    <rPh sb="122" eb="123">
      <t>ト</t>
    </rPh>
    <rPh sb="124" eb="125">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</si>
  <si>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</si>
  <si>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</si>
  <si>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</si>
  <si>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</si>
  <si>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</si>
  <si>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</si>
  <si>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将来負担比率は、将来の負担額よりも将来負担額に充当できる基金等の金額が大きいため算定されず、健全性があると言える。
実質公債費比率は、前年度と比較して横ばいに推移しており、類似団体内平均値ともほぼ同水準である。しかし、今後は加須クリーンセンターの基幹改良工事や防災行政無線整備工事、小中学校の長寿命化改良工事が予定されており債務残高が大幅に増加することから、実質公債費比率の上昇が見込まれるため、動向を注視していく。</t>
    <rPh sb="0" eb="2">
      <t>ショウライ</t>
    </rPh>
    <rPh sb="2" eb="4">
      <t>フタン</t>
    </rPh>
    <rPh sb="4" eb="6">
      <t>ヒリツ</t>
    </rPh>
    <rPh sb="8" eb="10">
      <t>ショウライ</t>
    </rPh>
    <rPh sb="11" eb="13">
      <t>フタン</t>
    </rPh>
    <rPh sb="13" eb="14">
      <t>ガク</t>
    </rPh>
    <rPh sb="17" eb="19">
      <t>ショウライ</t>
    </rPh>
    <rPh sb="19" eb="21">
      <t>フタン</t>
    </rPh>
    <rPh sb="21" eb="22">
      <t>ガク</t>
    </rPh>
    <rPh sb="23" eb="25">
      <t>ジュウトウ</t>
    </rPh>
    <rPh sb="28" eb="30">
      <t>キキン</t>
    </rPh>
    <rPh sb="30" eb="31">
      <t>トウ</t>
    </rPh>
    <rPh sb="32" eb="34">
      <t>キンガク</t>
    </rPh>
    <rPh sb="35" eb="36">
      <t>オオ</t>
    </rPh>
    <rPh sb="40" eb="42">
      <t>サンテイ</t>
    </rPh>
    <rPh sb="46" eb="49">
      <t>ケンゼンセイ</t>
    </rPh>
    <rPh sb="53" eb="54">
      <t>イ</t>
    </rPh>
    <rPh sb="58" eb="60">
      <t>ジッシツ</t>
    </rPh>
    <rPh sb="60" eb="63">
      <t>コウサイヒ</t>
    </rPh>
    <rPh sb="63" eb="65">
      <t>ヒリツ</t>
    </rPh>
    <rPh sb="86" eb="90">
      <t>ルイジダンタイ</t>
    </rPh>
    <rPh sb="90" eb="91">
      <t>ナイ</t>
    </rPh>
    <rPh sb="91" eb="94">
      <t>ヘイキンチ</t>
    </rPh>
    <rPh sb="98" eb="101">
      <t>ドウスイジュン</t>
    </rPh>
    <rPh sb="179" eb="184">
      <t>ジッシツコウサイヒ</t>
    </rPh>
    <rPh sb="184" eb="186">
      <t>ヒリツ</t>
    </rPh>
    <rPh sb="187" eb="189">
      <t>ジョウショウ</t>
    </rPh>
    <rPh sb="190" eb="192">
      <t>ミコ</t>
    </rPh>
    <rPh sb="198" eb="200">
      <t>ドウコウ</t>
    </rPh>
    <rPh sb="201" eb="203">
      <t>チュウシ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</si>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</sst>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DE85FAC-1DD4-4BB1-96E0-04C9AB900A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085E-47AB-8936-B16E945044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32573</c:v>
                </c:pt>
                <c:pt idx="1">
                  <c:v>47073</c:v>
                </c:pt>
                <c:pt idx="2">
                  <c:v>17927</c:v>
                </c:pt>
                <c:pt idx="3">
                  <c:v>14293</c:v>
                </c:pt>
                <c:pt idx="4">
                  <c:v>25469</c:v>
                </c:pt>
              </c:numCache>
            </c:numRef>
          </c:val>
          <c:smooth val="0"/>
          <c:extLst>
            <c:ext xmlns:c16="http://schemas.microsoft.com/office/drawing/2014/chart" uri="{C3380CC4-5D6E-409C-BE32-E72D297353CC}">
              <c16:uniqueId val="{00000001-085E-47AB-8936-B16E945044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18.43</c:v>
                </c:pt>
                <c:pt idx="1">
                  <c:v>19.29</c:v>
                </c:pt>
                <c:pt idx="2">
                  <c:v>19.57</c:v>
                </c:pt>
                <c:pt idx="3">
                  <c:v>8.65</c:v>
                </c:pt>
                <c:pt idx="4">
                  <c:v>9.91</c:v>
                </c:pt>
              </c:numCache>
            </c:numRef>
          </c:val>
          <c:extLst>
            <c:ext xmlns:c16="http://schemas.microsoft.com/office/drawing/2014/chart" uri="{C3380CC4-5D6E-409C-BE32-E72D297353CC}">
              <c16:uniqueId val="{00000000-8E5F-4008-9400-6B27DBAE42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10.89</c:v>
                </c:pt>
                <c:pt idx="1">
                  <c:v>10.39</c:v>
                </c:pt>
                <c:pt idx="2">
                  <c:v>10.54</c:v>
                </c:pt>
                <c:pt idx="3">
                  <c:v>19.32</c:v>
                </c:pt>
                <c:pt idx="4">
                  <c:v>18.52</c:v>
                </c:pt>
              </c:numCache>
            </c:numRef>
          </c:val>
          <c:extLst>
            <c:ext xmlns:c16="http://schemas.microsoft.com/office/drawing/2014/chart" uri="{C3380CC4-5D6E-409C-BE32-E72D297353CC}">
              <c16:uniqueId val="{00000001-8E5F-4008-9400-6B27DBAE42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2.84</c:v>
                </c:pt>
                <c:pt idx="1">
                  <c:v>2.38</c:v>
                </c:pt>
                <c:pt idx="2">
                  <c:v>0.01</c:v>
                </c:pt>
                <c:pt idx="3">
                  <c:v>-1.56</c:v>
                </c:pt>
                <c:pt idx="4">
                  <c:v>1.19</c:v>
                </c:pt>
              </c:numCache>
            </c:numRef>
          </c:val>
          <c:smooth val="0"/>
          <c:extLst>
            <c:ext xmlns:c16="http://schemas.microsoft.com/office/drawing/2014/chart" uri="{C3380CC4-5D6E-409C-BE32-E72D297353CC}">
              <c16:uniqueId val="{00000002-8E5F-4008-9400-6B27DBAE42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0.94</c:v>
                </c:pt>
                <c:pt idx="2">
                  <c:v>#N/A</c:v>
                </c:pt>
                <c:pt idx="3">
                  <c:v>0.22</c:v>
                </c:pt>
                <c:pt idx="4">
                  <c:v>#N/A</c:v>
                </c:pt>
                <c:pt idx="5">
                  <c:v>0.26</c:v>
                </c:pt>
                <c:pt idx="6">
                  <c:v>#N/A</c:v>
                </c:pt>
                <c:pt idx="7">
                  <c:v>0.28000000000000003</c:v>
                </c:pt>
                <c:pt idx="8">
                  <c:v>#N/A</c:v>
                </c:pt>
                <c:pt idx="9">
                  <c:v>0</c:v>
                </c:pt>
              </c:numCache>
            </c:numRef>
          </c:val>
          <c:extLst>
            <c:ext xmlns:c16="http://schemas.microsoft.com/office/drawing/2014/chart" uri="{C3380CC4-5D6E-409C-BE32-E72D297353CC}">
              <c16:uniqueId val="{00000000-27E1-4F4A-8233-6E6B690984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E1-4F4A-8233-6E6B690984C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0.05</c:v>
                </c:pt>
                <c:pt idx="6">
                  <c:v>#N/A</c:v>
                </c:pt>
                <c:pt idx="7">
                  <c:v>0.03</c:v>
                </c:pt>
                <c:pt idx="8">
                  <c:v>#N/A</c:v>
                </c:pt>
                <c:pt idx="9">
                  <c:v>0.06</c:v>
                </c:pt>
              </c:numCache>
            </c:numRef>
          </c:val>
          <c:extLst>
            <c:ext xmlns:c16="http://schemas.microsoft.com/office/drawing/2014/chart" uri="{C3380CC4-5D6E-409C-BE32-E72D297353CC}">
              <c16:uniqueId val="{00000002-27E1-4F4A-8233-6E6B690984C6}"/>
            </c:ext>
          </c:extLst>
        </c:ser>
        <c:ser>
          <c:idx val="3"/>
          <c:order val="3"/>
          <c:tx>
            <c:strRef>
              <c:f>データシート!$A$30</c:f>
              <c:strCache>
                <c:ptCount val="1"/>
                <c:pt idx="0">
                  <c:v>国民健康保険直営診療所特別会計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0.11</c:v>
                </c:pt>
                <c:pt idx="4">
                  <c:v>#N/A</c:v>
                </c:pt>
                <c:pt idx="5">
                  <c:v>0.1</c:v>
                </c:pt>
                <c:pt idx="6">
                  <c:v>#N/A</c:v>
                </c:pt>
                <c:pt idx="7">
                  <c:v>0.08</c:v>
                </c:pt>
                <c:pt idx="8">
                  <c:v>#N/A</c:v>
                </c:pt>
                <c:pt idx="9">
                  <c:v>7.0000000000000007E-2</c:v>
                </c:pt>
              </c:numCache>
            </c:numRef>
          </c:val>
          <c:extLst>
            <c:ext xmlns:c16="http://schemas.microsoft.com/office/drawing/2014/chart" uri="{C3380CC4-5D6E-409C-BE32-E72D297353CC}">
              <c16:uniqueId val="{00000003-27E1-4F4A-8233-6E6B690984C6}"/>
            </c:ext>
          </c:extLst>
        </c:ser>
        <c:ser>
          <c:idx val="4"/>
          <c:order val="4"/>
          <c:tx>
            <c:strRef>
              <c:f>データシート!$A$31</c:f>
              <c:strCache>
                <c:ptCount val="1"/>
                <c:pt idx="0">
                  <c:v>加須都市計画事業野中土地区画整理事業特別会計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0.26</c:v>
                </c:pt>
                <c:pt idx="1">
                  <c:v>#N/A</c:v>
                </c:pt>
                <c:pt idx="2">
                  <c:v>0.13</c:v>
                </c:pt>
                <c:pt idx="3">
                  <c:v>#N/A</c:v>
                </c:pt>
                <c:pt idx="4">
                  <c:v>#N/A</c:v>
                </c:pt>
                <c:pt idx="5">
                  <c:v>0.12</c:v>
                </c:pt>
                <c:pt idx="6">
                  <c:v>#N/A</c:v>
                </c:pt>
                <c:pt idx="7">
                  <c:v>0.08</c:v>
                </c:pt>
                <c:pt idx="8">
                  <c:v>#N/A</c:v>
                </c:pt>
                <c:pt idx="9">
                  <c:v>0.17</c:v>
                </c:pt>
              </c:numCache>
            </c:numRef>
          </c:val>
          <c:extLst>
            <c:ext xmlns:c16="http://schemas.microsoft.com/office/drawing/2014/chart" uri="{C3380CC4-5D6E-409C-BE32-E72D297353CC}">
              <c16:uniqueId val="{00000004-27E1-4F4A-8233-6E6B690984C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0.18</c:v>
                </c:pt>
                <c:pt idx="2">
                  <c:v>#N/A</c:v>
                </c:pt>
                <c:pt idx="3">
                  <c:v>0.35</c:v>
                </c:pt>
                <c:pt idx="4">
                  <c:v>#N/A</c:v>
                </c:pt>
                <c:pt idx="5">
                  <c:v>0.28999999999999998</c:v>
                </c:pt>
                <c:pt idx="6">
                  <c:v>#N/A</c:v>
                </c:pt>
                <c:pt idx="7">
                  <c:v>0.32</c:v>
                </c:pt>
                <c:pt idx="8">
                  <c:v>#N/A</c:v>
                </c:pt>
                <c:pt idx="9">
                  <c:v>0.81</c:v>
                </c:pt>
              </c:numCache>
            </c:numRef>
          </c:val>
          <c:extLst>
            <c:ext xmlns:c16="http://schemas.microsoft.com/office/drawing/2014/chart" uri="{C3380CC4-5D6E-409C-BE32-E72D297353CC}">
              <c16:uniqueId val="{00000005-27E1-4F4A-8233-6E6B690984C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2.35</c:v>
                </c:pt>
                <c:pt idx="2">
                  <c:v>#N/A</c:v>
                </c:pt>
                <c:pt idx="3">
                  <c:v>1.66</c:v>
                </c:pt>
                <c:pt idx="4">
                  <c:v>#N/A</c:v>
                </c:pt>
                <c:pt idx="5">
                  <c:v>1.22</c:v>
                </c:pt>
                <c:pt idx="6">
                  <c:v>#N/A</c:v>
                </c:pt>
                <c:pt idx="7">
                  <c:v>0.96</c:v>
                </c:pt>
                <c:pt idx="8">
                  <c:v>#N/A</c:v>
                </c:pt>
                <c:pt idx="9">
                  <c:v>1.63</c:v>
                </c:pt>
              </c:numCache>
            </c:numRef>
          </c:val>
          <c:extLst>
            <c:ext xmlns:c16="http://schemas.microsoft.com/office/drawing/2014/chart" uri="{C3380CC4-5D6E-409C-BE32-E72D297353CC}">
              <c16:uniqueId val="{00000006-27E1-4F4A-8233-6E6B690984C6}"/>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1.29</c:v>
                </c:pt>
                <c:pt idx="2">
                  <c:v>#N/A</c:v>
                </c:pt>
                <c:pt idx="3">
                  <c:v>1.42</c:v>
                </c:pt>
                <c:pt idx="4">
                  <c:v>#N/A</c:v>
                </c:pt>
                <c:pt idx="5">
                  <c:v>2.65</c:v>
                </c:pt>
                <c:pt idx="6">
                  <c:v>#N/A</c:v>
                </c:pt>
                <c:pt idx="7">
                  <c:v>2.12</c:v>
                </c:pt>
                <c:pt idx="8">
                  <c:v>#N/A</c:v>
                </c:pt>
                <c:pt idx="9">
                  <c:v>2.2999999999999998</c:v>
                </c:pt>
              </c:numCache>
            </c:numRef>
          </c:val>
          <c:extLst>
            <c:ext xmlns:c16="http://schemas.microsoft.com/office/drawing/2014/chart" uri="{C3380CC4-5D6E-409C-BE32-E72D297353CC}">
              <c16:uniqueId val="{00000007-27E1-4F4A-8233-6E6B690984C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18.61</c:v>
                </c:pt>
                <c:pt idx="2">
                  <c:v>#N/A</c:v>
                </c:pt>
                <c:pt idx="3">
                  <c:v>19.399999999999999</c:v>
                </c:pt>
                <c:pt idx="4">
                  <c:v>#N/A</c:v>
                </c:pt>
                <c:pt idx="5">
                  <c:v>19.559999999999999</c:v>
                </c:pt>
                <c:pt idx="6">
                  <c:v>#N/A</c:v>
                </c:pt>
                <c:pt idx="7">
                  <c:v>8.66</c:v>
                </c:pt>
                <c:pt idx="8">
                  <c:v>#N/A</c:v>
                </c:pt>
                <c:pt idx="9">
                  <c:v>9.7799999999999994</c:v>
                </c:pt>
              </c:numCache>
            </c:numRef>
          </c:val>
          <c:extLst>
            <c:ext xmlns:c16="http://schemas.microsoft.com/office/drawing/2014/chart" uri="{C3380CC4-5D6E-409C-BE32-E72D297353CC}">
              <c16:uniqueId val="{00000008-27E1-4F4A-8233-6E6B690984C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10.15</c:v>
                </c:pt>
                <c:pt idx="2">
                  <c:v>#N/A</c:v>
                </c:pt>
                <c:pt idx="3">
                  <c:v>10.210000000000001</c:v>
                </c:pt>
                <c:pt idx="4">
                  <c:v>#N/A</c:v>
                </c:pt>
                <c:pt idx="5">
                  <c:v>10.78</c:v>
                </c:pt>
                <c:pt idx="6">
                  <c:v>#N/A</c:v>
                </c:pt>
                <c:pt idx="7">
                  <c:v>11.27</c:v>
                </c:pt>
                <c:pt idx="8">
                  <c:v>#N/A</c:v>
                </c:pt>
                <c:pt idx="9">
                  <c:v>10.72</c:v>
                </c:pt>
              </c:numCache>
            </c:numRef>
          </c:val>
          <c:extLst>
            <c:ext xmlns:c16="http://schemas.microsoft.com/office/drawing/2014/chart" uri="{C3380CC4-5D6E-409C-BE32-E72D297353CC}">
              <c16:uniqueId val="{00000009-27E1-4F4A-8233-6E6B690984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3310</c:v>
                </c:pt>
                <c:pt idx="5">
                  <c:v>3318</c:v>
                </c:pt>
                <c:pt idx="8">
                  <c:v>3348</c:v>
                </c:pt>
                <c:pt idx="11">
                  <c:v>3259</c:v>
                </c:pt>
                <c:pt idx="14">
                  <c:v>3109</c:v>
                </c:pt>
              </c:numCache>
            </c:numRef>
          </c:val>
          <c:extLst>
            <c:ext xmlns:c16="http://schemas.microsoft.com/office/drawing/2014/chart" uri="{C3380CC4-5D6E-409C-BE32-E72D297353CC}">
              <c16:uniqueId val="{00000000-0A19-4AA1-B2D1-CCCB7505EEF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19-4AA1-B2D1-CCCB7505EEF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9</c:v>
                </c:pt>
                <c:pt idx="6">
                  <c:v>5</c:v>
                </c:pt>
                <c:pt idx="9">
                  <c:v>3</c:v>
                </c:pt>
                <c:pt idx="12">
                  <c:v>2</c:v>
                </c:pt>
              </c:numCache>
            </c:numRef>
          </c:val>
          <c:extLst>
            <c:ext xmlns:c16="http://schemas.microsoft.com/office/drawing/2014/chart" uri="{C3380CC4-5D6E-409C-BE32-E72D297353CC}">
              <c16:uniqueId val="{00000002-0A19-4AA1-B2D1-CCCB7505EEF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43</c:v>
                </c:pt>
                <c:pt idx="3">
                  <c:v>49</c:v>
                </c:pt>
                <c:pt idx="6">
                  <c:v>48</c:v>
                </c:pt>
                <c:pt idx="9">
                  <c:v>54</c:v>
                </c:pt>
                <c:pt idx="12">
                  <c:v>46</c:v>
                </c:pt>
              </c:numCache>
            </c:numRef>
          </c:val>
          <c:extLst>
            <c:ext xmlns:c16="http://schemas.microsoft.com/office/drawing/2014/chart" uri="{C3380CC4-5D6E-409C-BE32-E72D297353CC}">
              <c16:uniqueId val="{00000003-0A19-4AA1-B2D1-CCCB7505EEF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975</c:v>
                </c:pt>
                <c:pt idx="3">
                  <c:v>969</c:v>
                </c:pt>
                <c:pt idx="6">
                  <c:v>959</c:v>
                </c:pt>
                <c:pt idx="9">
                  <c:v>947</c:v>
                </c:pt>
                <c:pt idx="12">
                  <c:v>1070</c:v>
                </c:pt>
              </c:numCache>
            </c:numRef>
          </c:val>
          <c:extLst>
            <c:ext xmlns:c16="http://schemas.microsoft.com/office/drawing/2014/chart" uri="{C3380CC4-5D6E-409C-BE32-E72D297353CC}">
              <c16:uniqueId val="{00000004-0A19-4AA1-B2D1-CCCB7505EEF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19-4AA1-B2D1-CCCB7505EEF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19-4AA1-B2D1-CCCB7505EEF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3210</c:v>
                </c:pt>
                <c:pt idx="3">
                  <c:v>3562</c:v>
                </c:pt>
                <c:pt idx="6">
                  <c:v>3667</c:v>
                </c:pt>
                <c:pt idx="9">
                  <c:v>3571</c:v>
                </c:pt>
                <c:pt idx="12">
                  <c:v>3344</c:v>
                </c:pt>
              </c:numCache>
            </c:numRef>
          </c:val>
          <c:extLst>
            <c:ext xmlns:c16="http://schemas.microsoft.com/office/drawing/2014/chart" uri="{C3380CC4-5D6E-409C-BE32-E72D297353CC}">
              <c16:uniqueId val="{00000007-0A19-4AA1-B2D1-CCCB7505EE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933</c:v>
                </c:pt>
                <c:pt idx="2">
                  <c:v>#N/A</c:v>
                </c:pt>
                <c:pt idx="3">
                  <c:v>#N/A</c:v>
                </c:pt>
                <c:pt idx="4">
                  <c:v>1271</c:v>
                </c:pt>
                <c:pt idx="5">
                  <c:v>#N/A</c:v>
                </c:pt>
                <c:pt idx="6">
                  <c:v>#N/A</c:v>
                </c:pt>
                <c:pt idx="7">
                  <c:v>1331</c:v>
                </c:pt>
                <c:pt idx="8">
                  <c:v>#N/A</c:v>
                </c:pt>
                <c:pt idx="9">
                  <c:v>#N/A</c:v>
                </c:pt>
                <c:pt idx="10">
                  <c:v>1316</c:v>
                </c:pt>
                <c:pt idx="11">
                  <c:v>#N/A</c:v>
                </c:pt>
                <c:pt idx="12">
                  <c:v>#N/A</c:v>
                </c:pt>
                <c:pt idx="13">
                  <c:v>1353</c:v>
                </c:pt>
                <c:pt idx="14">
                  <c:v>#N/A</c:v>
                </c:pt>
              </c:numCache>
            </c:numRef>
          </c:val>
          <c:smooth val="0"/>
          <c:extLst>
            <c:ext xmlns:c16="http://schemas.microsoft.com/office/drawing/2014/chart" uri="{C3380CC4-5D6E-409C-BE32-E72D297353CC}">
              <c16:uniqueId val="{00000008-0A19-4AA1-B2D1-CCCB7505EE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32869</c:v>
                </c:pt>
                <c:pt idx="5">
                  <c:v>32004</c:v>
                </c:pt>
                <c:pt idx="8">
                  <c:v>30044</c:v>
                </c:pt>
                <c:pt idx="11">
                  <c:v>27870</c:v>
                </c:pt>
                <c:pt idx="14">
                  <c:v>25652</c:v>
                </c:pt>
              </c:numCache>
            </c:numRef>
          </c:val>
          <c:extLst>
            <c:ext xmlns:c16="http://schemas.microsoft.com/office/drawing/2014/chart" uri="{C3380CC4-5D6E-409C-BE32-E72D297353CC}">
              <c16:uniqueId val="{00000000-6CD4-4B90-A93C-09446071BB3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4173</c:v>
                </c:pt>
                <c:pt idx="5">
                  <c:v>3858</c:v>
                </c:pt>
                <c:pt idx="8">
                  <c:v>3713</c:v>
                </c:pt>
                <c:pt idx="11">
                  <c:v>3858</c:v>
                </c:pt>
                <c:pt idx="14">
                  <c:v>3717</c:v>
                </c:pt>
              </c:numCache>
            </c:numRef>
          </c:val>
          <c:extLst>
            <c:ext xmlns:c16="http://schemas.microsoft.com/office/drawing/2014/chart" uri="{C3380CC4-5D6E-409C-BE32-E72D297353CC}">
              <c16:uniqueId val="{00000001-6CD4-4B90-A93C-09446071BB3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10314</c:v>
                </c:pt>
                <c:pt idx="5">
                  <c:v>7717</c:v>
                </c:pt>
                <c:pt idx="8">
                  <c:v>9555</c:v>
                </c:pt>
                <c:pt idx="11">
                  <c:v>12810</c:v>
                </c:pt>
                <c:pt idx="14">
                  <c:v>12240</c:v>
                </c:pt>
              </c:numCache>
            </c:numRef>
          </c:val>
          <c:extLst>
            <c:ext xmlns:c16="http://schemas.microsoft.com/office/drawing/2014/chart" uri="{C3380CC4-5D6E-409C-BE32-E72D297353CC}">
              <c16:uniqueId val="{00000002-6CD4-4B90-A93C-09446071BB3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D4-4B90-A93C-09446071BB3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D4-4B90-A93C-09446071BB3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7</c:v>
                </c:pt>
                <c:pt idx="6">
                  <c:v>6</c:v>
                </c:pt>
                <c:pt idx="9">
                  <c:v>8</c:v>
                </c:pt>
                <c:pt idx="12">
                  <c:v>7</c:v>
                </c:pt>
              </c:numCache>
            </c:numRef>
          </c:val>
          <c:extLst>
            <c:ext xmlns:c16="http://schemas.microsoft.com/office/drawing/2014/chart" uri="{C3380CC4-5D6E-409C-BE32-E72D297353CC}">
              <c16:uniqueId val="{00000005-6CD4-4B90-A93C-09446071BB3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6862</c:v>
                </c:pt>
                <c:pt idx="3">
                  <c:v>6781</c:v>
                </c:pt>
                <c:pt idx="6">
                  <c:v>6727</c:v>
                </c:pt>
                <c:pt idx="9">
                  <c:v>6724</c:v>
                </c:pt>
                <c:pt idx="12">
                  <c:v>6819</c:v>
                </c:pt>
              </c:numCache>
            </c:numRef>
          </c:val>
          <c:extLst>
            <c:ext xmlns:c16="http://schemas.microsoft.com/office/drawing/2014/chart" uri="{C3380CC4-5D6E-409C-BE32-E72D297353CC}">
              <c16:uniqueId val="{00000006-6CD4-4B90-A93C-09446071BB3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270</c:v>
                </c:pt>
                <c:pt idx="3">
                  <c:v>209</c:v>
                </c:pt>
                <c:pt idx="6">
                  <c:v>150</c:v>
                </c:pt>
                <c:pt idx="9">
                  <c:v>117</c:v>
                </c:pt>
                <c:pt idx="12">
                  <c:v>261</c:v>
                </c:pt>
              </c:numCache>
            </c:numRef>
          </c:val>
          <c:extLst>
            <c:ext xmlns:c16="http://schemas.microsoft.com/office/drawing/2014/chart" uri="{C3380CC4-5D6E-409C-BE32-E72D297353CC}">
              <c16:uniqueId val="{00000007-6CD4-4B90-A93C-09446071BB3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5669</c:v>
                </c:pt>
                <c:pt idx="3">
                  <c:v>5357</c:v>
                </c:pt>
                <c:pt idx="6">
                  <c:v>5228</c:v>
                </c:pt>
                <c:pt idx="9">
                  <c:v>4924</c:v>
                </c:pt>
                <c:pt idx="12">
                  <c:v>5504</c:v>
                </c:pt>
              </c:numCache>
            </c:numRef>
          </c:val>
          <c:extLst>
            <c:ext xmlns:c16="http://schemas.microsoft.com/office/drawing/2014/chart" uri="{C3380CC4-5D6E-409C-BE32-E72D297353CC}">
              <c16:uniqueId val="{00000008-6CD4-4B90-A93C-09446071BB3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c:v>
                </c:pt>
                <c:pt idx="3">
                  <c:v>11</c:v>
                </c:pt>
                <c:pt idx="6">
                  <c:v>7</c:v>
                </c:pt>
                <c:pt idx="9">
                  <c:v>4</c:v>
                </c:pt>
                <c:pt idx="12">
                  <c:v>1</c:v>
                </c:pt>
              </c:numCache>
            </c:numRef>
          </c:val>
          <c:extLst>
            <c:ext xmlns:c16="http://schemas.microsoft.com/office/drawing/2014/chart" uri="{C3380CC4-5D6E-409C-BE32-E72D297353CC}">
              <c16:uniqueId val="{00000009-6CD4-4B90-A93C-09446071BB3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32924</c:v>
                </c:pt>
                <c:pt idx="3">
                  <c:v>31166</c:v>
                </c:pt>
                <c:pt idx="6">
                  <c:v>28761</c:v>
                </c:pt>
                <c:pt idx="9">
                  <c:v>25504</c:v>
                </c:pt>
                <c:pt idx="12">
                  <c:v>22525</c:v>
                </c:pt>
              </c:numCache>
            </c:numRef>
          </c:val>
          <c:extLst>
            <c:ext xmlns:c16="http://schemas.microsoft.com/office/drawing/2014/chart" uri="{C3380CC4-5D6E-409C-BE32-E72D297353CC}">
              <c16:uniqueId val="{0000000A-6CD4-4B90-A93C-09446071BB3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CD4-4B90-A93C-09446071BB3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2728</c:v>
                </c:pt>
                <c:pt idx="1">
                  <c:v>5097</c:v>
                </c:pt>
                <c:pt idx="2">
                  <c:v>5017</c:v>
                </c:pt>
              </c:numCache>
            </c:numRef>
          </c:val>
          <c:extLst>
            <c:ext xmlns:c16="http://schemas.microsoft.com/office/drawing/2014/chart" uri="{C3380CC4-5D6E-409C-BE32-E72D297353CC}">
              <c16:uniqueId val="{00000000-1A71-44EE-AF4B-F1A4945A909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137</c:v>
                </c:pt>
                <c:pt idx="1">
                  <c:v>137</c:v>
                </c:pt>
                <c:pt idx="2">
                  <c:v>137</c:v>
                </c:pt>
              </c:numCache>
            </c:numRef>
          </c:val>
          <c:extLst>
            <c:ext xmlns:c16="http://schemas.microsoft.com/office/drawing/2014/chart" uri="{C3380CC4-5D6E-409C-BE32-E72D297353CC}">
              <c16:uniqueId val="{00000001-1A71-44EE-AF4B-F1A4945A909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5439</c:v>
                </c:pt>
                <c:pt idx="1">
                  <c:v>6166</c:v>
                </c:pt>
                <c:pt idx="2">
                  <c:v>5693</c:v>
                </c:pt>
              </c:numCache>
            </c:numRef>
          </c:val>
          <c:extLst>
            <c:ext xmlns:c16="http://schemas.microsoft.com/office/drawing/2014/chart" uri="{C3380CC4-5D6E-409C-BE32-E72D297353CC}">
              <c16:uniqueId val="{00000002-1A71-44EE-AF4B-F1A4945A909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{214D264C-D1E9-4022-BAE2-0D7C5C79D2F3}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71-4D6C-BD05-1065E79AB9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{6E41E221-4F93-41F2-B004-61D33A05DCBE}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71-4D6C-BD05-1065E79AB9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{870ED4C4-8AF3-40BE-AE19-F07B7D57E832}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71-4D6C-BD05-1065E79AB9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{E823C39E-BE9F-4860-97C6-7D5547099EA8}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71-4D6C-BD05-1065E79AB9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{086BDE64-DC31-47B1-9815-11CAC3447AA4}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71-4D6C-BD05-1065E79AB9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{BC15E815-E73C-4093-BA28-E069EDAE69B4}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71-4D6C-BD05-1065E79AB9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{D5C241B8-8E2F-411D-BBB5-67D00C1207CE}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71-4D6C-BD05-1065E79AB9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{1E7F612E-78AE-4E3F-9EA9-C483954A962B}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71-4D6C-BD05-1065E79AB9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{24699763-E98F-4BC7-8271-AF11C3871ABD}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71-4D6C-BD05-1065E79AB9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65.2</c:v>
                </c:pt>
                <c:pt idx="16">
                  <c:v>68.8</c:v>
                </c:pt>
                <c:pt idx="24">
                  <c:v>71.400000000000006</c:v>
                </c:pt>
                <c:pt idx="32">
                  <c:v>73.599999999999994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871-4D6C-BD05-1065E79AB9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{60E5A0FD-5306-40ED-90DB-FF5E35BCDF73}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71-4D6C-BD05-1065E79AB9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{B441B2E4-1EC0-4BB3-939B-32DE3795B169}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71-4D6C-BD05-1065E79AB9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{60B0F6BF-307B-407D-819C-7B0170749496}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71-4D6C-BD05-1065E79AB9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{CB18D2EF-D14E-4D2B-A00D-9EFDE057F3E3}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71-4D6C-BD05-1065E79AB9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{682B6EC3-A6A9-45CB-B432-FD75339317D2}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71-4D6C-BD05-1065E79AB9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{E42FC3B4-BDDF-4F3B-AD99-E4059BCF92F8}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71-4D6C-BD05-1065E79AB9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{1C5561A9-5E88-46F3-8CE9-FD89B2AB1372}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71-4D6C-BD05-1065E79AB9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{BE819BC8-6631-4299-A92A-01712B1608B3}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71-4D6C-BD05-1065E79AB9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{1CBF17AA-956F-4D32-ABA9-747137CFF3CC}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71-4D6C-BD05-1065E79AB9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B871-4D6C-BD05-1065E79AB904}"/>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{94447EE6-7A1F-4BF9-9C8D-F8EFEEF7A39B}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58-421A-B92C-6CE4E681CC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{3829420D-7E6F-48DD-A21E-640428DB2A4C}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58-421A-B92C-6CE4E681CC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{933EFE40-C387-4ABE-BA6F-EA8E265ADF41}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58-421A-B92C-6CE4E681CC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{4ABCE04F-2247-4883-932C-3BA80588ECDC}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58-421A-B92C-6CE4E681CC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{57ADFB58-A314-45B7-8450-A5AE5E2489A8}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58-421A-B92C-6CE4E681CCA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{8A30A289-A9C2-40E2-9676-36888F309FFF}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58-421A-B92C-6CE4E681CCA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{7435EF5B-F706-46E1-97AC-F82C26B0A176}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58-421A-B92C-6CE4E681CCA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{136215BA-347E-4D51-B9EF-155960EF41F6}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58-421A-B92C-6CE4E681CCA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{5A654A4A-33CE-408E-8EEE-786817852D06}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58-421A-B92C-6CE4E681CC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4.5</c:v>
                </c:pt>
                <c:pt idx="16">
                  <c:v>5.0999999999999996</c:v>
                </c:pt>
                <c:pt idx="24">
                  <c:v>5.6</c:v>
                </c:pt>
                <c:pt idx="32">
                  <c:v>5.6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58-421A-B92C-6CE4E681CC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{87106E61-826E-45C7-9F58-D17A3274F314}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58-421A-B92C-6CE4E681CC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{64A248B5-74EC-4B84-A6F6-7DFA43B70067}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58-421A-B92C-6CE4E681CC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{60DCE912-55E2-479F-9510-8E0E26EDD7B8}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58-421A-B92C-6CE4E681CC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{4F3E4F9B-6A2E-430F-AFF9-09C78138D594}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58-421A-B92C-6CE4E681CC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{59E3DD48-0C4C-4637-ABA9-B5799963A944}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58-421A-B92C-6CE4E681CC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{9A52DB02-B417-4517-B4CB-76572F19896F}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58-421A-B92C-6CE4E681CCAD}"/>
                </c:ext>
              </c:extLst>
            </c:dLbl>
            <c:dLbl>
              <c:idx val="16"/>
              <c:layout>
                <c:manualLayout>
                  <c:x val="-4.4905057365901176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{CA8DCC6A-CE3E-4A64-AA99-B0C2A5F05270}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58-421A-B92C-6CE4E681CCAD}"/>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{17AD2CFB-A60E-4A1B-AB58-2B969EB39797}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58-421A-B92C-6CE4E681CC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{E13849FE-E5B2-4F1B-90E2-0731C47811E3}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58-421A-B92C-6CE4E681CC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8758-421A-B92C-6CE4E681CCAD}"/>
            </c:ext>
          </c:extLst>
        </c:ser>
        <c:dLbls>
          <c:showLegendKey val="0"/>
          <c:showVal val="1"/>
          <c:showCatName val="0"/>
          <c:showSerName val="0"/>
          <c:showPercent val="0"/>
          <c:showBubbleSize val="0"/>
        </c:dLbls>
        <c:axId val="84219776"/>
        <c:axId val="84234240"/>
      </c:scatterChart>
      <c:valAx>
        <c:axId val="84219776"/>
        <c:scaling>
          <c:orientation val="maxMin"/>
          <c:max val="5.3999999999999995"/>
          <c:min val="4.900000000000000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前年度からほぼ変わらず（</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ポイント上昇）であり、埼玉県平均とは同一となっているが、類似団体平均を</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推移としては上昇に転じており、今後も徴収率の向上や企業誘致、移住・定住の促進による人口減の抑制など、様々な手法により税収の確保に努め、財政力の向上を目指す。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77107</xdr:rowOff>
    </xdr:from>
    <xdr:to>
      <xdr:col>23</xdr:col>
      <xdr:colOff>133350</xdr:colOff>
      <xdr:row>42</xdr:row>
      <xdr:rowOff>94343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2780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77107</xdr:rowOff>
    </xdr:from>
    <xdr:to>
      <xdr:col>19</xdr:col>
      <xdr:colOff>133350</xdr:colOff>
      <xdr:row>42</xdr:row>
      <xdr:rowOff>94343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77107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169834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43543</xdr:rowOff>
    </xdr:from>
    <xdr:to>
      <xdr:col>19</xdr:col>
      <xdr:colOff>184150</xdr:colOff>
      <xdr:row>42</xdr:row>
      <xdr:rowOff>145143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129920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26307</xdr:rowOff>
    </xdr:from>
    <xdr:to>
      <xdr:col>15</xdr:col>
      <xdr:colOff>133350</xdr:colOff>
      <xdr:row>42</xdr:row>
      <xdr:rowOff>127907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112684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78212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り、埼玉県平均よりは下回っているが、類似団体平均及び全国平均を上回っている結果となった。これは、比率算式の分母である地方特例交付金や普通交付税が増となったが、比率算式の分子である人件費や補助費等がそれを上回る増であっ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今後も市税等の自主財源の確保に努めるとともに、更なる行財政改革の推進により、経常経費の削減に努める。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24892</xdr:rowOff>
    </xdr:from>
    <xdr:to>
      <xdr:col>23</xdr:col>
      <xdr:colOff>133350</xdr:colOff>
      <xdr:row>64</xdr:row>
      <xdr:rowOff>53848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9769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64</xdr:row>
      <xdr:rowOff>24892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79176"/>
          <a:ext cx="889000" cy="3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64008</xdr:rowOff>
    </xdr:from>
    <xdr:to>
      <xdr:col>15</xdr:col>
      <xdr:colOff>82550</xdr:colOff>
      <xdr:row>62</xdr:row>
      <xdr:rowOff>49276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51008"/>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64008</xdr:rowOff>
    </xdr:from>
    <xdr:to>
      <xdr:col>11</xdr:col>
      <xdr:colOff>31750</xdr:colOff>
      <xdr:row>62</xdr:row>
      <xdr:rowOff>97536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51008"/>
          <a:ext cx="889000" cy="3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3048</xdr:rowOff>
    </xdr:from>
    <xdr:to>
      <xdr:col>23</xdr:col>
      <xdr:colOff>184150</xdr:colOff>
      <xdr:row>64</xdr:row>
      <xdr:rowOff>104648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146575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4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145542</xdr:rowOff>
    </xdr:from>
    <xdr:to>
      <xdr:col>19</xdr:col>
      <xdr:colOff>184150</xdr:colOff>
      <xdr:row>64</xdr:row>
      <xdr:rowOff>75692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60469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169926</xdr:rowOff>
    </xdr:from>
    <xdr:to>
      <xdr:col>15</xdr:col>
      <xdr:colOff>133350</xdr:colOff>
      <xdr:row>62</xdr:row>
      <xdr:rowOff>100076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84853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13208</xdr:rowOff>
    </xdr:from>
    <xdr:to>
      <xdr:col>11</xdr:col>
      <xdr:colOff>82550</xdr:colOff>
      <xdr:row>60</xdr:row>
      <xdr:rowOff>114808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99585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8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46736</xdr:rowOff>
    </xdr:from>
    <xdr:to>
      <xdr:col>7</xdr:col>
      <xdr:colOff>31750</xdr:colOff>
      <xdr:row>62</xdr:row>
      <xdr:rowOff>148336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133113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8,969</a:t>
          </a:r>
          <a:r>
            <a:rPr kumimoji="1" lang="ja-JP" altLang="en-US" sz="1300">
              <a:latin typeface="ＭＳ Ｐゴシック" panose="020B0600070205080204" pitchFamily="50" charset="-128"/>
              <a:ea typeface="ＭＳ Ｐゴシック" panose="020B0600070205080204" pitchFamily="50" charset="-128"/>
            </a:rPr>
            <a:t>円の増となった。これは、パートタイム会計年度任用職員報酬の増や期末・勤勉手当の増が要因として考えられる。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類似団体平均、全国平均よりも低い状況であるが、埼玉県平均を</a:t>
          </a:r>
          <a:r>
            <a:rPr kumimoji="1" lang="en-US" altLang="ja-JP" sz="1300">
              <a:latin typeface="ＭＳ Ｐゴシック" panose="020B0600070205080204" pitchFamily="50" charset="-128"/>
              <a:ea typeface="ＭＳ Ｐゴシック" panose="020B0600070205080204" pitchFamily="50" charset="-128"/>
            </a:rPr>
            <a:t>3,085</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今後、多くの公共施設が更新時期を迎えるため、計画的な再整備により、物件費・維持補修費などの削減に努める。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131547</xdr:rowOff>
    </xdr:from>
    <xdr:to>
      <xdr:col>23</xdr:col>
      <xdr:colOff>133350</xdr:colOff>
      <xdr:row>83</xdr:row>
      <xdr:rowOff>114684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90447"/>
          <a:ext cx="838200" cy="15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131547</xdr:rowOff>
    </xdr:from>
    <xdr:to>
      <xdr:col>19</xdr:col>
      <xdr:colOff>133350</xdr:colOff>
      <xdr:row>83</xdr:row>
      <xdr:rowOff>57203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90447"/>
          <a:ext cx="889000" cy="9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102487</xdr:rowOff>
    </xdr:from>
    <xdr:to>
      <xdr:col>15</xdr:col>
      <xdr:colOff>82550</xdr:colOff>
      <xdr:row>83</xdr:row>
      <xdr:rowOff>57203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61387"/>
          <a:ext cx="889000" cy="12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102487</xdr:rowOff>
    </xdr:from>
    <xdr:to>
      <xdr:col>11</xdr:col>
      <xdr:colOff>31750</xdr:colOff>
      <xdr:row>82</xdr:row>
      <xdr:rowOff>129581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161387"/>
          <a:ext cx="889000" cy="2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63884</xdr:rowOff>
    </xdr:from>
    <xdr:to>
      <xdr:col>23</xdr:col>
      <xdr:colOff>184150</xdr:colOff>
      <xdr:row>83</xdr:row>
      <xdr:rowOff>165484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9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80411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3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80747</xdr:rowOff>
    </xdr:from>
    <xdr:to>
      <xdr:col>19</xdr:col>
      <xdr:colOff>184150</xdr:colOff>
      <xdr:row>83</xdr:row>
      <xdr:rowOff>10897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3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21074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8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6403</xdr:rowOff>
    </xdr:from>
    <xdr:to>
      <xdr:col>15</xdr:col>
      <xdr:colOff>133350</xdr:colOff>
      <xdr:row>83</xdr:row>
      <xdr:rowOff>108003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118180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0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51687</xdr:rowOff>
    </xdr:from>
    <xdr:to>
      <xdr:col>11</xdr:col>
      <xdr:colOff>82550</xdr:colOff>
      <xdr:row>82</xdr:row>
      <xdr:rowOff>153287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163464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7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78781</xdr:rowOff>
    </xdr:from>
    <xdr:to>
      <xdr:col>7</xdr:col>
      <xdr:colOff>31750</xdr:colOff>
      <xdr:row>83</xdr:row>
      <xdr:rowOff>8931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3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165158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ポイント下回り、全国市平均を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ポイント下回っている。以前として</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未満を保っていることから、今後も適正な給与水準の維持に努めていく。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85</xdr:row>
      <xdr:rowOff>51859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524566"/>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86</xdr:row>
      <xdr:rowOff>61384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6251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81491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060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81491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658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1059</xdr:rowOff>
    </xdr:from>
    <xdr:to>
      <xdr:col>77</xdr:col>
      <xdr:colOff>95250</xdr:colOff>
      <xdr:row>85</xdr:row>
      <xdr:rowOff>102659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142468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544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人減少となり、類似団体平均を</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人、埼玉県平均を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人下回っている。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これまで、定員適正化計画に基づいて定員の削減を図ってきたが、加須市の人口も減少していることから、「人口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人当たり職員数」は、減少している。定員適正化計画は令和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月に終えたが、今後も引き続き事務事業や組織の見直し、民間委託等の推進を図るとともに、多様化する住民ニーズ等に対応するため、真に必要な職員数を見極めながら、適正な定員管理に努める。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10704</xdr:rowOff>
    </xdr:from>
    <xdr:to>
      <xdr:col>81</xdr:col>
      <xdr:colOff>44450</xdr:colOff>
      <xdr:row>59</xdr:row>
      <xdr:rowOff>34834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12625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34834</xdr:rowOff>
    </xdr:from>
    <xdr:to>
      <xdr:col>77</xdr:col>
      <xdr:colOff>44450</xdr:colOff>
      <xdr:row>59</xdr:row>
      <xdr:rowOff>41728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15038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41728</xdr:rowOff>
    </xdr:from>
    <xdr:to>
      <xdr:col>72</xdr:col>
      <xdr:colOff>203200</xdr:colOff>
      <xdr:row>59</xdr:row>
      <xdr:rowOff>52070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15727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41728</xdr:rowOff>
    </xdr:from>
    <xdr:to>
      <xdr:col>68</xdr:col>
      <xdr:colOff>152400</xdr:colOff>
      <xdr:row>59</xdr:row>
      <xdr:rowOff>52070</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15727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131354</xdr:rowOff>
    </xdr:from>
    <xdr:to>
      <xdr:col>81</xdr:col>
      <xdr:colOff>95250</xdr:colOff>
      <xdr:row>59</xdr:row>
      <xdr:rowOff>61504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147881</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992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155484</xdr:rowOff>
    </xdr:from>
    <xdr:to>
      <xdr:col>77</xdr:col>
      <xdr:colOff>95250</xdr:colOff>
      <xdr:row>59</xdr:row>
      <xdr:rowOff>85634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09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95811</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868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162378</xdr:rowOff>
    </xdr:from>
    <xdr:to>
      <xdr:col>73</xdr:col>
      <xdr:colOff>44450</xdr:colOff>
      <xdr:row>59</xdr:row>
      <xdr:rowOff>92528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102705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87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1270</xdr:rowOff>
    </xdr:from>
    <xdr:to>
      <xdr:col>68</xdr:col>
      <xdr:colOff>203200</xdr:colOff>
      <xdr:row>59</xdr:row>
      <xdr:rowOff>102870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113047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162378</xdr:rowOff>
    </xdr:from>
    <xdr:to>
      <xdr:col>64</xdr:col>
      <xdr:colOff>152400</xdr:colOff>
      <xdr:row>59</xdr:row>
      <xdr:rowOff>92528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102705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87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前年度と同一であるが、類似団体平均、埼玉県平均を上回る結果となった。これは、</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元金償還開始額が</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元金償還終了額を上回ったが、微増であったためである。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多くの公共施設が更新時期を迎え、計画的な再整備による公債費の増加見込まれるため、適債事業を見極めるとともに、起債額についても必要最小額に留めることで、債務残高の増嵩を防ぎ、公債費負担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73378</xdr:rowOff>
    </xdr:from>
    <xdr:to>
      <xdr:col>81</xdr:col>
      <xdr:colOff>44450</xdr:colOff>
      <xdr:row>40</xdr:row>
      <xdr:rowOff>73378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9313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73378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8643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40</xdr:row>
      <xdr:rowOff>6350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83961</xdr:rowOff>
    </xdr:from>
    <xdr:to>
      <xdr:col>68</xdr:col>
      <xdr:colOff>152400</xdr:colOff>
      <xdr:row>39</xdr:row>
      <xdr:rowOff>97367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7705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166105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85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22578</xdr:rowOff>
    </xdr:from>
    <xdr:to>
      <xdr:col>77</xdr:col>
      <xdr:colOff>95250</xdr:colOff>
      <xdr:row>40</xdr:row>
      <xdr:rowOff>124178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46567</xdr:rowOff>
    </xdr:from>
    <xdr:to>
      <xdr:col>68</xdr:col>
      <xdr:colOff>203200</xdr:colOff>
      <xdr:row>39</xdr:row>
      <xdr:rowOff>148167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158344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33161</xdr:rowOff>
    </xdr:from>
    <xdr:to>
      <xdr:col>64</xdr:col>
      <xdr:colOff>152400</xdr:colOff>
      <xdr:row>39</xdr:row>
      <xdr:rowOff>134761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144938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将来の負担額よりも、将来負担額に充当できる基金などの金額のほうが大きいため算定されていない。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金の積立額よりも取崩額の方が大きかったため、基金残高が減少したが、普通建設事業費の適切な取捨選択により事業費を抑制し、その財源となる市債の新規借入を圧縮するなど、引き続き、将来負担額の軽減に努めるとともに、将来への備えとして、決算見込みにより生じる財源を活用しながら基金の積立を行うことで、財源の確保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ポイント、埼玉県平均を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ポイント下回っている。これは、人事院勧告に基づく給与改定等による任期の定めのない職員の手当や給料の増加に加え、会計年度任用職員人件費の増加によるものである。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今後は、事務事業の見直しや民間委託等の推進、</a:t>
          </a:r>
          <a:r>
            <a:rPr kumimoji="1" lang="en-US" altLang="ja-JP" sz="1300">
              <a:latin typeface="ＭＳ Ｐゴシック" panose="020B0600070205080204" pitchFamily="50" charset="-128"/>
              <a:ea typeface="ＭＳ Ｐゴシック" panose="020B0600070205080204" pitchFamily="50" charset="-128"/>
            </a:rPr>
            <a:t>A</a:t>
          </a:r>
          <a:r>
            <a:rPr kumimoji="1" lang="ja-JP" altLang="en-US" sz="1300">
              <a:latin typeface="ＭＳ Ｐゴシック" panose="020B0600070205080204" pitchFamily="50" charset="-128"/>
              <a:ea typeface="ＭＳ Ｐゴシック" panose="020B0600070205080204" pitchFamily="50" charset="-128"/>
            </a:rPr>
            <a:t>Ｉや</a:t>
          </a:r>
          <a:r>
            <a:rPr kumimoji="1" lang="en-US" altLang="ja-JP" sz="1300">
              <a:latin typeface="ＭＳ Ｐゴシック" panose="020B0600070205080204" pitchFamily="50" charset="-128"/>
              <a:ea typeface="ＭＳ Ｐゴシック" panose="020B0600070205080204" pitchFamily="50" charset="-128"/>
            </a:rPr>
            <a:t>RPA</a:t>
          </a:r>
          <a:r>
            <a:rPr kumimoji="1" lang="ja-JP" altLang="en-US" sz="1300">
              <a:latin typeface="ＭＳ Ｐゴシック" panose="020B0600070205080204" pitchFamily="50" charset="-128"/>
              <a:ea typeface="ＭＳ Ｐゴシック" panose="020B0600070205080204" pitchFamily="50" charset="-128"/>
            </a:rPr>
            <a:t>などの</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技術・デジタル化などを活用した業務改善により人件費の抑制に努める。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38</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101600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3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101600</xdr:rowOff>
    </xdr:from>
    <xdr:to>
      <xdr:col>15</xdr:col>
      <xdr:colOff>98425</xdr:colOff>
      <xdr:row>36</xdr:row>
      <xdr:rowOff>139700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73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139700</xdr:rowOff>
    </xdr:from>
    <xdr:to>
      <xdr:col>11</xdr:col>
      <xdr:colOff>9525</xdr:colOff>
      <xdr:row>37</xdr:row>
      <xdr:rowOff>133350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11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38100</xdr:rowOff>
    </xdr:from>
    <xdr:to>
      <xdr:col>24</xdr:col>
      <xdr:colOff>76200</xdr:colOff>
      <xdr:row>38</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50800</xdr:rowOff>
    </xdr:from>
    <xdr:to>
      <xdr:col>15</xdr:col>
      <xdr:colOff>149225</xdr:colOff>
      <xdr:row>36</xdr:row>
      <xdr:rowOff>152400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88900</xdr:rowOff>
    </xdr:from>
    <xdr:to>
      <xdr:col>11</xdr:col>
      <xdr:colOff>60325</xdr:colOff>
      <xdr:row>37</xdr:row>
      <xdr:rowOff>19050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82550</xdr:rowOff>
    </xdr:from>
    <xdr:to>
      <xdr:col>6</xdr:col>
      <xdr:colOff>171450</xdr:colOff>
      <xdr:row>38</xdr:row>
      <xdr:rowOff>12700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168927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これは、物価高騰の影響等に伴う学校給食における賄材料費の増のほか、ふるさと納税の増加による手数料や委託料の増、がん検診や子宮頸がん予防接種に係る委託料の増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今後は、多くの公共施設が更新時期を迎えるため、計画的な再整備等により維持管理経費などの物件費の抑制に努める。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165100</xdr:rowOff>
    </xdr:from>
    <xdr:to>
      <xdr:col>82</xdr:col>
      <xdr:colOff>107950</xdr:colOff>
      <xdr:row>17</xdr:row>
      <xdr:rowOff>57150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08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76200</xdr:rowOff>
    </xdr:from>
    <xdr:to>
      <xdr:col>78</xdr:col>
      <xdr:colOff>69850</xdr:colOff>
      <xdr:row>16</xdr:row>
      <xdr:rowOff>165100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19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19050</xdr:rowOff>
    </xdr:from>
    <xdr:to>
      <xdr:col>73</xdr:col>
      <xdr:colOff>180975</xdr:colOff>
      <xdr:row>16</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908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19050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908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6350</xdr:rowOff>
    </xdr:from>
    <xdr:to>
      <xdr:col>82</xdr:col>
      <xdr:colOff>158750</xdr:colOff>
      <xdr:row>17</xdr:row>
      <xdr:rowOff>107950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149877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25400</xdr:rowOff>
    </xdr:from>
    <xdr:to>
      <xdr:col>74</xdr:col>
      <xdr:colOff>31750</xdr:colOff>
      <xdr:row>16</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139700</xdr:rowOff>
    </xdr:from>
    <xdr:to>
      <xdr:col>69</xdr:col>
      <xdr:colOff>142875</xdr:colOff>
      <xdr:row>15</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平均と同一になっている。これは、障害児通所給付費や障害者福祉サービス費等は増加したものの、生活保護費負担金や児童保護費等負担金の過年度精算分の増などにより、特定財源が増加し、一般財源が減少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高齢化の進展等により、社会保障関連経費の増加が見込まれるため、事業の見直しや内容の精査等により、上昇の抑制を図る。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78015</xdr:rowOff>
    </xdr:from>
    <xdr:to>
      <xdr:col>24</xdr:col>
      <xdr:colOff>25400</xdr:colOff>
      <xdr:row>58</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221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751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09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7935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108857</xdr:rowOff>
    </xdr:from>
    <xdr:to>
      <xdr:col>20</xdr:col>
      <xdr:colOff>38100</xdr:colOff>
      <xdr:row>59</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81842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ポイント減少したが、依然として、類似団体平均、埼玉県平均、全国平均を上回っている。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要因としては、公共施設等の維持補修費や基金への積立金が減少したためである。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合併により公共施設が多く、その維持には多額の経費を要するため、公共施設の再整備等により、経費の削減を努める。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60</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20300"/>
          <a:ext cx="8382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50800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9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60</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48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133350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85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これは、埼玉東部消防組合負担金の増のほか、ふるさと納税の増加による返礼品の増、下水道事業会計負担金の増や住宅用再生可能エネルギー設備等設置補助金の増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今後も引き続き、補助金等の適正化を図っていく。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38</xdr:row>
      <xdr:rowOff>35560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6778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37</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3037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36</xdr:row>
      <xdr:rowOff>131572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2397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37</xdr:row>
      <xdr:rowOff>42418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23976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ポイント減少し、類似団体平均、埼玉県平均、全国平均をいずれも下回っている。これは、教育債や消防債などの元金償還金の減少などによるものである。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多くの公共施設が更新時期を迎え、計画的な再整備により公債費の増加が見込まれるところであるが、普通建設事業費の取捨選択により事業費を抑制することで、その財源となる市債の新規借入を抑制し、公債費負担の軽減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37193</xdr:rowOff>
    </xdr:from>
    <xdr:to>
      <xdr:col>24</xdr:col>
      <xdr:colOff>25400</xdr:colOff>
      <xdr:row>77</xdr:row>
      <xdr:rowOff>122101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38843"/>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122101</xdr:rowOff>
    </xdr:from>
    <xdr:to>
      <xdr:col>19</xdr:col>
      <xdr:colOff>187325</xdr:colOff>
      <xdr:row>77</xdr:row>
      <xdr:rowOff>141695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237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141695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172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76381</xdr:rowOff>
    </xdr:from>
    <xdr:to>
      <xdr:col>11</xdr:col>
      <xdr:colOff>9525</xdr:colOff>
      <xdr:row>77</xdr:row>
      <xdr:rowOff>115570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2780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157843</xdr:rowOff>
    </xdr:from>
    <xdr:to>
      <xdr:col>24</xdr:col>
      <xdr:colOff>76200</xdr:colOff>
      <xdr:row>77</xdr:row>
      <xdr:rowOff>87993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2920</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71301</xdr:rowOff>
    </xdr:from>
    <xdr:to>
      <xdr:col>20</xdr:col>
      <xdr:colOff>38100</xdr:colOff>
      <xdr:row>78</xdr:row>
      <xdr:rowOff>1451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11628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041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90895</xdr:rowOff>
    </xdr:from>
    <xdr:to>
      <xdr:col>15</xdr:col>
      <xdr:colOff>149225</xdr:colOff>
      <xdr:row>78</xdr:row>
      <xdr:rowOff>21045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31222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6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64770</xdr:rowOff>
    </xdr:from>
    <xdr:to>
      <xdr:col>11</xdr:col>
      <xdr:colOff>60325</xdr:colOff>
      <xdr:row>77</xdr:row>
      <xdr:rowOff>166370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ポイント増加し、類似団体平均、埼玉県平均、全国平均をいずれも上回っている。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扶助費や人件費などの義務的経費の増、公共施設の管理運営経費の増加に伴う物件費や維持補修費の増などが見込まれるが、事務事業の見直しや内容の精査、公共施設の再整備等により、効率的な財政運営を目指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70561"/>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66039</xdr:rowOff>
    </xdr:from>
    <xdr:to>
      <xdr:col>78</xdr:col>
      <xdr:colOff>69850</xdr:colOff>
      <xdr:row>77</xdr:row>
      <xdr:rowOff>168911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96239"/>
          <a:ext cx="8890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xdr:rowOff>
    </xdr:from>
    <xdr:to>
      <xdr:col>73</xdr:col>
      <xdr:colOff>180975</xdr:colOff>
      <xdr:row>76</xdr:row>
      <xdr:rowOff>66039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67640"/>
          <a:ext cx="889000" cy="22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xdr:rowOff>
    </xdr:from>
    <xdr:to>
      <xdr:col>69</xdr:col>
      <xdr:colOff>92075</xdr:colOff>
      <xdr:row>77</xdr:row>
      <xdr:rowOff>8889</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67640"/>
          <a:ext cx="889000" cy="34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68580</xdr:rowOff>
    </xdr:from>
    <xdr:to>
      <xdr:col>82</xdr:col>
      <xdr:colOff>158750</xdr:colOff>
      <xdr:row>78</xdr:row>
      <xdr:rowOff>170180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40657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15239</xdr:rowOff>
    </xdr:from>
    <xdr:to>
      <xdr:col>74</xdr:col>
      <xdr:colOff>31750</xdr:colOff>
      <xdr:row>76</xdr:row>
      <xdr:rowOff>116839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101616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129540</xdr:rowOff>
    </xdr:from>
    <xdr:to>
      <xdr:col>69</xdr:col>
      <xdr:colOff>142875</xdr:colOff>
      <xdr:row>75</xdr:row>
      <xdr:rowOff>59690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44467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91437</xdr:rowOff>
    </xdr:from>
    <xdr:to>
      <xdr:col>29</xdr:col>
      <xdr:colOff>127000</xdr:colOff>
      <xdr:row>18</xdr:row>
      <xdr:rowOff>83185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53712"/>
          <a:ext cx="647700" cy="1631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83185</xdr:rowOff>
    </xdr:from>
    <xdr:to>
      <xdr:col>26</xdr:col>
      <xdr:colOff>50800</xdr:colOff>
      <xdr:row>18</xdr:row>
      <xdr:rowOff>136015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16910"/>
          <a:ext cx="698500" cy="5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118824</xdr:rowOff>
    </xdr:from>
    <xdr:to>
      <xdr:col>22</xdr:col>
      <xdr:colOff>114300</xdr:colOff>
      <xdr:row>18</xdr:row>
      <xdr:rowOff>136015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252549"/>
          <a:ext cx="698500" cy="17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118824</xdr:rowOff>
    </xdr:from>
    <xdr:to>
      <xdr:col>18</xdr:col>
      <xdr:colOff>177800</xdr:colOff>
      <xdr:row>18</xdr:row>
      <xdr:rowOff>125819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52549"/>
          <a:ext cx="698500" cy="6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40637</xdr:rowOff>
    </xdr:from>
    <xdr:to>
      <xdr:col>29</xdr:col>
      <xdr:colOff>177800</xdr:colOff>
      <xdr:row>17</xdr:row>
      <xdr:rowOff>142237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02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12714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7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32385</xdr:rowOff>
    </xdr:from>
    <xdr:to>
      <xdr:col>26</xdr:col>
      <xdr:colOff>101600</xdr:colOff>
      <xdr:row>18</xdr:row>
      <xdr:rowOff>133985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6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118762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52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85214</xdr:rowOff>
    </xdr:from>
    <xdr:to>
      <xdr:col>22</xdr:col>
      <xdr:colOff>165100</xdr:colOff>
      <xdr:row>19</xdr:row>
      <xdr:rowOff>15364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18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0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68024</xdr:rowOff>
    </xdr:from>
    <xdr:to>
      <xdr:col>19</xdr:col>
      <xdr:colOff>38100</xdr:colOff>
      <xdr:row>18</xdr:row>
      <xdr:rowOff>169624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01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154401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8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75019</xdr:rowOff>
    </xdr:from>
    <xdr:to>
      <xdr:col>15</xdr:col>
      <xdr:colOff>101600</xdr:colOff>
      <xdr:row>19</xdr:row>
      <xdr:rowOff>5169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08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15346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97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104826</xdr:rowOff>
    </xdr:from>
    <xdr:to>
      <xdr:col>29</xdr:col>
      <xdr:colOff>127000</xdr:colOff>
      <xdr:row>35</xdr:row>
      <xdr:rowOff>118199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15176"/>
          <a:ext cx="647700" cy="13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89602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9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112903</xdr:rowOff>
    </xdr:from>
    <xdr:to>
      <xdr:col>26</xdr:col>
      <xdr:colOff>50800</xdr:colOff>
      <xdr:row>35</xdr:row>
      <xdr:rowOff>118199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23253"/>
          <a:ext cx="698500" cy="5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112903</xdr:rowOff>
    </xdr:from>
    <xdr:to>
      <xdr:col>22</xdr:col>
      <xdr:colOff>114300</xdr:colOff>
      <xdr:row>35</xdr:row>
      <xdr:rowOff>133629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23253"/>
          <a:ext cx="698500" cy="20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133629</xdr:rowOff>
    </xdr:from>
    <xdr:to>
      <xdr:col>18</xdr:col>
      <xdr:colOff>177800</xdr:colOff>
      <xdr:row>35</xdr:row>
      <xdr:rowOff>250672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3979"/>
          <a:ext cx="698500" cy="117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54026</xdr:rowOff>
    </xdr:from>
    <xdr:to>
      <xdr:col>29</xdr:col>
      <xdr:colOff>177800</xdr:colOff>
      <xdr:row>35</xdr:row>
      <xdr:rowOff>155626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64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242003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0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67399</xdr:rowOff>
    </xdr:from>
    <xdr:to>
      <xdr:col>26</xdr:col>
      <xdr:colOff>101600</xdr:colOff>
      <xdr:row>35</xdr:row>
      <xdr:rowOff>168999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7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179176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6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62103</xdr:rowOff>
    </xdr:from>
    <xdr:to>
      <xdr:col>22</xdr:col>
      <xdr:colOff>165100</xdr:colOff>
      <xdr:row>35</xdr:row>
      <xdr:rowOff>163703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72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173880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41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82829</xdr:rowOff>
    </xdr:from>
    <xdr:to>
      <xdr:col>19</xdr:col>
      <xdr:colOff>38100</xdr:colOff>
      <xdr:row>35</xdr:row>
      <xdr:rowOff>184429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3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194606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6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199872</xdr:rowOff>
    </xdr:from>
    <xdr:to>
      <xdr:col>15</xdr:col>
      <xdr:colOff>101600</xdr:colOff>
      <xdr:row>35</xdr:row>
      <xdr:rowOff>301472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0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286249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9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144762</xdr:rowOff>
    </xdr:from>
    <xdr:to>
      <xdr:col>24</xdr:col>
      <xdr:colOff>63500</xdr:colOff>
      <xdr:row>37</xdr:row>
      <xdr:rowOff>56686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45512"/>
          <a:ext cx="838200" cy="25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56686</xdr:rowOff>
    </xdr:from>
    <xdr:to>
      <xdr:col>19</xdr:col>
      <xdr:colOff>177800</xdr:colOff>
      <xdr:row>37</xdr:row>
      <xdr:rowOff>110831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00336"/>
          <a:ext cx="889000" cy="5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75431</xdr:rowOff>
    </xdr:from>
    <xdr:to>
      <xdr:col>15</xdr:col>
      <xdr:colOff>50800</xdr:colOff>
      <xdr:row>37</xdr:row>
      <xdr:rowOff>110831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19081"/>
          <a:ext cx="889000" cy="3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75431</xdr:rowOff>
    </xdr:from>
    <xdr:to>
      <xdr:col>10</xdr:col>
      <xdr:colOff>114300</xdr:colOff>
      <xdr:row>37</xdr:row>
      <xdr:rowOff>101034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908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93962</xdr:rowOff>
    </xdr:from>
    <xdr:to>
      <xdr:col>24</xdr:col>
      <xdr:colOff>114300</xdr:colOff>
      <xdr:row>36</xdr:row>
      <xdr:rowOff>24112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9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72389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7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5886</xdr:rowOff>
    </xdr:from>
    <xdr:to>
      <xdr:col>20</xdr:col>
      <xdr:colOff>38100</xdr:colOff>
      <xdr:row>37</xdr:row>
      <xdr:rowOff>107486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98613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4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60031</xdr:rowOff>
    </xdr:from>
    <xdr:to>
      <xdr:col>15</xdr:col>
      <xdr:colOff>101600</xdr:colOff>
      <xdr:row>37</xdr:row>
      <xdr:rowOff>161631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152758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24631</xdr:rowOff>
    </xdr:from>
    <xdr:to>
      <xdr:col>10</xdr:col>
      <xdr:colOff>165100</xdr:colOff>
      <xdr:row>37</xdr:row>
      <xdr:rowOff>126231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117358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50234</xdr:rowOff>
    </xdr:from>
    <xdr:to>
      <xdr:col>6</xdr:col>
      <xdr:colOff>38100</xdr:colOff>
      <xdr:row>37</xdr:row>
      <xdr:rowOff>151834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142961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74344</xdr:rowOff>
    </xdr:from>
    <xdr:to>
      <xdr:col>24</xdr:col>
      <xdr:colOff>63500</xdr:colOff>
      <xdr:row>56</xdr:row>
      <xdr:rowOff>134602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75544"/>
          <a:ext cx="838200" cy="6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144935</xdr:rowOff>
    </xdr:from>
    <xdr:to>
      <xdr:col>19</xdr:col>
      <xdr:colOff>177800</xdr:colOff>
      <xdr:row>56</xdr:row>
      <xdr:rowOff>134602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74685"/>
          <a:ext cx="889000" cy="16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144935</xdr:rowOff>
    </xdr:from>
    <xdr:to>
      <xdr:col>15</xdr:col>
      <xdr:colOff>50800</xdr:colOff>
      <xdr:row>56</xdr:row>
      <xdr:rowOff>102027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74685"/>
          <a:ext cx="889000" cy="12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10472</xdr:rowOff>
    </xdr:from>
    <xdr:to>
      <xdr:col>10</xdr:col>
      <xdr:colOff>114300</xdr:colOff>
      <xdr:row>56</xdr:row>
      <xdr:rowOff>102027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11672"/>
          <a:ext cx="889000" cy="9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23544</xdr:rowOff>
    </xdr:from>
    <xdr:to>
      <xdr:col>24</xdr:col>
      <xdr:colOff>114300</xdr:colOff>
      <xdr:row>56</xdr:row>
      <xdr:rowOff>125144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2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1971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83802</xdr:rowOff>
    </xdr:from>
    <xdr:to>
      <xdr:col>20</xdr:col>
      <xdr:colOff>38100</xdr:colOff>
      <xdr:row>57</xdr:row>
      <xdr:rowOff>13952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5079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7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94135</xdr:rowOff>
    </xdr:from>
    <xdr:to>
      <xdr:col>15</xdr:col>
      <xdr:colOff>101600</xdr:colOff>
      <xdr:row>56</xdr:row>
      <xdr:rowOff>24285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2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15412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1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51227</xdr:rowOff>
    </xdr:from>
    <xdr:to>
      <xdr:col>10</xdr:col>
      <xdr:colOff>165100</xdr:colOff>
      <xdr:row>56</xdr:row>
      <xdr:rowOff>152827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5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143954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4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131122</xdr:rowOff>
    </xdr:from>
    <xdr:to>
      <xdr:col>6</xdr:col>
      <xdr:colOff>38100</xdr:colOff>
      <xdr:row>56</xdr:row>
      <xdr:rowOff>61272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6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77799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69</xdr:row>
      <xdr:rowOff>170180</xdr:rowOff>
    </xdr:from>
    <xdr:to>
      <xdr:col>24</xdr:col>
      <xdr:colOff>63500</xdr:colOff>
      <xdr:row>71</xdr:row>
      <xdr:rowOff>97663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000230"/>
          <a:ext cx="838200" cy="27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69</xdr:row>
      <xdr:rowOff>170180</xdr:rowOff>
    </xdr:from>
    <xdr:to>
      <xdr:col>19</xdr:col>
      <xdr:colOff>177800</xdr:colOff>
      <xdr:row>70</xdr:row>
      <xdr:rowOff>1397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00023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1397</xdr:rowOff>
    </xdr:from>
    <xdr:to>
      <xdr:col>15</xdr:col>
      <xdr:colOff>50800</xdr:colOff>
      <xdr:row>71</xdr:row>
      <xdr:rowOff>146177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002897"/>
          <a:ext cx="8890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146177</xdr:rowOff>
    </xdr:from>
    <xdr:to>
      <xdr:col>10</xdr:col>
      <xdr:colOff>114300</xdr:colOff>
      <xdr:row>73</xdr:row>
      <xdr:rowOff>83947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319127"/>
          <a:ext cx="8890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46863</xdr:rowOff>
    </xdr:from>
    <xdr:to>
      <xdr:col>24</xdr:col>
      <xdr:colOff>114300</xdr:colOff>
      <xdr:row>71</xdr:row>
      <xdr:rowOff>148463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21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69740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07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69</xdr:row>
      <xdr:rowOff>119380</xdr:rowOff>
    </xdr:from>
    <xdr:to>
      <xdr:col>20</xdr:col>
      <xdr:colOff>38100</xdr:colOff>
      <xdr:row>70</xdr:row>
      <xdr:rowOff>49530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194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68</xdr:row>
      <xdr:rowOff>66057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172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122047</xdr:rowOff>
    </xdr:from>
    <xdr:to>
      <xdr:col>15</xdr:col>
      <xdr:colOff>101600</xdr:colOff>
      <xdr:row>70</xdr:row>
      <xdr:rowOff>52197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195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68724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172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95377</xdr:rowOff>
    </xdr:from>
    <xdr:to>
      <xdr:col>10</xdr:col>
      <xdr:colOff>165100</xdr:colOff>
      <xdr:row>72</xdr:row>
      <xdr:rowOff>25527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26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70</xdr:row>
      <xdr:rowOff>42054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04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33147</xdr:rowOff>
    </xdr:from>
    <xdr:to>
      <xdr:col>6</xdr:col>
      <xdr:colOff>38100</xdr:colOff>
      <xdr:row>73</xdr:row>
      <xdr:rowOff>134747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5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71</xdr:row>
      <xdr:rowOff>151274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32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105896</xdr:rowOff>
    </xdr:from>
    <xdr:to>
      <xdr:col>24</xdr:col>
      <xdr:colOff>62865</xdr:colOff>
      <xdr:row>96</xdr:row>
      <xdr:rowOff>96810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36396"/>
          <a:ext cx="1270" cy="1019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100637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5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96810</xdr:rowOff>
    </xdr:from>
    <xdr:to>
      <xdr:col>24</xdr:col>
      <xdr:colOff>152400</xdr:colOff>
      <xdr:row>96</xdr:row>
      <xdr:rowOff>96810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55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52573</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105896</xdr:rowOff>
    </xdr:from>
    <xdr:to>
      <xdr:col>24</xdr:col>
      <xdr:colOff>152400</xdr:colOff>
      <xdr:row>90</xdr:row>
      <xdr:rowOff>105896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84550</xdr:rowOff>
    </xdr:from>
    <xdr:to>
      <xdr:col>24</xdr:col>
      <xdr:colOff>63500</xdr:colOff>
      <xdr:row>95</xdr:row>
      <xdr:rowOff>108096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00850"/>
          <a:ext cx="8382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82145</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5855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59268</xdr:rowOff>
    </xdr:from>
    <xdr:to>
      <xdr:col>24</xdr:col>
      <xdr:colOff>114300</xdr:colOff>
      <xdr:row>93</xdr:row>
      <xdr:rowOff>160868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00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108096</xdr:rowOff>
    </xdr:from>
    <xdr:to>
      <xdr:col>19</xdr:col>
      <xdr:colOff>177800</xdr:colOff>
      <xdr:row>97</xdr:row>
      <xdr:rowOff>111840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95846"/>
          <a:ext cx="889000" cy="34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121075</xdr:rowOff>
    </xdr:from>
    <xdr:to>
      <xdr:col>20</xdr:col>
      <xdr:colOff>38100</xdr:colOff>
      <xdr:row>95</xdr:row>
      <xdr:rowOff>51225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23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67752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01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125755</xdr:rowOff>
    </xdr:from>
    <xdr:to>
      <xdr:col>15</xdr:col>
      <xdr:colOff>50800</xdr:colOff>
      <xdr:row>97</xdr:row>
      <xdr:rowOff>111840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13505"/>
          <a:ext cx="889000" cy="32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19605</xdr:rowOff>
    </xdr:from>
    <xdr:to>
      <xdr:col>15</xdr:col>
      <xdr:colOff>101600</xdr:colOff>
      <xdr:row>96</xdr:row>
      <xdr:rowOff>121205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137732</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25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125755</xdr:rowOff>
    </xdr:from>
    <xdr:to>
      <xdr:col>10</xdr:col>
      <xdr:colOff>114300</xdr:colOff>
      <xdr:row>98</xdr:row>
      <xdr:rowOff>140557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13505"/>
          <a:ext cx="889000" cy="52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14148</xdr:rowOff>
    </xdr:from>
    <xdr:to>
      <xdr:col>10</xdr:col>
      <xdr:colOff>165100</xdr:colOff>
      <xdr:row>94</xdr:row>
      <xdr:rowOff>115748</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130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132275</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590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2318</xdr:rowOff>
    </xdr:from>
    <xdr:to>
      <xdr:col>6</xdr:col>
      <xdr:colOff>38100</xdr:colOff>
      <xdr:row>98</xdr:row>
      <xdr:rowOff>103918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80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120445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7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33750</xdr:rowOff>
    </xdr:from>
    <xdr:to>
      <xdr:col>24</xdr:col>
      <xdr:colOff>114300</xdr:colOff>
      <xdr:row>94</xdr:row>
      <xdr:rowOff>135350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12177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12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57296</xdr:rowOff>
    </xdr:from>
    <xdr:to>
      <xdr:col>20</xdr:col>
      <xdr:colOff>38100</xdr:colOff>
      <xdr:row>95</xdr:row>
      <xdr:rowOff>158896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4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150023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43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61040</xdr:rowOff>
    </xdr:from>
    <xdr:to>
      <xdr:col>15</xdr:col>
      <xdr:colOff>101600</xdr:colOff>
      <xdr:row>97</xdr:row>
      <xdr:rowOff>162640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9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153767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8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74955</xdr:rowOff>
    </xdr:from>
    <xdr:to>
      <xdr:col>10</xdr:col>
      <xdr:colOff>165100</xdr:colOff>
      <xdr:row>96</xdr:row>
      <xdr:rowOff>5105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167682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5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89757</xdr:rowOff>
    </xdr:from>
    <xdr:to>
      <xdr:col>6</xdr:col>
      <xdr:colOff>38100</xdr:colOff>
      <xdr:row>99</xdr:row>
      <xdr:rowOff>19907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9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11034</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8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100559</xdr:rowOff>
    </xdr:from>
    <xdr:to>
      <xdr:col>55</xdr:col>
      <xdr:colOff>0</xdr:colOff>
      <xdr:row>38</xdr:row>
      <xdr:rowOff>49238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444209"/>
          <a:ext cx="838200" cy="12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49238</xdr:rowOff>
    </xdr:from>
    <xdr:to>
      <xdr:col>50</xdr:col>
      <xdr:colOff>114300</xdr:colOff>
      <xdr:row>38</xdr:row>
      <xdr:rowOff>85611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564338"/>
          <a:ext cx="889000" cy="3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85611</xdr:rowOff>
    </xdr:from>
    <xdr:to>
      <xdr:col>45</xdr:col>
      <xdr:colOff>177800</xdr:colOff>
      <xdr:row>38</xdr:row>
      <xdr:rowOff>113805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00711"/>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153060</xdr:rowOff>
    </xdr:from>
    <xdr:to>
      <xdr:col>41</xdr:col>
      <xdr:colOff>50800</xdr:colOff>
      <xdr:row>38</xdr:row>
      <xdr:rowOff>113805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96560"/>
          <a:ext cx="889000" cy="133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49759</xdr:rowOff>
    </xdr:from>
    <xdr:to>
      <xdr:col>55</xdr:col>
      <xdr:colOff>50800</xdr:colOff>
      <xdr:row>37</xdr:row>
      <xdr:rowOff>151359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9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28186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169888</xdr:rowOff>
    </xdr:from>
    <xdr:to>
      <xdr:col>50</xdr:col>
      <xdr:colOff>165100</xdr:colOff>
      <xdr:row>38</xdr:row>
      <xdr:rowOff>100038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51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91165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60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34811</xdr:rowOff>
    </xdr:from>
    <xdr:to>
      <xdr:col>46</xdr:col>
      <xdr:colOff>38100</xdr:colOff>
      <xdr:row>38</xdr:row>
      <xdr:rowOff>136411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4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127538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63005</xdr:rowOff>
    </xdr:from>
    <xdr:to>
      <xdr:col>41</xdr:col>
      <xdr:colOff>101600</xdr:colOff>
      <xdr:row>38</xdr:row>
      <xdr:rowOff>164605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155732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7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102260</xdr:rowOff>
    </xdr:from>
    <xdr:to>
      <xdr:col>36</xdr:col>
      <xdr:colOff>165100</xdr:colOff>
      <xdr:row>31</xdr:row>
      <xdr:rowOff>32410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4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23537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3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18204</xdr:rowOff>
    </xdr:from>
    <xdr:to>
      <xdr:col>54</xdr:col>
      <xdr:colOff>189865</xdr:colOff>
      <xdr:row>57</xdr:row>
      <xdr:rowOff>164530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62154"/>
          <a:ext cx="1270" cy="1175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168357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994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164530</xdr:rowOff>
    </xdr:from>
    <xdr:to>
      <xdr:col>55</xdr:col>
      <xdr:colOff>88900</xdr:colOff>
      <xdr:row>57</xdr:row>
      <xdr:rowOff>164530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993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136331</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53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18204</xdr:rowOff>
    </xdr:from>
    <xdr:to>
      <xdr:col>55</xdr:col>
      <xdr:colOff>88900</xdr:colOff>
      <xdr:row>51</xdr:row>
      <xdr:rowOff>18204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164530</xdr:rowOff>
    </xdr:from>
    <xdr:to>
      <xdr:col>55</xdr:col>
      <xdr:colOff>0</xdr:colOff>
      <xdr:row>58</xdr:row>
      <xdr:rowOff>114739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37180"/>
          <a:ext cx="838200" cy="12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25693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283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2816</xdr:rowOff>
    </xdr:from>
    <xdr:to>
      <xdr:col>55</xdr:col>
      <xdr:colOff>50800</xdr:colOff>
      <xdr:row>55</xdr:row>
      <xdr:rowOff>104416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432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75181</xdr:rowOff>
    </xdr:from>
    <xdr:to>
      <xdr:col>50</xdr:col>
      <xdr:colOff>114300</xdr:colOff>
      <xdr:row>58</xdr:row>
      <xdr:rowOff>114739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10019281"/>
          <a:ext cx="889000" cy="3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170673</xdr:rowOff>
    </xdr:from>
    <xdr:to>
      <xdr:col>50</xdr:col>
      <xdr:colOff>165100</xdr:colOff>
      <xdr:row>56</xdr:row>
      <xdr:rowOff>100823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0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117350</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37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100805</xdr:rowOff>
    </xdr:from>
    <xdr:to>
      <xdr:col>45</xdr:col>
      <xdr:colOff>177800</xdr:colOff>
      <xdr:row>58</xdr:row>
      <xdr:rowOff>75181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02005"/>
          <a:ext cx="889000" cy="31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26732</xdr:rowOff>
    </xdr:from>
    <xdr:to>
      <xdr:col>46</xdr:col>
      <xdr:colOff>38100</xdr:colOff>
      <xdr:row>56</xdr:row>
      <xdr:rowOff>128332</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2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144859</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0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100805</xdr:rowOff>
    </xdr:from>
    <xdr:to>
      <xdr:col>41</xdr:col>
      <xdr:colOff>50800</xdr:colOff>
      <xdr:row>57</xdr:row>
      <xdr:rowOff>87199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02005"/>
          <a:ext cx="889000" cy="15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26667</xdr:rowOff>
    </xdr:from>
    <xdr:to>
      <xdr:col>41</xdr:col>
      <xdr:colOff>101600</xdr:colOff>
      <xdr:row>56</xdr:row>
      <xdr:rowOff>128267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27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144794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0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119750</xdr:rowOff>
    </xdr:from>
    <xdr:to>
      <xdr:col>36</xdr:col>
      <xdr:colOff>165100</xdr:colOff>
      <xdr:row>56</xdr:row>
      <xdr:rowOff>49900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54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66427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32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113730</xdr:rowOff>
    </xdr:from>
    <xdr:to>
      <xdr:col>55</xdr:col>
      <xdr:colOff>50800</xdr:colOff>
      <xdr:row>58</xdr:row>
      <xdr:rowOff>43880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28657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0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63939</xdr:rowOff>
    </xdr:from>
    <xdr:to>
      <xdr:col>50</xdr:col>
      <xdr:colOff>165100</xdr:colOff>
      <xdr:row>58</xdr:row>
      <xdr:rowOff>165539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0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156666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1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24381</xdr:rowOff>
    </xdr:from>
    <xdr:to>
      <xdr:col>46</xdr:col>
      <xdr:colOff>38100</xdr:colOff>
      <xdr:row>58</xdr:row>
      <xdr:rowOff>125981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6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117108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50005</xdr:rowOff>
    </xdr:from>
    <xdr:to>
      <xdr:col>41</xdr:col>
      <xdr:colOff>101600</xdr:colOff>
      <xdr:row>56</xdr:row>
      <xdr:rowOff>151605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142732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4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36399</xdr:rowOff>
    </xdr:from>
    <xdr:to>
      <xdr:col>36</xdr:col>
      <xdr:colOff>165100</xdr:colOff>
      <xdr:row>57</xdr:row>
      <xdr:rowOff>137999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129126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0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109640</xdr:rowOff>
    </xdr:from>
    <xdr:to>
      <xdr:col>55</xdr:col>
      <xdr:colOff>0</xdr:colOff>
      <xdr:row>79</xdr:row>
      <xdr:rowOff>17579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82740"/>
          <a:ext cx="838200" cy="7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17579</xdr:rowOff>
    </xdr:from>
    <xdr:to>
      <xdr:col>50</xdr:col>
      <xdr:colOff>114300</xdr:colOff>
      <xdr:row>79</xdr:row>
      <xdr:rowOff>71872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562129"/>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28894</xdr:rowOff>
    </xdr:from>
    <xdr:to>
      <xdr:col>45</xdr:col>
      <xdr:colOff>177800</xdr:colOff>
      <xdr:row>79</xdr:row>
      <xdr:rowOff>71872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573444"/>
          <a:ext cx="889000" cy="4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168357</xdr:rowOff>
    </xdr:from>
    <xdr:to>
      <xdr:col>41</xdr:col>
      <xdr:colOff>50800</xdr:colOff>
      <xdr:row>79</xdr:row>
      <xdr:rowOff>28894</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541457"/>
          <a:ext cx="889000" cy="3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58840</xdr:rowOff>
    </xdr:from>
    <xdr:to>
      <xdr:col>55</xdr:col>
      <xdr:colOff>50800</xdr:colOff>
      <xdr:row>78</xdr:row>
      <xdr:rowOff>160440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37267</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138229</xdr:rowOff>
    </xdr:from>
    <xdr:to>
      <xdr:col>50</xdr:col>
      <xdr:colOff>165100</xdr:colOff>
      <xdr:row>79</xdr:row>
      <xdr:rowOff>68379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5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59506</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60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21072</xdr:rowOff>
    </xdr:from>
    <xdr:to>
      <xdr:col>46</xdr:col>
      <xdr:colOff>38100</xdr:colOff>
      <xdr:row>79</xdr:row>
      <xdr:rowOff>122672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56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113799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65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149544</xdr:rowOff>
    </xdr:from>
    <xdr:to>
      <xdr:col>41</xdr:col>
      <xdr:colOff>101600</xdr:colOff>
      <xdr:row>79</xdr:row>
      <xdr:rowOff>79694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5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70821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61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117557</xdr:rowOff>
    </xdr:from>
    <xdr:to>
      <xdr:col>36</xdr:col>
      <xdr:colOff>165100</xdr:colOff>
      <xdr:row>79</xdr:row>
      <xdr:rowOff>47707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9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38834</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8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39255</xdr:rowOff>
    </xdr:from>
    <xdr:to>
      <xdr:col>55</xdr:col>
      <xdr:colOff>0</xdr:colOff>
      <xdr:row>98</xdr:row>
      <xdr:rowOff>136500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841355"/>
          <a:ext cx="838200" cy="9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15494</xdr:rowOff>
    </xdr:from>
    <xdr:to>
      <xdr:col>50</xdr:col>
      <xdr:colOff>114300</xdr:colOff>
      <xdr:row>98</xdr:row>
      <xdr:rowOff>136500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817594"/>
          <a:ext cx="889000" cy="12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15494</xdr:rowOff>
    </xdr:from>
    <xdr:to>
      <xdr:col>45</xdr:col>
      <xdr:colOff>177800</xdr:colOff>
      <xdr:row>98</xdr:row>
      <xdr:rowOff>90385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817594"/>
          <a:ext cx="889000" cy="7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43231</xdr:rowOff>
    </xdr:from>
    <xdr:to>
      <xdr:col>41</xdr:col>
      <xdr:colOff>50800</xdr:colOff>
      <xdr:row>98</xdr:row>
      <xdr:rowOff>90385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845331"/>
          <a:ext cx="889000" cy="4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159905</xdr:rowOff>
    </xdr:from>
    <xdr:to>
      <xdr:col>55</xdr:col>
      <xdr:colOff>50800</xdr:colOff>
      <xdr:row>98</xdr:row>
      <xdr:rowOff>90055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74832</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70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85700</xdr:rowOff>
    </xdr:from>
    <xdr:to>
      <xdr:col>50</xdr:col>
      <xdr:colOff>165100</xdr:colOff>
      <xdr:row>99</xdr:row>
      <xdr:rowOff>15850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8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6977</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404428" y="1698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136144</xdr:rowOff>
    </xdr:from>
    <xdr:to>
      <xdr:col>46</xdr:col>
      <xdr:colOff>38100</xdr:colOff>
      <xdr:row>98</xdr:row>
      <xdr:rowOff>66294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6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57421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5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39585</xdr:rowOff>
    </xdr:from>
    <xdr:to>
      <xdr:col>41</xdr:col>
      <xdr:colOff>101600</xdr:colOff>
      <xdr:row>98</xdr:row>
      <xdr:rowOff>141185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84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132312</xdr:rowOff>
    </xdr:from>
    <xdr:ext cx="469744"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626428" y="1693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163881</xdr:rowOff>
    </xdr:from>
    <xdr:to>
      <xdr:col>36</xdr:col>
      <xdr:colOff>165100</xdr:colOff>
      <xdr:row>98</xdr:row>
      <xdr:rowOff>94031</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79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85158</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88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79611</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66161"/>
          <a:ext cx="8890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28811</xdr:rowOff>
    </xdr:from>
    <xdr:to>
      <xdr:col>67</xdr:col>
      <xdr:colOff>101600</xdr:colOff>
      <xdr:row>39</xdr:row>
      <xdr:rowOff>130411</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121538</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08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123736</xdr:rowOff>
    </xdr:from>
    <xdr:to>
      <xdr:col>85</xdr:col>
      <xdr:colOff>127000</xdr:colOff>
      <xdr:row>75</xdr:row>
      <xdr:rowOff>161589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982486"/>
          <a:ext cx="838200" cy="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107448</xdr:rowOff>
    </xdr:from>
    <xdr:to>
      <xdr:col>81</xdr:col>
      <xdr:colOff>50800</xdr:colOff>
      <xdr:row>75</xdr:row>
      <xdr:rowOff>123736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2966198"/>
          <a:ext cx="8890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87122</xdr:rowOff>
    </xdr:from>
    <xdr:to>
      <xdr:col>76</xdr:col>
      <xdr:colOff>114300</xdr:colOff>
      <xdr:row>75</xdr:row>
      <xdr:rowOff>107448</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3703300" y="12945872"/>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87122</xdr:rowOff>
    </xdr:from>
    <xdr:to>
      <xdr:col>71</xdr:col>
      <xdr:colOff>177800</xdr:colOff>
      <xdr:row>75</xdr:row>
      <xdr:rowOff>167190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945872"/>
          <a:ext cx="889000" cy="8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110789</xdr:rowOff>
    </xdr:from>
    <xdr:to>
      <xdr:col>85</xdr:col>
      <xdr:colOff>177800</xdr:colOff>
      <xdr:row>76</xdr:row>
      <xdr:rowOff>40939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96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89216</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94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72936</xdr:rowOff>
    </xdr:from>
    <xdr:to>
      <xdr:col>81</xdr:col>
      <xdr:colOff>101600</xdr:colOff>
      <xdr:row>76</xdr:row>
      <xdr:rowOff>3085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9316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165664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302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56648</xdr:rowOff>
    </xdr:from>
    <xdr:to>
      <xdr:col>76</xdr:col>
      <xdr:colOff>165100</xdr:colOff>
      <xdr:row>75</xdr:row>
      <xdr:rowOff>158248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9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149375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30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36322</xdr:rowOff>
    </xdr:from>
    <xdr:to>
      <xdr:col>72</xdr:col>
      <xdr:colOff>38100</xdr:colOff>
      <xdr:row>75</xdr:row>
      <xdr:rowOff>137922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89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129049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98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116389</xdr:rowOff>
    </xdr:from>
    <xdr:to>
      <xdr:col>67</xdr:col>
      <xdr:colOff>101600</xdr:colOff>
      <xdr:row>76</xdr:row>
      <xdr:rowOff>46540</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9751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37667</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06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積立金グラフ枠">
          <a:extLst>
            <a:ext uri="{FF2B5EF4-FFF2-40B4-BE49-F238E27FC236}">
              <a16:creationId xmlns:a16="http://schemas.microsoft.com/office/drawing/2014/main" id="{00000000-0008-0000-06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91" name="積立金最小値テキスト">
          <a:extLst>
            <a:ext uri="{FF2B5EF4-FFF2-40B4-BE49-F238E27FC236}">
              <a16:creationId xmlns:a16="http://schemas.microsoft.com/office/drawing/2014/main" id="{00000000-0008-0000-0600-0000B3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3" name="積立金最大値テキスト">
          <a:extLst>
            <a:ext uri="{FF2B5EF4-FFF2-40B4-BE49-F238E27FC236}">
              <a16:creationId xmlns:a16="http://schemas.microsoft.com/office/drawing/2014/main" id="{00000000-0008-0000-0600-0000B5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98715</xdr:rowOff>
    </xdr:from>
    <xdr:to>
      <xdr:col>85</xdr:col>
      <xdr:colOff>127000</xdr:colOff>
      <xdr:row>97</xdr:row>
      <xdr:rowOff>114162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5481300" y="16557915"/>
          <a:ext cx="838200" cy="18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6" name="積立金平均値テキスト">
          <a:extLst>
            <a:ext uri="{FF2B5EF4-FFF2-40B4-BE49-F238E27FC236}">
              <a16:creationId xmlns:a16="http://schemas.microsoft.com/office/drawing/2014/main" id="{00000000-0008-0000-0600-0000B8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98715</xdr:rowOff>
    </xdr:from>
    <xdr:to>
      <xdr:col>81</xdr:col>
      <xdr:colOff>50800</xdr:colOff>
      <xdr:row>97</xdr:row>
      <xdr:rowOff>110995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4592300" y="16557915"/>
          <a:ext cx="889000" cy="18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110995</xdr:rowOff>
    </xdr:from>
    <xdr:to>
      <xdr:col>76</xdr:col>
      <xdr:colOff>114300</xdr:colOff>
      <xdr:row>98</xdr:row>
      <xdr:rowOff>29907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3703300" y="16741645"/>
          <a:ext cx="889000" cy="9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29907</xdr:rowOff>
    </xdr:from>
    <xdr:to>
      <xdr:col>71</xdr:col>
      <xdr:colOff>177800</xdr:colOff>
      <xdr:row>98</xdr:row>
      <xdr:rowOff>159245</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flipV="1">
          <a:off x="12814300" y="16832007"/>
          <a:ext cx="889000" cy="12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63362</xdr:rowOff>
    </xdr:from>
    <xdr:to>
      <xdr:col>85</xdr:col>
      <xdr:colOff>177800</xdr:colOff>
      <xdr:row>97</xdr:row>
      <xdr:rowOff>164962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6268700" y="1669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41789</xdr:rowOff>
    </xdr:from>
    <xdr:ext cx="534377" cy="259045"/>
    <xdr:sp macro="" textlink="">
      <xdr:nvSpPr>
        <xdr:cNvPr id="715" name="積立金該当値テキスト">
          <a:extLst>
            <a:ext uri="{FF2B5EF4-FFF2-40B4-BE49-F238E27FC236}">
              <a16:creationId xmlns:a16="http://schemas.microsoft.com/office/drawing/2014/main" id="{00000000-0008-0000-0600-0000CB020000}"/>
            </a:ext>
          </a:extLst>
        </xdr:cNvPr>
        <xdr:cNvSpPr txBox="1"/>
      </xdr:nvSpPr>
      <xdr:spPr>
        <a:xfrm>
          <a:off x="16370300" y="1667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47915</xdr:rowOff>
    </xdr:from>
    <xdr:to>
      <xdr:col>81</xdr:col>
      <xdr:colOff>101600</xdr:colOff>
      <xdr:row>96</xdr:row>
      <xdr:rowOff>149515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5430500" y="1650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166042</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5214111" y="1628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60195</xdr:rowOff>
    </xdr:from>
    <xdr:to>
      <xdr:col>76</xdr:col>
      <xdr:colOff>165100</xdr:colOff>
      <xdr:row>97</xdr:row>
      <xdr:rowOff>161795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4541500" y="166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152922</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4325111" y="1678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150557</xdr:rowOff>
    </xdr:from>
    <xdr:to>
      <xdr:col>72</xdr:col>
      <xdr:colOff>38100</xdr:colOff>
      <xdr:row>98</xdr:row>
      <xdr:rowOff>80707</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3652500" y="1678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71834</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3436111" y="1687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108445</xdr:rowOff>
    </xdr:from>
    <xdr:to>
      <xdr:col>67</xdr:col>
      <xdr:colOff>101600</xdr:colOff>
      <xdr:row>99</xdr:row>
      <xdr:rowOff>38595</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2763500" y="169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29722</xdr:rowOff>
    </xdr:from>
    <xdr:ext cx="469744"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2579428" y="170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投資及び出資金グラフ枠">
          <a:extLst>
            <a:ext uri="{FF2B5EF4-FFF2-40B4-BE49-F238E27FC236}">
              <a16:creationId xmlns:a16="http://schemas.microsoft.com/office/drawing/2014/main" id="{00000000-0008-0000-06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0" name="投資及び出資金最小値テキスト">
          <a:extLst>
            <a:ext uri="{FF2B5EF4-FFF2-40B4-BE49-F238E27FC236}">
              <a16:creationId xmlns:a16="http://schemas.microsoft.com/office/drawing/2014/main" id="{00000000-0008-0000-0600-0000E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52" name="投資及び出資金最大値テキスト">
          <a:extLst>
            <a:ext uri="{FF2B5EF4-FFF2-40B4-BE49-F238E27FC236}">
              <a16:creationId xmlns:a16="http://schemas.microsoft.com/office/drawing/2014/main" id="{00000000-0008-0000-0600-0000F0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5" name="投資及び出資金平均値テキスト">
          <a:extLst>
            <a:ext uri="{FF2B5EF4-FFF2-40B4-BE49-F238E27FC236}">
              <a16:creationId xmlns:a16="http://schemas.microsoft.com/office/drawing/2014/main" id="{00000000-0008-0000-0600-0000F3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69977</xdr:rowOff>
    </xdr:from>
    <xdr:to>
      <xdr:col>102</xdr:col>
      <xdr:colOff>114300</xdr:colOff>
      <xdr:row>39</xdr:row>
      <xdr:rowOff>98878</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656300" y="6756527"/>
          <a:ext cx="889000" cy="2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4" name="投資及び出資金該当値テキスト">
          <a:extLst>
            <a:ext uri="{FF2B5EF4-FFF2-40B4-BE49-F238E27FC236}">
              <a16:creationId xmlns:a16="http://schemas.microsoft.com/office/drawing/2014/main" id="{00000000-0008-0000-0600-000006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19177</xdr:rowOff>
    </xdr:from>
    <xdr:to>
      <xdr:col>98</xdr:col>
      <xdr:colOff>38100</xdr:colOff>
      <xdr:row>39</xdr:row>
      <xdr:rowOff>120777</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8605500" y="670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111904</xdr:rowOff>
    </xdr:from>
    <xdr:ext cx="378565"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467017" y="6798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37059</xdr:rowOff>
    </xdr:from>
    <xdr:to>
      <xdr:col>116</xdr:col>
      <xdr:colOff>63500</xdr:colOff>
      <xdr:row>59</xdr:row>
      <xdr:rowOff>37821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1323300" y="10152609"/>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29134</xdr:rowOff>
    </xdr:from>
    <xdr:to>
      <xdr:col>111</xdr:col>
      <xdr:colOff>177800</xdr:colOff>
      <xdr:row>59</xdr:row>
      <xdr:rowOff>37821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20434300" y="1014468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21819</xdr:rowOff>
    </xdr:from>
    <xdr:to>
      <xdr:col>107</xdr:col>
      <xdr:colOff>50800</xdr:colOff>
      <xdr:row>59</xdr:row>
      <xdr:rowOff>29134</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1013736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9627</xdr:rowOff>
    </xdr:from>
    <xdr:to>
      <xdr:col>102</xdr:col>
      <xdr:colOff>114300</xdr:colOff>
      <xdr:row>59</xdr:row>
      <xdr:rowOff>21819</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656300" y="1012517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157709</xdr:rowOff>
    </xdr:from>
    <xdr:to>
      <xdr:col>116</xdr:col>
      <xdr:colOff>114300</xdr:colOff>
      <xdr:row>59</xdr:row>
      <xdr:rowOff>87859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2110700" y="1010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72636</xdr:rowOff>
    </xdr:from>
    <xdr:ext cx="313932" cy="259045"/>
    <xdr:sp macro=""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10016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158471</xdr:rowOff>
    </xdr:from>
    <xdr:to>
      <xdr:col>112</xdr:col>
      <xdr:colOff>38100</xdr:colOff>
      <xdr:row>59</xdr:row>
      <xdr:rowOff>88621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1272500" y="1010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79748</xdr:rowOff>
    </xdr:from>
    <xdr:ext cx="313932"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166333" y="101952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149784</xdr:rowOff>
    </xdr:from>
    <xdr:to>
      <xdr:col>107</xdr:col>
      <xdr:colOff>101600</xdr:colOff>
      <xdr:row>59</xdr:row>
      <xdr:rowOff>79934</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20383500" y="100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71061</xdr:rowOff>
    </xdr:from>
    <xdr:ext cx="378565"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245017" y="10186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142469</xdr:rowOff>
    </xdr:from>
    <xdr:to>
      <xdr:col>102</xdr:col>
      <xdr:colOff>165100</xdr:colOff>
      <xdr:row>59</xdr:row>
      <xdr:rowOff>72619</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9494500" y="100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63746</xdr:rowOff>
    </xdr:from>
    <xdr:ext cx="378565"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356017" y="10179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130277</xdr:rowOff>
    </xdr:from>
    <xdr:to>
      <xdr:col>98</xdr:col>
      <xdr:colOff>38100</xdr:colOff>
      <xdr:row>59</xdr:row>
      <xdr:rowOff>60427</xdr:rowOff>
    </xdr:to>
    <xdr:sp macro="" textlink="">
      <xdr:nvSpPr>
        <xdr:cNvPr id="838" name="楕円 837">
          <a:extLst>
            <a:ext uri="{FF2B5EF4-FFF2-40B4-BE49-F238E27FC236}">
              <a16:creationId xmlns:a16="http://schemas.microsoft.com/office/drawing/2014/main" id="{00000000-0008-0000-0600-000046030000}"/>
            </a:ext>
          </a:extLst>
        </xdr:cNvPr>
        <xdr:cNvSpPr/>
      </xdr:nvSpPr>
      <xdr:spPr>
        <a:xfrm>
          <a:off x="18605500" y="1007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51554</xdr:rowOff>
    </xdr:from>
    <xdr:ext cx="378565"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67017" y="10167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1" name="繰出金グラフ枠">
          <a:extLst>
            <a:ext uri="{FF2B5EF4-FFF2-40B4-BE49-F238E27FC236}">
              <a16:creationId xmlns:a16="http://schemas.microsoft.com/office/drawing/2014/main" id="{00000000-0008-0000-0600-00005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3" name="繰出金最小値テキスト">
          <a:extLst>
            <a:ext uri="{FF2B5EF4-FFF2-40B4-BE49-F238E27FC236}">
              <a16:creationId xmlns:a16="http://schemas.microsoft.com/office/drawing/2014/main" id="{00000000-0008-0000-0600-00005F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5" name="繰出金最大値テキスト">
          <a:extLst>
            <a:ext uri="{FF2B5EF4-FFF2-40B4-BE49-F238E27FC236}">
              <a16:creationId xmlns:a16="http://schemas.microsoft.com/office/drawing/2014/main" id="{00000000-0008-0000-0600-000061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76286</xdr:rowOff>
    </xdr:from>
    <xdr:to>
      <xdr:col>116</xdr:col>
      <xdr:colOff>63500</xdr:colOff>
      <xdr:row>74</xdr:row>
      <xdr:rowOff>22154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21323300" y="12592136"/>
          <a:ext cx="838200" cy="1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8" name="繰出金平均値テキスト">
          <a:extLst>
            <a:ext uri="{FF2B5EF4-FFF2-40B4-BE49-F238E27FC236}">
              <a16:creationId xmlns:a16="http://schemas.microsoft.com/office/drawing/2014/main" id="{00000000-0008-0000-0600-000064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45288</xdr:rowOff>
    </xdr:from>
    <xdr:to>
      <xdr:col>111</xdr:col>
      <xdr:colOff>177800</xdr:colOff>
      <xdr:row>73</xdr:row>
      <xdr:rowOff>76286</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0434300" y="12561138"/>
          <a:ext cx="889000" cy="3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45288</xdr:rowOff>
    </xdr:from>
    <xdr:to>
      <xdr:col>107</xdr:col>
      <xdr:colOff>50800</xdr:colOff>
      <xdr:row>73</xdr:row>
      <xdr:rowOff>99330</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9545300" y="12561138"/>
          <a:ext cx="889000" cy="5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99330</xdr:rowOff>
    </xdr:from>
    <xdr:to>
      <xdr:col>102</xdr:col>
      <xdr:colOff>114300</xdr:colOff>
      <xdr:row>74</xdr:row>
      <xdr:rowOff>60696</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flipV="1">
          <a:off x="18656300" y="12615180"/>
          <a:ext cx="8890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9" name="フローチャート: 判断 878">
          <a:extLst>
            <a:ext uri="{FF2B5EF4-FFF2-40B4-BE49-F238E27FC236}">
              <a16:creationId xmlns:a16="http://schemas.microsoft.com/office/drawing/2014/main" id="{00000000-0008-0000-0600-00006F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142804</xdr:rowOff>
    </xdr:from>
    <xdr:to>
      <xdr:col>116</xdr:col>
      <xdr:colOff>114300</xdr:colOff>
      <xdr:row>74</xdr:row>
      <xdr:rowOff>72954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2110700" y="126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121231</xdr:rowOff>
    </xdr:from>
    <xdr:ext cx="534377" cy="259045"/>
    <xdr:sp macro="" textlink="">
      <xdr:nvSpPr>
        <xdr:cNvPr id="887" name="繰出金該当値テキスト">
          <a:extLst>
            <a:ext uri="{FF2B5EF4-FFF2-40B4-BE49-F238E27FC236}">
              <a16:creationId xmlns:a16="http://schemas.microsoft.com/office/drawing/2014/main" id="{00000000-0008-0000-0600-000077030000}"/>
            </a:ext>
          </a:extLst>
        </xdr:cNvPr>
        <xdr:cNvSpPr txBox="1"/>
      </xdr:nvSpPr>
      <xdr:spPr>
        <a:xfrm>
          <a:off x="22212300" y="1263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25486</xdr:rowOff>
    </xdr:from>
    <xdr:to>
      <xdr:col>112</xdr:col>
      <xdr:colOff>38100</xdr:colOff>
      <xdr:row>73</xdr:row>
      <xdr:rowOff>127086</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21272500" y="1254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143613</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1056111" y="1231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165938</xdr:rowOff>
    </xdr:from>
    <xdr:to>
      <xdr:col>107</xdr:col>
      <xdr:colOff>101600</xdr:colOff>
      <xdr:row>73</xdr:row>
      <xdr:rowOff>96088</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0383500" y="125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112615</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0167111" y="1228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48530</xdr:rowOff>
    </xdr:from>
    <xdr:to>
      <xdr:col>102</xdr:col>
      <xdr:colOff>165100</xdr:colOff>
      <xdr:row>73</xdr:row>
      <xdr:rowOff>150130</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19494500" y="1256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166657</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9278111" y="1233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9896</xdr:rowOff>
    </xdr:from>
    <xdr:to>
      <xdr:col>98</xdr:col>
      <xdr:colOff>38100</xdr:colOff>
      <xdr:row>74</xdr:row>
      <xdr:rowOff>111496</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18605500" y="1269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128023</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389111" y="1247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2" name="前年度繰上充用金最小値テキスト">
          <a:extLst>
            <a:ext uri="{FF2B5EF4-FFF2-40B4-BE49-F238E27FC236}">
              <a16:creationId xmlns:a16="http://schemas.microsoft.com/office/drawing/2014/main" id="{00000000-0008-0000-0600-00009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4" name="前年度繰上充用金最大値テキスト">
          <a:extLst>
            <a:ext uri="{FF2B5EF4-FFF2-40B4-BE49-F238E27FC236}">
              <a16:creationId xmlns:a16="http://schemas.microsoft.com/office/drawing/2014/main" id="{00000000-0008-0000-0600-00009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7" name="前年度繰上充用金平均値テキスト">
          <a:extLst>
            <a:ext uri="{FF2B5EF4-FFF2-40B4-BE49-F238E27FC236}">
              <a16:creationId xmlns:a16="http://schemas.microsoft.com/office/drawing/2014/main" id="{00000000-0008-0000-0600-00009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6" name="フローチャート: 判断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フローチャート: 判断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6" name="前年度繰上充用金該当値テキスト">
          <a:extLst>
            <a:ext uri="{FF2B5EF4-FFF2-40B4-BE49-F238E27FC236}">
              <a16:creationId xmlns:a16="http://schemas.microsoft.com/office/drawing/2014/main" id="{00000000-0008-0000-0600-0000A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1" name="楕円 940">
          <a:extLst>
            <a:ext uri="{FF2B5EF4-FFF2-40B4-BE49-F238E27FC236}">
              <a16:creationId xmlns:a16="http://schemas.microsoft.com/office/drawing/2014/main" id="{00000000-0008-0000-0600-0000A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3" name="楕円 942">
          <a:extLst>
            <a:ext uri="{FF2B5EF4-FFF2-40B4-BE49-F238E27FC236}">
              <a16:creationId xmlns:a16="http://schemas.microsoft.com/office/drawing/2014/main" id="{00000000-0008-0000-0600-0000A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物件費の住民一人当たりのコストは、前年度より</a:t>
          </a:r>
          <a:r>
            <a:rPr kumimoji="1" lang="en-US" altLang="ja-JP" sz="1300">
              <a:latin typeface="ＭＳ Ｐゴシック" panose="020B0600070205080204" pitchFamily="50" charset="-128"/>
              <a:ea typeface="ＭＳ Ｐゴシック" panose="020B0600070205080204" pitchFamily="50" charset="-128"/>
            </a:rPr>
            <a:t>2,636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57,859</a:t>
          </a:r>
          <a:r>
            <a:rPr kumimoji="1" lang="ja-JP" altLang="en-US" sz="1300">
              <a:latin typeface="ＭＳ Ｐゴシック" panose="020B0600070205080204" pitchFamily="50" charset="-128"/>
              <a:ea typeface="ＭＳ Ｐゴシック" panose="020B0600070205080204" pitchFamily="50" charset="-128"/>
            </a:rPr>
            <a:t>円となっている。これは、子宮頸がんワクチン接種費や教師用指導書購入費の増が主な要因である。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扶助費の住民一人当たりのコストは、前年度より</a:t>
          </a:r>
          <a:r>
            <a:rPr kumimoji="1" lang="en-US" altLang="ja-JP" sz="1300">
              <a:latin typeface="ＭＳ Ｐゴシック" panose="020B0600070205080204" pitchFamily="50" charset="-128"/>
              <a:ea typeface="ＭＳ Ｐゴシック" panose="020B0600070205080204" pitchFamily="50" charset="-128"/>
            </a:rPr>
            <a:t>6,824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111,930</a:t>
          </a:r>
          <a:r>
            <a:rPr kumimoji="1" lang="ja-JP" altLang="en-US" sz="1300">
              <a:latin typeface="ＭＳ Ｐゴシック" panose="020B0600070205080204" pitchFamily="50" charset="-128"/>
              <a:ea typeface="ＭＳ Ｐゴシック" panose="020B0600070205080204" pitchFamily="50" charset="-128"/>
            </a:rPr>
            <a:t>円となっている。これは、定額減額調整給付金を実施したことが主な要因である。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の住民一人当たりのコストは減少に転じたが、依然として、類似団体平均、埼玉県平均、全国平均をいずれも大きく上回っている。これは、合併により多数の公共施設を抱えているとともに、その多くが老朽化し、維持管理に多額の経費を要するためである。今後は、公共施設の再整備等により、維持管理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153851</xdr:rowOff>
    </xdr:from>
    <xdr:to>
      <xdr:col>24</xdr:col>
      <xdr:colOff>63500</xdr:colOff>
      <xdr:row>34</xdr:row>
      <xdr:rowOff>160383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8315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49349</xdr:rowOff>
    </xdr:from>
    <xdr:to>
      <xdr:col>19</xdr:col>
      <xdr:colOff>177800</xdr:colOff>
      <xdr:row>34</xdr:row>
      <xdr:rowOff>160383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878649"/>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44994</xdr:rowOff>
    </xdr:from>
    <xdr:to>
      <xdr:col>15</xdr:col>
      <xdr:colOff>50800</xdr:colOff>
      <xdr:row>34</xdr:row>
      <xdr:rowOff>49349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87429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91258</xdr:rowOff>
    </xdr:from>
    <xdr:to>
      <xdr:col>10</xdr:col>
      <xdr:colOff>114300</xdr:colOff>
      <xdr:row>34</xdr:row>
      <xdr:rowOff>44994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749108"/>
          <a:ext cx="889000"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103051</xdr:rowOff>
    </xdr:from>
    <xdr:to>
      <xdr:col>24</xdr:col>
      <xdr:colOff>114300</xdr:colOff>
      <xdr:row>35</xdr:row>
      <xdr:rowOff>33201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81478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91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109583</xdr:rowOff>
    </xdr:from>
    <xdr:to>
      <xdr:col>20</xdr:col>
      <xdr:colOff>38100</xdr:colOff>
      <xdr:row>35</xdr:row>
      <xdr:rowOff>39733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3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56260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1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169999</xdr:rowOff>
    </xdr:from>
    <xdr:to>
      <xdr:col>15</xdr:col>
      <xdr:colOff>101600</xdr:colOff>
      <xdr:row>34</xdr:row>
      <xdr:rowOff>100149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116676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0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165644</xdr:rowOff>
    </xdr:from>
    <xdr:to>
      <xdr:col>10</xdr:col>
      <xdr:colOff>165100</xdr:colOff>
      <xdr:row>34</xdr:row>
      <xdr:rowOff>95794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112321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9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40458</xdr:rowOff>
    </xdr:from>
    <xdr:to>
      <xdr:col>6</xdr:col>
      <xdr:colOff>38100</xdr:colOff>
      <xdr:row>33</xdr:row>
      <xdr:rowOff>142058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158585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7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74930</xdr:rowOff>
    </xdr:from>
    <xdr:to>
      <xdr:col>24</xdr:col>
      <xdr:colOff>63500</xdr:colOff>
      <xdr:row>57</xdr:row>
      <xdr:rowOff>9843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676130"/>
          <a:ext cx="838200" cy="10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74930</xdr:rowOff>
    </xdr:from>
    <xdr:to>
      <xdr:col>19</xdr:col>
      <xdr:colOff>177800</xdr:colOff>
      <xdr:row>57</xdr:row>
      <xdr:rowOff>53721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676130"/>
          <a:ext cx="889000" cy="1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46448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53721</xdr:rowOff>
    </xdr:from>
    <xdr:to>
      <xdr:col>15</xdr:col>
      <xdr:colOff>50800</xdr:colOff>
      <xdr:row>57</xdr:row>
      <xdr:rowOff>127698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826371"/>
          <a:ext cx="889000" cy="7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35420</xdr:rowOff>
    </xdr:from>
    <xdr:to>
      <xdr:col>10</xdr:col>
      <xdr:colOff>114300</xdr:colOff>
      <xdr:row>57</xdr:row>
      <xdr:rowOff>127698</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79370"/>
          <a:ext cx="889000" cy="112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130493</xdr:rowOff>
    </xdr:from>
    <xdr:to>
      <xdr:col>24</xdr:col>
      <xdr:colOff>114300</xdr:colOff>
      <xdr:row>57</xdr:row>
      <xdr:rowOff>60643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73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108920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1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24130</xdr:rowOff>
    </xdr:from>
    <xdr:to>
      <xdr:col>20</xdr:col>
      <xdr:colOff>38100</xdr:colOff>
      <xdr:row>56</xdr:row>
      <xdr:rowOff>125730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62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142257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40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2921</xdr:rowOff>
    </xdr:from>
    <xdr:to>
      <xdr:col>15</xdr:col>
      <xdr:colOff>101600</xdr:colOff>
      <xdr:row>57</xdr:row>
      <xdr:rowOff>104521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95648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86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76898</xdr:rowOff>
    </xdr:from>
    <xdr:to>
      <xdr:col>10</xdr:col>
      <xdr:colOff>165100</xdr:colOff>
      <xdr:row>58</xdr:row>
      <xdr:rowOff>7048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84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169625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94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156070</xdr:rowOff>
    </xdr:from>
    <xdr:to>
      <xdr:col>6</xdr:col>
      <xdr:colOff>38100</xdr:colOff>
      <xdr:row>51</xdr:row>
      <xdr:rowOff>86220</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2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77347</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2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162236</xdr:rowOff>
    </xdr:from>
    <xdr:to>
      <xdr:col>24</xdr:col>
      <xdr:colOff>63500</xdr:colOff>
      <xdr:row>76</xdr:row>
      <xdr:rowOff>101924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49536"/>
          <a:ext cx="838200" cy="28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39635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55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101924</xdr:rowOff>
    </xdr:from>
    <xdr:to>
      <xdr:col>19</xdr:col>
      <xdr:colOff>177800</xdr:colOff>
      <xdr:row>77</xdr:row>
      <xdr:rowOff>108877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132124"/>
          <a:ext cx="889000" cy="17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53656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74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127203</xdr:rowOff>
    </xdr:from>
    <xdr:to>
      <xdr:col>15</xdr:col>
      <xdr:colOff>50800</xdr:colOff>
      <xdr:row>77</xdr:row>
      <xdr:rowOff>108877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157403"/>
          <a:ext cx="889000" cy="15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53694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1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127203</xdr:rowOff>
    </xdr:from>
    <xdr:to>
      <xdr:col>10</xdr:col>
      <xdr:colOff>114300</xdr:colOff>
      <xdr:row>78</xdr:row>
      <xdr:rowOff>122689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157403"/>
          <a:ext cx="889000" cy="33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56951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4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4602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20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111436</xdr:rowOff>
    </xdr:from>
    <xdr:to>
      <xdr:col>24</xdr:col>
      <xdr:colOff>114300</xdr:colOff>
      <xdr:row>75</xdr:row>
      <xdr:rowOff>41586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9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89863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77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51124</xdr:rowOff>
    </xdr:from>
    <xdr:to>
      <xdr:col>20</xdr:col>
      <xdr:colOff>38100</xdr:colOff>
      <xdr:row>76</xdr:row>
      <xdr:rowOff>152724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8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143851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74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58077</xdr:rowOff>
    </xdr:from>
    <xdr:to>
      <xdr:col>15</xdr:col>
      <xdr:colOff>101600</xdr:colOff>
      <xdr:row>77</xdr:row>
      <xdr:rowOff>159677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150804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52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76403</xdr:rowOff>
    </xdr:from>
    <xdr:to>
      <xdr:col>10</xdr:col>
      <xdr:colOff>165100</xdr:colOff>
      <xdr:row>77</xdr:row>
      <xdr:rowOff>6553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0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169130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9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71889</xdr:rowOff>
    </xdr:from>
    <xdr:to>
      <xdr:col>6</xdr:col>
      <xdr:colOff>38100</xdr:colOff>
      <xdr:row>79</xdr:row>
      <xdr:rowOff>2039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4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164616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3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163361</xdr:rowOff>
    </xdr:from>
    <xdr:to>
      <xdr:col>24</xdr:col>
      <xdr:colOff>62865</xdr:colOff>
      <xdr:row>99</xdr:row>
      <xdr:rowOff>52794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765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56621</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03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52794</xdr:rowOff>
    </xdr:from>
    <xdr:to>
      <xdr:col>24</xdr:col>
      <xdr:colOff>152400</xdr:colOff>
      <xdr:row>99</xdr:row>
      <xdr:rowOff>52794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26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110038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5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163361</xdr:rowOff>
    </xdr:from>
    <xdr:to>
      <xdr:col>24</xdr:col>
      <xdr:colOff>152400</xdr:colOff>
      <xdr:row>91</xdr:row>
      <xdr:rowOff>163361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76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117563</xdr:rowOff>
    </xdr:from>
    <xdr:to>
      <xdr:col>24</xdr:col>
      <xdr:colOff>63500</xdr:colOff>
      <xdr:row>98</xdr:row>
      <xdr:rowOff>21971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748213"/>
          <a:ext cx="838200" cy="7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2391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290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150964</xdr:rowOff>
    </xdr:from>
    <xdr:to>
      <xdr:col>24</xdr:col>
      <xdr:colOff>114300</xdr:colOff>
      <xdr:row>96</xdr:row>
      <xdr:rowOff>81114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3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99580</xdr:rowOff>
    </xdr:from>
    <xdr:to>
      <xdr:col>19</xdr:col>
      <xdr:colOff>177800</xdr:colOff>
      <xdr:row>97</xdr:row>
      <xdr:rowOff>117563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30230"/>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139915</xdr:rowOff>
    </xdr:from>
    <xdr:to>
      <xdr:col>20</xdr:col>
      <xdr:colOff>38100</xdr:colOff>
      <xdr:row>96</xdr:row>
      <xdr:rowOff>70065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4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86592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20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158217</xdr:rowOff>
    </xdr:from>
    <xdr:to>
      <xdr:col>15</xdr:col>
      <xdr:colOff>50800</xdr:colOff>
      <xdr:row>97</xdr:row>
      <xdr:rowOff>99580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5588717"/>
          <a:ext cx="889000" cy="1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118618</xdr:rowOff>
    </xdr:from>
    <xdr:to>
      <xdr:col>15</xdr:col>
      <xdr:colOff>101600</xdr:colOff>
      <xdr:row>96</xdr:row>
      <xdr:rowOff>48768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40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65295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1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158217</xdr:rowOff>
    </xdr:from>
    <xdr:to>
      <xdr:col>10</xdr:col>
      <xdr:colOff>114300</xdr:colOff>
      <xdr:row>96</xdr:row>
      <xdr:rowOff>164960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5588717"/>
          <a:ext cx="889000" cy="103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108789</xdr:rowOff>
    </xdr:from>
    <xdr:to>
      <xdr:col>10</xdr:col>
      <xdr:colOff>165100</xdr:colOff>
      <xdr:row>96</xdr:row>
      <xdr:rowOff>38939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3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30066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87300</xdr:rowOff>
    </xdr:from>
    <xdr:to>
      <xdr:col>6</xdr:col>
      <xdr:colOff>38100</xdr:colOff>
      <xdr:row>98</xdr:row>
      <xdr:rowOff>17450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71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81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142621</xdr:rowOff>
    </xdr:from>
    <xdr:to>
      <xdr:col>24</xdr:col>
      <xdr:colOff>114300</xdr:colOff>
      <xdr:row>98</xdr:row>
      <xdr:rowOff>72771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7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121048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5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66763</xdr:rowOff>
    </xdr:from>
    <xdr:to>
      <xdr:col>20</xdr:col>
      <xdr:colOff>38100</xdr:colOff>
      <xdr:row>97</xdr:row>
      <xdr:rowOff>168363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6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159490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9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48780</xdr:rowOff>
    </xdr:from>
    <xdr:to>
      <xdr:col>15</xdr:col>
      <xdr:colOff>101600</xdr:colOff>
      <xdr:row>97</xdr:row>
      <xdr:rowOff>150380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141507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107417</xdr:rowOff>
    </xdr:from>
    <xdr:to>
      <xdr:col>10</xdr:col>
      <xdr:colOff>165100</xdr:colOff>
      <xdr:row>91</xdr:row>
      <xdr:rowOff>37567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553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54094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31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114160</xdr:rowOff>
    </xdr:from>
    <xdr:to>
      <xdr:col>6</xdr:col>
      <xdr:colOff>38100</xdr:colOff>
      <xdr:row>97</xdr:row>
      <xdr:rowOff>44310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60837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34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69566</xdr:rowOff>
    </xdr:from>
    <xdr:to>
      <xdr:col>55</xdr:col>
      <xdr:colOff>0</xdr:colOff>
      <xdr:row>38</xdr:row>
      <xdr:rowOff>74046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584666"/>
          <a:ext cx="8382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69566</xdr:rowOff>
    </xdr:from>
    <xdr:to>
      <xdr:col>50</xdr:col>
      <xdr:colOff>114300</xdr:colOff>
      <xdr:row>38</xdr:row>
      <xdr:rowOff>69931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58466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69931</xdr:rowOff>
    </xdr:from>
    <xdr:to>
      <xdr:col>45</xdr:col>
      <xdr:colOff>177800</xdr:colOff>
      <xdr:row>38</xdr:row>
      <xdr:rowOff>69931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5850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59324</xdr:rowOff>
    </xdr:from>
    <xdr:to>
      <xdr:col>41</xdr:col>
      <xdr:colOff>50800</xdr:colOff>
      <xdr:row>38</xdr:row>
      <xdr:rowOff>69931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574424"/>
          <a:ext cx="8890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23246</xdr:rowOff>
    </xdr:from>
    <xdr:to>
      <xdr:col>55</xdr:col>
      <xdr:colOff>50800</xdr:colOff>
      <xdr:row>38</xdr:row>
      <xdr:rowOff>124846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3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109623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53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18766</xdr:rowOff>
    </xdr:from>
    <xdr:to>
      <xdr:col>50</xdr:col>
      <xdr:colOff>165100</xdr:colOff>
      <xdr:row>38</xdr:row>
      <xdr:rowOff>120366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111493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26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19131</xdr:rowOff>
    </xdr:from>
    <xdr:to>
      <xdr:col>46</xdr:col>
      <xdr:colOff>38100</xdr:colOff>
      <xdr:row>38</xdr:row>
      <xdr:rowOff>120731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111858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26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19131</xdr:rowOff>
    </xdr:from>
    <xdr:to>
      <xdr:col>41</xdr:col>
      <xdr:colOff>101600</xdr:colOff>
      <xdr:row>38</xdr:row>
      <xdr:rowOff>120731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111858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26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8524</xdr:rowOff>
    </xdr:from>
    <xdr:to>
      <xdr:col>36</xdr:col>
      <xdr:colOff>165100</xdr:colOff>
      <xdr:row>38</xdr:row>
      <xdr:rowOff>110124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2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101251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16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79426</xdr:rowOff>
    </xdr:from>
    <xdr:to>
      <xdr:col>55</xdr:col>
      <xdr:colOff>0</xdr:colOff>
      <xdr:row>56</xdr:row>
      <xdr:rowOff>81635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680626"/>
          <a:ext cx="8382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79426</xdr:rowOff>
    </xdr:from>
    <xdr:to>
      <xdr:col>50</xdr:col>
      <xdr:colOff>114300</xdr:colOff>
      <xdr:row>56</xdr:row>
      <xdr:rowOff>97371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80626"/>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58928</xdr:rowOff>
    </xdr:from>
    <xdr:to>
      <xdr:col>45</xdr:col>
      <xdr:colOff>177800</xdr:colOff>
      <xdr:row>56</xdr:row>
      <xdr:rowOff>97371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660128"/>
          <a:ext cx="889000" cy="3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41173</xdr:rowOff>
    </xdr:from>
    <xdr:to>
      <xdr:col>41</xdr:col>
      <xdr:colOff>50800</xdr:colOff>
      <xdr:row>56</xdr:row>
      <xdr:rowOff>58928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642373"/>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30835</xdr:rowOff>
    </xdr:from>
    <xdr:to>
      <xdr:col>55</xdr:col>
      <xdr:colOff>50800</xdr:colOff>
      <xdr:row>56</xdr:row>
      <xdr:rowOff>132435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53712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8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28626</xdr:rowOff>
    </xdr:from>
    <xdr:to>
      <xdr:col>50</xdr:col>
      <xdr:colOff>165100</xdr:colOff>
      <xdr:row>56</xdr:row>
      <xdr:rowOff>130226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2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146753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46571</xdr:rowOff>
    </xdr:from>
    <xdr:to>
      <xdr:col>46</xdr:col>
      <xdr:colOff>38100</xdr:colOff>
      <xdr:row>56</xdr:row>
      <xdr:rowOff>148171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4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164698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2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8128</xdr:rowOff>
    </xdr:from>
    <xdr:to>
      <xdr:col>41</xdr:col>
      <xdr:colOff>101600</xdr:colOff>
      <xdr:row>56</xdr:row>
      <xdr:rowOff>109728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6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126255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8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161823</xdr:rowOff>
    </xdr:from>
    <xdr:to>
      <xdr:col>36</xdr:col>
      <xdr:colOff>165100</xdr:colOff>
      <xdr:row>56</xdr:row>
      <xdr:rowOff>91973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9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108500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6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139798</xdr:rowOff>
    </xdr:from>
    <xdr:to>
      <xdr:col>55</xdr:col>
      <xdr:colOff>0</xdr:colOff>
      <xdr:row>79</xdr:row>
      <xdr:rowOff>30527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12898"/>
          <a:ext cx="8382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131731</xdr:rowOff>
    </xdr:from>
    <xdr:to>
      <xdr:col>50</xdr:col>
      <xdr:colOff>114300</xdr:colOff>
      <xdr:row>79</xdr:row>
      <xdr:rowOff>30527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04831"/>
          <a:ext cx="889000" cy="7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131731</xdr:rowOff>
    </xdr:from>
    <xdr:to>
      <xdr:col>45</xdr:col>
      <xdr:colOff>177800</xdr:colOff>
      <xdr:row>78</xdr:row>
      <xdr:rowOff>165303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04831"/>
          <a:ext cx="889000" cy="3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95417</xdr:rowOff>
    </xdr:from>
    <xdr:to>
      <xdr:col>41</xdr:col>
      <xdr:colOff>50800</xdr:colOff>
      <xdr:row>78</xdr:row>
      <xdr:rowOff>165303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68517"/>
          <a:ext cx="889000" cy="6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88998</xdr:rowOff>
    </xdr:from>
    <xdr:to>
      <xdr:col>55</xdr:col>
      <xdr:colOff>50800</xdr:colOff>
      <xdr:row>79</xdr:row>
      <xdr:rowOff>19148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6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3925</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7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151177</xdr:rowOff>
    </xdr:from>
    <xdr:to>
      <xdr:col>50</xdr:col>
      <xdr:colOff>165100</xdr:colOff>
      <xdr:row>79</xdr:row>
      <xdr:rowOff>81327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72454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1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80931</xdr:rowOff>
    </xdr:from>
    <xdr:to>
      <xdr:col>46</xdr:col>
      <xdr:colOff>38100</xdr:colOff>
      <xdr:row>79</xdr:row>
      <xdr:rowOff>11081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2208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114503</xdr:rowOff>
    </xdr:from>
    <xdr:to>
      <xdr:col>41</xdr:col>
      <xdr:colOff>101600</xdr:colOff>
      <xdr:row>79</xdr:row>
      <xdr:rowOff>44653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35780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8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44617</xdr:rowOff>
    </xdr:from>
    <xdr:to>
      <xdr:col>36</xdr:col>
      <xdr:colOff>165100</xdr:colOff>
      <xdr:row>78</xdr:row>
      <xdr:rowOff>146217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137344</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96103</xdr:rowOff>
    </xdr:from>
    <xdr:to>
      <xdr:col>55</xdr:col>
      <xdr:colOff>0</xdr:colOff>
      <xdr:row>99</xdr:row>
      <xdr:rowOff>23000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898203"/>
          <a:ext cx="838200" cy="9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9430</xdr:rowOff>
    </xdr:from>
    <xdr:to>
      <xdr:col>50</xdr:col>
      <xdr:colOff>114300</xdr:colOff>
      <xdr:row>99</xdr:row>
      <xdr:rowOff>23000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982980"/>
          <a:ext cx="889000" cy="1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9430</xdr:rowOff>
    </xdr:from>
    <xdr:to>
      <xdr:col>45</xdr:col>
      <xdr:colOff>177800</xdr:colOff>
      <xdr:row>99</xdr:row>
      <xdr:rowOff>22101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982980"/>
          <a:ext cx="889000" cy="1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22101</xdr:rowOff>
    </xdr:from>
    <xdr:to>
      <xdr:col>41</xdr:col>
      <xdr:colOff>50800</xdr:colOff>
      <xdr:row>99</xdr:row>
      <xdr:rowOff>46627</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995651"/>
          <a:ext cx="889000" cy="2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45303</xdr:rowOff>
    </xdr:from>
    <xdr:to>
      <xdr:col>55</xdr:col>
      <xdr:colOff>50800</xdr:colOff>
      <xdr:row>98</xdr:row>
      <xdr:rowOff>146903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84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131680</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76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143650</xdr:rowOff>
    </xdr:from>
    <xdr:to>
      <xdr:col>50</xdr:col>
      <xdr:colOff>165100</xdr:colOff>
      <xdr:row>99</xdr:row>
      <xdr:rowOff>73800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9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64927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703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130080</xdr:rowOff>
    </xdr:from>
    <xdr:to>
      <xdr:col>46</xdr:col>
      <xdr:colOff>38100</xdr:colOff>
      <xdr:row>99</xdr:row>
      <xdr:rowOff>60230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9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51357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70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142751</xdr:rowOff>
    </xdr:from>
    <xdr:to>
      <xdr:col>41</xdr:col>
      <xdr:colOff>101600</xdr:colOff>
      <xdr:row>99</xdr:row>
      <xdr:rowOff>72901</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94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64028</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703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167277</xdr:rowOff>
    </xdr:from>
    <xdr:to>
      <xdr:col>36</xdr:col>
      <xdr:colOff>165100</xdr:colOff>
      <xdr:row>99</xdr:row>
      <xdr:rowOff>97427</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96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88554</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706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49814</xdr:rowOff>
    </xdr:from>
    <xdr:to>
      <xdr:col>85</xdr:col>
      <xdr:colOff>127000</xdr:colOff>
      <xdr:row>37</xdr:row>
      <xdr:rowOff>80310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393464"/>
          <a:ext cx="838200" cy="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80310</xdr:rowOff>
    </xdr:from>
    <xdr:to>
      <xdr:col>81</xdr:col>
      <xdr:colOff>50800</xdr:colOff>
      <xdr:row>37</xdr:row>
      <xdr:rowOff>135585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423960"/>
          <a:ext cx="889000" cy="5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124887</xdr:rowOff>
    </xdr:from>
    <xdr:to>
      <xdr:col>76</xdr:col>
      <xdr:colOff>114300</xdr:colOff>
      <xdr:row>37</xdr:row>
      <xdr:rowOff>135585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468537"/>
          <a:ext cx="8890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168321</xdr:rowOff>
    </xdr:from>
    <xdr:to>
      <xdr:col>71</xdr:col>
      <xdr:colOff>177800</xdr:colOff>
      <xdr:row>37</xdr:row>
      <xdr:rowOff>124887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340521"/>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170464</xdr:rowOff>
    </xdr:from>
    <xdr:to>
      <xdr:col>85</xdr:col>
      <xdr:colOff>177800</xdr:colOff>
      <xdr:row>37</xdr:row>
      <xdr:rowOff>100614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4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148891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2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29510</xdr:rowOff>
    </xdr:from>
    <xdr:to>
      <xdr:col>81</xdr:col>
      <xdr:colOff>101600</xdr:colOff>
      <xdr:row>37</xdr:row>
      <xdr:rowOff>131110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37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122237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46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84785</xdr:rowOff>
    </xdr:from>
    <xdr:to>
      <xdr:col>76</xdr:col>
      <xdr:colOff>165100</xdr:colOff>
      <xdr:row>38</xdr:row>
      <xdr:rowOff>14936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4284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6063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52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74087</xdr:rowOff>
    </xdr:from>
    <xdr:to>
      <xdr:col>72</xdr:col>
      <xdr:colOff>38100</xdr:colOff>
      <xdr:row>38</xdr:row>
      <xdr:rowOff>4237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41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166814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51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117521</xdr:rowOff>
    </xdr:from>
    <xdr:to>
      <xdr:col>67</xdr:col>
      <xdr:colOff>101600</xdr:colOff>
      <xdr:row>37</xdr:row>
      <xdr:rowOff>47671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28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64198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0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98824</xdr:rowOff>
    </xdr:from>
    <xdr:to>
      <xdr:col>85</xdr:col>
      <xdr:colOff>127000</xdr:colOff>
      <xdr:row>59</xdr:row>
      <xdr:rowOff>23255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10042924"/>
          <a:ext cx="838200" cy="9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163453</xdr:rowOff>
    </xdr:from>
    <xdr:to>
      <xdr:col>81</xdr:col>
      <xdr:colOff>50800</xdr:colOff>
      <xdr:row>59</xdr:row>
      <xdr:rowOff>23255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10107553"/>
          <a:ext cx="889000" cy="3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163453</xdr:rowOff>
    </xdr:from>
    <xdr:to>
      <xdr:col>76</xdr:col>
      <xdr:colOff>114300</xdr:colOff>
      <xdr:row>59</xdr:row>
      <xdr:rowOff>66319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10107553"/>
          <a:ext cx="889000" cy="7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75006</xdr:rowOff>
    </xdr:from>
    <xdr:to>
      <xdr:col>71</xdr:col>
      <xdr:colOff>177800</xdr:colOff>
      <xdr:row>59</xdr:row>
      <xdr:rowOff>66319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019106"/>
          <a:ext cx="8890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48024</xdr:rowOff>
    </xdr:from>
    <xdr:to>
      <xdr:col>85</xdr:col>
      <xdr:colOff>177800</xdr:colOff>
      <xdr:row>58</xdr:row>
      <xdr:rowOff>149624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99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134401</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9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143905</xdr:rowOff>
    </xdr:from>
    <xdr:to>
      <xdr:col>81</xdr:col>
      <xdr:colOff>101600</xdr:colOff>
      <xdr:row>59</xdr:row>
      <xdr:rowOff>74055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1008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65182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18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112653</xdr:rowOff>
    </xdr:from>
    <xdr:to>
      <xdr:col>76</xdr:col>
      <xdr:colOff>165100</xdr:colOff>
      <xdr:row>59</xdr:row>
      <xdr:rowOff>42803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05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33930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14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15519</xdr:rowOff>
    </xdr:from>
    <xdr:to>
      <xdr:col>72</xdr:col>
      <xdr:colOff>38100</xdr:colOff>
      <xdr:row>59</xdr:row>
      <xdr:rowOff>117119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13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108246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22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24206</xdr:rowOff>
    </xdr:from>
    <xdr:to>
      <xdr:col>67</xdr:col>
      <xdr:colOff>101600</xdr:colOff>
      <xdr:row>58</xdr:row>
      <xdr:rowOff>125806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96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116933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0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79611</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24161"/>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28811</xdr:rowOff>
    </xdr:from>
    <xdr:to>
      <xdr:col>67</xdr:col>
      <xdr:colOff>101600</xdr:colOff>
      <xdr:row>79</xdr:row>
      <xdr:rowOff>130411</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7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121538</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66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123737</xdr:rowOff>
    </xdr:from>
    <xdr:to>
      <xdr:col>85</xdr:col>
      <xdr:colOff>127000</xdr:colOff>
      <xdr:row>95</xdr:row>
      <xdr:rowOff>161589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411487"/>
          <a:ext cx="838200" cy="3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107448</xdr:rowOff>
    </xdr:from>
    <xdr:to>
      <xdr:col>81</xdr:col>
      <xdr:colOff>50800</xdr:colOff>
      <xdr:row>95</xdr:row>
      <xdr:rowOff>123737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395198"/>
          <a:ext cx="889000" cy="1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87122</xdr:rowOff>
    </xdr:from>
    <xdr:to>
      <xdr:col>76</xdr:col>
      <xdr:colOff>114300</xdr:colOff>
      <xdr:row>95</xdr:row>
      <xdr:rowOff>107448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374872"/>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87122</xdr:rowOff>
    </xdr:from>
    <xdr:to>
      <xdr:col>71</xdr:col>
      <xdr:colOff>177800</xdr:colOff>
      <xdr:row>95</xdr:row>
      <xdr:rowOff>167190</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374872"/>
          <a:ext cx="889000" cy="8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110789</xdr:rowOff>
    </xdr:from>
    <xdr:to>
      <xdr:col>85</xdr:col>
      <xdr:colOff>177800</xdr:colOff>
      <xdr:row>96</xdr:row>
      <xdr:rowOff>40939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39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89216</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3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72937</xdr:rowOff>
    </xdr:from>
    <xdr:to>
      <xdr:col>81</xdr:col>
      <xdr:colOff>101600</xdr:colOff>
      <xdr:row>96</xdr:row>
      <xdr:rowOff>3087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36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165664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4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56648</xdr:rowOff>
    </xdr:from>
    <xdr:to>
      <xdr:col>76</xdr:col>
      <xdr:colOff>165100</xdr:colOff>
      <xdr:row>95</xdr:row>
      <xdr:rowOff>158248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34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149375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4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36322</xdr:rowOff>
    </xdr:from>
    <xdr:to>
      <xdr:col>72</xdr:col>
      <xdr:colOff>38100</xdr:colOff>
      <xdr:row>95</xdr:row>
      <xdr:rowOff>137922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3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129049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41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116390</xdr:rowOff>
    </xdr:from>
    <xdr:to>
      <xdr:col>67</xdr:col>
      <xdr:colOff>101600</xdr:colOff>
      <xdr:row>96</xdr:row>
      <xdr:rowOff>46540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40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37667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49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総務費の住民一人当たりのコストは、前年度よりも</a:t>
          </a:r>
          <a:r>
            <a:rPr kumimoji="1" lang="en-US" altLang="ja-JP" sz="1300">
              <a:latin typeface="ＭＳ Ｐゴシック" panose="020B0600070205080204" pitchFamily="50" charset="-128"/>
              <a:ea typeface="ＭＳ Ｐゴシック" panose="020B0600070205080204" pitchFamily="50" charset="-128"/>
            </a:rPr>
            <a:t>8,375</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59,725</a:t>
          </a:r>
          <a:r>
            <a:rPr kumimoji="1" lang="ja-JP" altLang="en-US" sz="1300">
              <a:latin typeface="ＭＳ Ｐゴシック" panose="020B0600070205080204" pitchFamily="50" charset="-128"/>
              <a:ea typeface="ＭＳ Ｐゴシック" panose="020B0600070205080204" pitchFamily="50" charset="-128"/>
            </a:rPr>
            <a:t>円となっている。これは、財政調整基金や公共施設等再整備基金積立金の減少が主な要因である。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民生費の住民一人当たりのコストは、前年度よりも</a:t>
          </a:r>
          <a:r>
            <a:rPr kumimoji="1" lang="en-US" altLang="ja-JP" sz="1300">
              <a:latin typeface="ＭＳ Ｐゴシック" panose="020B0600070205080204" pitchFamily="50" charset="-128"/>
              <a:ea typeface="ＭＳ Ｐゴシック" panose="020B0600070205080204" pitchFamily="50" charset="-128"/>
            </a:rPr>
            <a:t>14,834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178,817</a:t>
          </a:r>
          <a:r>
            <a:rPr kumimoji="1" lang="ja-JP" altLang="en-US" sz="1300">
              <a:latin typeface="ＭＳ Ｐゴシック" panose="020B0600070205080204" pitchFamily="50" charset="-128"/>
              <a:ea typeface="ＭＳ Ｐゴシック" panose="020B0600070205080204" pitchFamily="50" charset="-128"/>
            </a:rPr>
            <a:t>円となっている。これは、定額減税調整給付金を実施したことが主な要因である。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土木費の住民一人当たりのコストは、前年度よりも</a:t>
          </a:r>
          <a:r>
            <a:rPr kumimoji="1" lang="en-US" altLang="ja-JP" sz="1300">
              <a:latin typeface="ＭＳ Ｐゴシック" panose="020B0600070205080204" pitchFamily="50" charset="-128"/>
              <a:ea typeface="ＭＳ Ｐゴシック" panose="020B0600070205080204" pitchFamily="50" charset="-128"/>
            </a:rPr>
            <a:t>6,023</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30,670</a:t>
          </a:r>
          <a:r>
            <a:rPr kumimoji="1" lang="ja-JP" altLang="en-US" sz="1300">
              <a:latin typeface="ＭＳ Ｐゴシック" panose="020B0600070205080204" pitchFamily="50" charset="-128"/>
              <a:ea typeface="ＭＳ Ｐゴシック" panose="020B0600070205080204" pitchFamily="50" charset="-128"/>
            </a:rPr>
            <a:t>円となっている。これは、公共下水道事業繰出金や踏切改良事業負担金の増加が主な要因である。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教育費の住民一人当たりのコストは、前年度よりも</a:t>
          </a:r>
          <a:r>
            <a:rPr kumimoji="1" lang="en-US" altLang="ja-JP" sz="1300">
              <a:latin typeface="ＭＳ Ｐゴシック" panose="020B0600070205080204" pitchFamily="50" charset="-128"/>
              <a:ea typeface="ＭＳ Ｐゴシック" panose="020B0600070205080204" pitchFamily="50" charset="-128"/>
            </a:rPr>
            <a:t>8,808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45,755</a:t>
          </a:r>
          <a:r>
            <a:rPr kumimoji="1" lang="ja-JP" altLang="en-US" sz="1300">
              <a:latin typeface="ＭＳ Ｐゴシック" panose="020B0600070205080204" pitchFamily="50" charset="-128"/>
              <a:ea typeface="ＭＳ Ｐゴシック" panose="020B0600070205080204" pitchFamily="50" charset="-128"/>
            </a:rPr>
            <a:t>円となっている。これは、元和小学校校舎増築工事を実施したことが主な要因である。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今後においても、子育て世帯や高齢者・障がい者等に対する支援を継続的に行うため、民生費は増加傾向が続くことが見込まれる。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埼玉県加須市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年度は、地方特例交付金や地方交付税等の増加により、実質収支額は増加した。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財政調整基金残高は、決算剰余金を活用し積立を行ったが、予算全体調整による財源不足額の取崩額の方が大きかったため、減少した。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今後も不断の行財政改革等により、経費削減に努めるとともに、安定的な市民サービスの提供に向けて、健全な財政運営に努める。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埼玉県加須市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年度も前年度と同様に全ての会計において赤字はなかった。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今後も、標準財政規模に見合った財政運営に努める。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なお、下水道事業会計は、平成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年度から実施し、令和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年度中に完了予定の川口地区における公共下水道管渠工事など、大規模な事業が数年にわたり続くことから、より一層の経営努力の必要性がある。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埼玉県加須市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最も大きな割合を占める元利償還金は、令和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年度の元利償還開始額よりも令和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年度の償還終了による減額が上回り、</a:t>
          </a:r>
          <a:r>
            <a:rPr kumimoji="1" lang="en-US" altLang="ja-JP" sz="1400">
              <a:latin typeface="ＭＳ ゴシック" pitchFamily="49" charset="-128"/>
              <a:ea typeface="ＭＳ ゴシック" pitchFamily="49" charset="-128"/>
            </a:rPr>
            <a:t>227</a:t>
          </a:r>
          <a:r>
            <a:rPr kumimoji="1" lang="ja-JP" altLang="en-US" sz="1400">
              <a:latin typeface="ＭＳ ゴシック" pitchFamily="49" charset="-128"/>
              <a:ea typeface="ＭＳ ゴシック" pitchFamily="49" charset="-128"/>
            </a:rPr>
            <a:t>百万円の減となっている。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実質公債費比率の算出に用いる年度を比較した場合、令和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年度の元利償還金よりも令和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年度の元利償還金が減少しており、比率の算出に当たってはマイナス（改善）要因となっている。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しかし、今後は多くの公共施設の再整備による公債費の増が見込まれることから、適債事業を見極め、起債額についても必要最小限に留めることで、公債費負担の軽減に努める。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埼玉県加須市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一般会計等に係る地方債の現在高は、小学校施設整備事業債や旧川緊急浚渫推進事業債などの令和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年度起債額よりも元金償還額が大きかったため、</a:t>
          </a:r>
          <a:r>
            <a:rPr kumimoji="1" lang="en-US" altLang="ja-JP" sz="1400">
              <a:latin typeface="ＭＳ ゴシック" pitchFamily="49" charset="-128"/>
              <a:ea typeface="ＭＳ ゴシック" pitchFamily="49" charset="-128"/>
            </a:rPr>
            <a:t>2,979</a:t>
          </a:r>
          <a:r>
            <a:rPr kumimoji="1" lang="ja-JP" altLang="en-US" sz="1400">
              <a:latin typeface="ＭＳ ゴシック" pitchFamily="49" charset="-128"/>
              <a:ea typeface="ＭＳ ゴシック" pitchFamily="49" charset="-128"/>
            </a:rPr>
            <a:t>百万円の減となっている。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また、公営企業債等繰入見込額は、下水道事業会計の増などにより、</a:t>
          </a:r>
          <a:r>
            <a:rPr kumimoji="1" lang="en-US" altLang="ja-JP" sz="1400">
              <a:latin typeface="ＭＳ ゴシック" pitchFamily="49" charset="-128"/>
              <a:ea typeface="ＭＳ ゴシック" pitchFamily="49" charset="-128"/>
            </a:rPr>
            <a:t>580</a:t>
          </a:r>
          <a:r>
            <a:rPr kumimoji="1" lang="ja-JP" altLang="en-US" sz="1400">
              <a:latin typeface="ＭＳ ゴシック" pitchFamily="49" charset="-128"/>
              <a:ea typeface="ＭＳ ゴシック" pitchFamily="49" charset="-128"/>
            </a:rPr>
            <a:t>百万円の増となっている。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充当可能基金は、財政調整基金や公共施設等再整備基金の減などに伴い</a:t>
          </a:r>
          <a:r>
            <a:rPr kumimoji="1" lang="en-US" altLang="ja-JP" sz="1400">
              <a:latin typeface="ＭＳ ゴシック" pitchFamily="49" charset="-128"/>
              <a:ea typeface="ＭＳ ゴシック" pitchFamily="49" charset="-128"/>
            </a:rPr>
            <a:t>570</a:t>
          </a:r>
          <a:r>
            <a:rPr kumimoji="1" lang="ja-JP" altLang="en-US" sz="1400">
              <a:latin typeface="ＭＳ ゴシック" pitchFamily="49" charset="-128"/>
              <a:ea typeface="ＭＳ ゴシック" pitchFamily="49" charset="-128"/>
            </a:rPr>
            <a:t>百万円の減となり、基準財政需要額算入見込額については、公債費の減などに伴い全体で</a:t>
          </a:r>
          <a:r>
            <a:rPr kumimoji="1" lang="en-US" altLang="ja-JP" sz="1400">
              <a:latin typeface="ＭＳ ゴシック" pitchFamily="49" charset="-128"/>
              <a:ea typeface="ＭＳ ゴシック" pitchFamily="49" charset="-128"/>
            </a:rPr>
            <a:t>2,218</a:t>
          </a:r>
          <a:r>
            <a:rPr kumimoji="1" lang="ja-JP" altLang="en-US" sz="1400">
              <a:latin typeface="ＭＳ ゴシック" pitchFamily="49" charset="-128"/>
              <a:ea typeface="ＭＳ ゴシック" pitchFamily="49" charset="-128"/>
            </a:rPr>
            <a:t>百万円の減となっている。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今後も引き続き適債事業を見極めるとともに、起債額についても必要最小限に留めることで、将来負担額の軽減に努める。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埼玉県加須市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財政調整基金は、決算剰余金を活用して財政調整基金等へ積立てを行ったが、取崩額の方が大きかったため、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百万円の減となった。また、公共施設等再整備基金は歳出における不用見込額を減額補正し、これにより生じた財源を活用して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百万円の積立てを行ったが、公共施設等の工事や修繕等に要する経費として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百万円の減となった。寄付金などによる各基金への積立てを行ったが、取崩し額の方が大きかったため、基金全体では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公共施設等再整備基金は、公共施設等の修繕等に要する財源として取崩しが見込まれている。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今後、多くの公共施設が更新時期を迎えることから、大規模改修や再整備等に要する財源確保のため、計画的に積立てを行っていく必要がある。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公共施設等再整備基金：公共施設等の再整備に要する経費に充てるため。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水と緑と文化のまちづくり基金：ふるさと納税又は企業版ふるさと納税として寄付された寄附金を活用し、寄付者の加須市に対する思いが具現されるための事業に要する経費の財源に充てるため。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地域福祉基金：在宅福祉の推進等、地域における保健福祉活動の振興を図るため。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河野博士育英基金：河野博士育英事業に要する経費の財源に充てるため。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公共施設等再整備基金：歳出における不用見込額を減額補正し、これにより生じた財源を活用して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百万円の積立てを行ったが、公共施設等の工事や修繕等に要する経費として、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水と緑と文化のまちづくり基金：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百万円取崩したが、寄付された額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を積立てたため増加。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百万円取崩したが、寄付された額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を積立てたため増加。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河野博士育英：河野博士育英事業に要する経費として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整備基金：公共施設等の再整備に要する財源として取崩しが見込まれている。今後、多くの公共施設が更新時期を迎えることから、大規模改修や再整備等に要する財源確保のため、計画的に積立て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年度は、決算剰余金を活用して財政調整基金等へ積立てを行ったが、取崩し額の方が大きかったため、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当初予算後の財政調整基金の残高の目安を標準財政規模の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とし、適正な水準の確保に努める。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年度は、取崩しを行わず、利子の積立てのみを実施したため、大きな増減はなし。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今後、見込んでいる繰上償還は無いため、公債費の状況を見極めながら、必要に応じて市債の償還財源として活用する。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41A9F78-268F-4A11-AD70-213A815891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1A6630-C95F-479D-BFEF-B4CA79C8F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3F80C31-CCAA-4C3B-9FEE-36B83E740992}"/>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C507C07-EBC2-4559-88FA-87AB62384A23}"/>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E687BAB-E0BF-404A-B930-48760C86EA6B}"/>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7CF817F-31D0-4D24-A737-6DD14330C015}"/>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5BABF69-7554-47BF-AB98-736D326F02DC}"/>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C0B2546-342D-4223-BCE3-A32426F4FADD}"/>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0F602D8-823D-4F38-916E-2D623F68E31A}"/>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FB6C6B5-84F9-4CFE-904C-B874C2D6F93A}"/>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4BD426F-51F2-45B6-A526-F109EF0DA834}"/>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32736A5-208D-4B4D-8557-2745AA8E86DB}"/>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1BEA24F-BA4C-427C-9C83-4D724FAD217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BDEF424-DB37-42A5-B46A-3F20586B880C}"/>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7B8FE2D-D8AB-4C38-A36D-497042E865AA}"/>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E2D74CC-447A-449A-9C4E-55D4FABF17C0}"/>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4BC760C-36E1-42D6-96CE-DB2EA9CAA53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FF77E55-68F4-4EFD-BAA6-EF6CD861C839}"/>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897FBB0-FEBE-459F-A427-22D68B28B609}"/>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4BEC827-D347-4962-9591-E39AAD2961A2}"/>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957C11C-F501-4A27-8FF0-E3A46641E99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1599A1D-5F4D-4CED-B77A-7184827FC25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E0D2921-077E-4350-85A1-DDD441AFB1B7}"/>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937867C-2E20-4BC5-9A12-DC1C31C04062}"/>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582F550-6428-410E-BAF0-D9288A0EA741}"/>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A33C8D1-AA1C-459B-8A24-B4D639224648}"/>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4FDD79-23AE-4306-9107-694FA3512FC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BA0901D-CF78-451E-AEF2-0A4C76D981B4}"/>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8A72DD4-F88E-45AD-8895-968EE7D7F0DC}"/>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01ABA99-537C-4EFD-962A-0AAAC621DAF1}"/>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018D249-8AE3-4BE1-871A-E46FDE4216A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C4E2695-02EC-4CBE-82C5-2D982E2D6128}"/>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DD372E2-08BC-4E31-A21A-D03AB76C12E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2FF5B7B-EA61-42C0-A376-FC04A266A6B3}"/>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C4B0A2C-9E33-4F09-AD4E-2AF3DB2B9FC0}"/>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2BE5DD4-3FDA-45F4-A99C-3FAEB923D9D7}"/>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966BF23-3E45-467A-9F77-C97240940E0C}"/>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72B987E-1A57-44F4-BCBF-22386F74FCBD}"/>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D67E2F8-E350-409B-803F-12A353730E3F}"/>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3EA7421-B17C-434B-8820-2CE6F66443A6}"/>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C2B70C6-054B-46FF-8DE9-ECB2378180A6}"/>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C3645BC-3DA0-4085-8010-42695D4C726C}"/>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2F23573-11D3-4FC3-AB2F-F086CB70462F}"/>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B888E41-4261-4849-B5A4-416EBDAD587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910B1B1-701D-4DE3-AD2E-FE2903DEE717}"/>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78A84C0-EA2E-4BBA-ACCA-DCF8743C40A3}"/>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453036B-7FF1-4983-A530-EC6AC092EA03}"/>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B1BAF6D-0AC2-4176-A5AD-07A0E73BF5B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FD7C111-994B-440B-BED3-257A545A33D7}"/>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1C2A89C-C5A1-426B-A876-2C46C1E9A66F}"/>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2A053D4-4FE7-41DF-B391-470249C712F2}"/>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AC77C9E-CC9B-41BC-8778-2D4C0D00C1DD}"/>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15F5FB6-815E-45A2-84C8-35521DACB295}"/>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3AB5C53-F71D-4EDE-859D-DC118CB7DC2F}"/>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3F0FFD4-BAFE-40E2-99D6-BCD2B1FB557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5E427B4-351B-4030-889A-B7D4DFBD7083}"/>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88CA76A-46A2-4757-8C48-01101139DDCD}"/>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有形固定資産減価償却率は、前年度と比較して</a:t>
          </a:r>
          <a:r>
            <a:rPr kumimoji="1" lang="en-US" altLang="ja-JP" sz="1100" baseline="0">
              <a:latin typeface="ＭＳ Ｐゴシック" panose="020B0600070205080204" pitchFamily="50" charset="-128"/>
              <a:ea typeface="ＭＳ Ｐゴシック" panose="020B0600070205080204" pitchFamily="50" charset="-128"/>
            </a:rPr>
            <a:t>2.2</a:t>
          </a:r>
          <a:r>
            <a:rPr kumimoji="1" lang="ja-JP" altLang="en-US" sz="1100" baseline="0">
              <a:latin typeface="ＭＳ Ｐゴシック" panose="020B0600070205080204" pitchFamily="50" charset="-128"/>
              <a:ea typeface="ＭＳ Ｐゴシック" panose="020B0600070205080204" pitchFamily="50" charset="-128"/>
            </a:rPr>
            <a:t>ポイント悪化し、類似団体内ではワースト、全国平均・埼玉県平均においても高い水準で推移している。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本市では、令和</a:t>
          </a:r>
          <a:r>
            <a:rPr kumimoji="1" lang="en-US" altLang="ja-JP" sz="1100" baseline="0">
              <a:latin typeface="ＭＳ Ｐゴシック" panose="020B0600070205080204" pitchFamily="50" charset="-128"/>
              <a:ea typeface="ＭＳ Ｐゴシック" panose="020B0600070205080204" pitchFamily="50" charset="-128"/>
            </a:rPr>
            <a:t>4</a:t>
          </a:r>
          <a:r>
            <a:rPr kumimoji="1" lang="ja-JP" altLang="en-US" sz="1100" baseline="0">
              <a:latin typeface="ＭＳ Ｐゴシック" panose="020B0600070205080204" pitchFamily="50" charset="-128"/>
              <a:ea typeface="ＭＳ Ｐゴシック" panose="020B0600070205080204" pitchFamily="50" charset="-128"/>
            </a:rPr>
            <a:t>年度に策定した「加須市公共施設等総合管理計画（改訂版）」において、公共施設等の延床面積を</a:t>
          </a:r>
          <a:r>
            <a:rPr kumimoji="1" lang="en-US" altLang="ja-JP" sz="1100" baseline="0">
              <a:latin typeface="ＭＳ Ｐゴシック" panose="020B0600070205080204" pitchFamily="50" charset="-128"/>
              <a:ea typeface="ＭＳ Ｐゴシック" panose="020B0600070205080204" pitchFamily="50" charset="-128"/>
            </a:rPr>
            <a:t>35</a:t>
          </a:r>
          <a:r>
            <a:rPr kumimoji="1" lang="ja-JP" altLang="en-US" sz="1100" baseline="0">
              <a:latin typeface="ＭＳ Ｐゴシック" panose="020B0600070205080204" pitchFamily="50" charset="-128"/>
              <a:ea typeface="ＭＳ Ｐゴシック" panose="020B0600070205080204" pitchFamily="50" charset="-128"/>
            </a:rPr>
            <a:t>％削減する目安を定め、老朽化した施設整備を検討する際には、既設施設の有効利用や複合化施設としての整備を検討することとし、中長期的な視点で全体の延床面積の削減を伴う最適な施設は一の実現に努めていく。</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D350557-298C-4F57-A0A0-FCFC3CE1629D}"/>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3219BB8-82AA-4D58-8907-49E82F209572}"/>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C7B2643-3063-42DE-BFDF-5AC71DF0AEA2}"/>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05DD18D-7CC8-43E2-A5CC-D371195D15F5}"/>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B8D97764-442F-48B5-984C-BD5A4B93210E}"/>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CDE3B72-6D1E-4600-B215-CFB75B60CC0C}"/>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C97D49F-F6B8-404A-AB13-9CC46FFF4BDE}"/>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70A4033-89AC-45C7-A4D8-F9384AD975C0}"/>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3478F0D-7B72-4E59-A618-0B7F34230515}"/>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93B23DF-6BB8-4BCA-B76A-39A2B5007DBF}"/>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F63DE32-0C37-482D-B1FF-929741CF311F}"/>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4D20007-BAB6-4293-88ED-CA906C55B4DD}"/>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44782E9-FD0E-430A-88F5-7D1CD6328A44}"/>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97DC58A-A17C-4429-9591-84FEAC6AEA4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3" name="直線コネクタ 72">
          <a:extLst>
            <a:ext uri="{FF2B5EF4-FFF2-40B4-BE49-F238E27FC236}">
              <a16:creationId xmlns:a16="http://schemas.microsoft.com/office/drawing/2014/main" id="{6B59F7AE-055B-4DCE-AA08-2B0F384814DD}"/>
            </a:ext>
          </a:extLst>
        </xdr:cNvPr>
        <xdr:cNvCxnSpPr/>
      </xdr:nvCxnSpPr>
      <xdr:spPr>
        <a:xfrm flipV="1">
          <a:off x="4300220" y="5181473"/>
          <a:ext cx="1270" cy="1041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4" name="有形固定資産減価償却率最小値テキスト">
          <a:extLst>
            <a:ext uri="{FF2B5EF4-FFF2-40B4-BE49-F238E27FC236}">
              <a16:creationId xmlns:a16="http://schemas.microsoft.com/office/drawing/2014/main" id="{AF823C78-C0C8-45F0-BE4E-00193FCB9A5F}"/>
            </a:ext>
          </a:extLst>
        </xdr:cNvPr>
        <xdr:cNvSpPr txBox="1"/>
      </xdr:nvSpPr>
      <xdr:spPr>
        <a:xfrm>
          <a:off x="4352925" y="622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5" name="直線コネクタ 74">
          <a:extLst>
            <a:ext uri="{FF2B5EF4-FFF2-40B4-BE49-F238E27FC236}">
              <a16:creationId xmlns:a16="http://schemas.microsoft.com/office/drawing/2014/main" id="{20561FB3-6145-4390-9CA4-C59252535A7E}"/>
            </a:ext>
          </a:extLst>
        </xdr:cNvPr>
        <xdr:cNvCxnSpPr/>
      </xdr:nvCxnSpPr>
      <xdr:spPr>
        <a:xfrm>
          <a:off x="4213225" y="62228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6" name="有形固定資産減価償却率最大値テキスト">
          <a:extLst>
            <a:ext uri="{FF2B5EF4-FFF2-40B4-BE49-F238E27FC236}">
              <a16:creationId xmlns:a16="http://schemas.microsoft.com/office/drawing/2014/main" id="{FD3E4D9A-767E-4F85-AC3E-E669909F810E}"/>
            </a:ext>
          </a:extLst>
        </xdr:cNvPr>
        <xdr:cNvSpPr txBox="1"/>
      </xdr:nvSpPr>
      <xdr:spPr>
        <a:xfrm>
          <a:off x="4352925" y="496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7" name="直線コネクタ 76">
          <a:extLst>
            <a:ext uri="{FF2B5EF4-FFF2-40B4-BE49-F238E27FC236}">
              <a16:creationId xmlns:a16="http://schemas.microsoft.com/office/drawing/2014/main" id="{74954572-0536-47EB-AAAF-EFEE026F7202}"/>
            </a:ext>
          </a:extLst>
        </xdr:cNvPr>
        <xdr:cNvCxnSpPr/>
      </xdr:nvCxnSpPr>
      <xdr:spPr>
        <a:xfrm>
          <a:off x="4213225" y="51814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8" name="有形固定資産減価償却率平均値テキスト">
          <a:extLst>
            <a:ext uri="{FF2B5EF4-FFF2-40B4-BE49-F238E27FC236}">
              <a16:creationId xmlns:a16="http://schemas.microsoft.com/office/drawing/2014/main" id="{DAAC1A9D-DE7A-4DEF-B717-12A079228FF2}"/>
            </a:ext>
          </a:extLst>
        </xdr:cNvPr>
        <xdr:cNvSpPr txBox="1"/>
      </xdr:nvSpPr>
      <xdr:spPr>
        <a:xfrm>
          <a:off x="4352925" y="56755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9" name="フローチャート: 判断 78">
          <a:extLst>
            <a:ext uri="{FF2B5EF4-FFF2-40B4-BE49-F238E27FC236}">
              <a16:creationId xmlns:a16="http://schemas.microsoft.com/office/drawing/2014/main" id="{E2B1A766-CA9B-4BB9-9BA2-A1EA71445A52}"/>
            </a:ext>
          </a:extLst>
        </xdr:cNvPr>
        <xdr:cNvSpPr/>
      </xdr:nvSpPr>
      <xdr:spPr>
        <a:xfrm>
          <a:off x="4251325" y="58177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80" name="フローチャート: 判断 79">
          <a:extLst>
            <a:ext uri="{FF2B5EF4-FFF2-40B4-BE49-F238E27FC236}">
              <a16:creationId xmlns:a16="http://schemas.microsoft.com/office/drawing/2014/main" id="{D637242E-19AC-441D-A37C-6301ED1B1CA7}"/>
            </a:ext>
          </a:extLst>
        </xdr:cNvPr>
        <xdr:cNvSpPr/>
      </xdr:nvSpPr>
      <xdr:spPr>
        <a:xfrm>
          <a:off x="3616325" y="58263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4AD3066A-BDCB-473E-A21B-D898026F7A8E}"/>
            </a:ext>
          </a:extLst>
        </xdr:cNvPr>
        <xdr:cNvSpPr/>
      </xdr:nvSpPr>
      <xdr:spPr>
        <a:xfrm>
          <a:off x="29305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2" name="フローチャート: 判断 81">
          <a:extLst>
            <a:ext uri="{FF2B5EF4-FFF2-40B4-BE49-F238E27FC236}">
              <a16:creationId xmlns:a16="http://schemas.microsoft.com/office/drawing/2014/main" id="{5F8FDED4-B03F-415D-A799-82227406C6B4}"/>
            </a:ext>
          </a:extLst>
        </xdr:cNvPr>
        <xdr:cNvSpPr/>
      </xdr:nvSpPr>
      <xdr:spPr>
        <a:xfrm>
          <a:off x="2244725" y="57247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5A59EA25-FFBC-4D3F-B60F-361E590E1736}"/>
            </a:ext>
          </a:extLst>
        </xdr:cNvPr>
        <xdr:cNvSpPr/>
      </xdr:nvSpPr>
      <xdr:spPr>
        <a:xfrm>
          <a:off x="1558925" y="5685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E8CC98F-C6AC-492F-8D77-DED595921F1B}"/>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DF895A8-0ABC-4D74-A4FE-393DF1D1BCEE}"/>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5BD5903-7095-4340-861C-D6475760382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885F87A-6F8C-4B68-9C90-CAB44698ED8C}"/>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173BE26-A1E7-4E9B-9890-FC42D42838C5}"/>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95123</xdr:rowOff>
    </xdr:from>
    <xdr:to>
      <xdr:col>23</xdr:col>
      <xdr:colOff>136525</xdr:colOff>
      <xdr:row>33</xdr:row>
      <xdr:rowOff>25273</xdr:rowOff>
    </xdr:to>
    <xdr:sp macro="" textlink="">
      <xdr:nvSpPr>
        <xdr:cNvPr id="89" name="楕円 88">
          <a:extLst>
            <a:ext uri="{FF2B5EF4-FFF2-40B4-BE49-F238E27FC236}">
              <a16:creationId xmlns:a16="http://schemas.microsoft.com/office/drawing/2014/main" id="{92631A3F-D9F0-4AAF-9514-35BE3755B7C2}"/>
            </a:ext>
          </a:extLst>
        </xdr:cNvPr>
        <xdr:cNvSpPr/>
      </xdr:nvSpPr>
      <xdr:spPr>
        <a:xfrm>
          <a:off x="4251325" y="61720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10050</xdr:rowOff>
    </xdr:from>
    <xdr:ext cx="405111" cy="259045"/>
    <xdr:sp macro="" textlink="">
      <xdr:nvSpPr>
        <xdr:cNvPr id="90" name="有形固定資産減価償却率該当値テキスト">
          <a:extLst>
            <a:ext uri="{FF2B5EF4-FFF2-40B4-BE49-F238E27FC236}">
              <a16:creationId xmlns:a16="http://schemas.microsoft.com/office/drawing/2014/main" id="{538BD2E7-0299-4756-A221-B49BFAF20C41}"/>
            </a:ext>
          </a:extLst>
        </xdr:cNvPr>
        <xdr:cNvSpPr txBox="1"/>
      </xdr:nvSpPr>
      <xdr:spPr>
        <a:xfrm>
          <a:off x="4352925" y="6087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127</xdr:rowOff>
    </xdr:from>
    <xdr:to>
      <xdr:col>19</xdr:col>
      <xdr:colOff>187325</xdr:colOff>
      <xdr:row>32</xdr:row>
      <xdr:rowOff>101727</xdr:rowOff>
    </xdr:to>
    <xdr:sp macro="" textlink="">
      <xdr:nvSpPr>
        <xdr:cNvPr id="91" name="楕円 90">
          <a:extLst>
            <a:ext uri="{FF2B5EF4-FFF2-40B4-BE49-F238E27FC236}">
              <a16:creationId xmlns:a16="http://schemas.microsoft.com/office/drawing/2014/main" id="{368583D2-0D51-4159-A5DF-3BEB80123CD2}"/>
            </a:ext>
          </a:extLst>
        </xdr:cNvPr>
        <xdr:cNvSpPr/>
      </xdr:nvSpPr>
      <xdr:spPr>
        <a:xfrm>
          <a:off x="3616325" y="60770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50927</xdr:rowOff>
    </xdr:from>
    <xdr:to>
      <xdr:col>23</xdr:col>
      <xdr:colOff>85725</xdr:colOff>
      <xdr:row>32</xdr:row>
      <xdr:rowOff>145923</xdr:rowOff>
    </xdr:to>
    <xdr:cxnSp macro="">
      <xdr:nvCxnSpPr>
        <xdr:cNvPr id="92" name="直線コネクタ 91">
          <a:extLst>
            <a:ext uri="{FF2B5EF4-FFF2-40B4-BE49-F238E27FC236}">
              <a16:creationId xmlns:a16="http://schemas.microsoft.com/office/drawing/2014/main" id="{247703B3-9845-47DB-B999-4A8F140E0C7B}"/>
            </a:ext>
          </a:extLst>
        </xdr:cNvPr>
        <xdr:cNvCxnSpPr/>
      </xdr:nvCxnSpPr>
      <xdr:spPr>
        <a:xfrm>
          <a:off x="3667125" y="6127877"/>
          <a:ext cx="63500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59309</xdr:rowOff>
    </xdr:from>
    <xdr:to>
      <xdr:col>15</xdr:col>
      <xdr:colOff>187325</xdr:colOff>
      <xdr:row>31</xdr:row>
      <xdr:rowOff>160909</xdr:rowOff>
    </xdr:to>
    <xdr:sp macro="" textlink="">
      <xdr:nvSpPr>
        <xdr:cNvPr id="93" name="楕円 92">
          <a:extLst>
            <a:ext uri="{FF2B5EF4-FFF2-40B4-BE49-F238E27FC236}">
              <a16:creationId xmlns:a16="http://schemas.microsoft.com/office/drawing/2014/main" id="{387F7DA3-63BB-4AFF-BC51-235D5D271DE2}"/>
            </a:ext>
          </a:extLst>
        </xdr:cNvPr>
        <xdr:cNvSpPr/>
      </xdr:nvSpPr>
      <xdr:spPr>
        <a:xfrm>
          <a:off x="2930525" y="59711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110109</xdr:rowOff>
    </xdr:from>
    <xdr:to>
      <xdr:col>19</xdr:col>
      <xdr:colOff>136525</xdr:colOff>
      <xdr:row>32</xdr:row>
      <xdr:rowOff>50927</xdr:rowOff>
    </xdr:to>
    <xdr:cxnSp macro="">
      <xdr:nvCxnSpPr>
        <xdr:cNvPr id="94" name="直線コネクタ 93">
          <a:extLst>
            <a:ext uri="{FF2B5EF4-FFF2-40B4-BE49-F238E27FC236}">
              <a16:creationId xmlns:a16="http://schemas.microsoft.com/office/drawing/2014/main" id="{1A498AAF-EDE8-4768-BA41-0A76F7F8705B}"/>
            </a:ext>
          </a:extLst>
        </xdr:cNvPr>
        <xdr:cNvCxnSpPr/>
      </xdr:nvCxnSpPr>
      <xdr:spPr>
        <a:xfrm>
          <a:off x="2981325" y="6021959"/>
          <a:ext cx="6858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75311</xdr:rowOff>
    </xdr:from>
    <xdr:to>
      <xdr:col>11</xdr:col>
      <xdr:colOff>187325</xdr:colOff>
      <xdr:row>31</xdr:row>
      <xdr:rowOff>5461</xdr:rowOff>
    </xdr:to>
    <xdr:sp macro="" textlink="">
      <xdr:nvSpPr>
        <xdr:cNvPr id="95" name="楕円 94">
          <a:extLst>
            <a:ext uri="{FF2B5EF4-FFF2-40B4-BE49-F238E27FC236}">
              <a16:creationId xmlns:a16="http://schemas.microsoft.com/office/drawing/2014/main" id="{9E944A87-4778-44A8-975C-8661D97B42B7}"/>
            </a:ext>
          </a:extLst>
        </xdr:cNvPr>
        <xdr:cNvSpPr/>
      </xdr:nvSpPr>
      <xdr:spPr>
        <a:xfrm>
          <a:off x="2244725" y="58220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126111</xdr:rowOff>
    </xdr:from>
    <xdr:to>
      <xdr:col>15</xdr:col>
      <xdr:colOff>136525</xdr:colOff>
      <xdr:row>31</xdr:row>
      <xdr:rowOff>110109</xdr:rowOff>
    </xdr:to>
    <xdr:cxnSp macro="">
      <xdr:nvCxnSpPr>
        <xdr:cNvPr id="96" name="直線コネクタ 95">
          <a:extLst>
            <a:ext uri="{FF2B5EF4-FFF2-40B4-BE49-F238E27FC236}">
              <a16:creationId xmlns:a16="http://schemas.microsoft.com/office/drawing/2014/main" id="{C5D7A57D-C8A3-4D1D-BD54-F12C3C9B624B}"/>
            </a:ext>
          </a:extLst>
        </xdr:cNvPr>
        <xdr:cNvCxnSpPr/>
      </xdr:nvCxnSpPr>
      <xdr:spPr>
        <a:xfrm>
          <a:off x="2295525" y="5872861"/>
          <a:ext cx="685800"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70993</xdr:rowOff>
    </xdr:from>
    <xdr:to>
      <xdr:col>7</xdr:col>
      <xdr:colOff>187325</xdr:colOff>
      <xdr:row>31</xdr:row>
      <xdr:rowOff>1143</xdr:rowOff>
    </xdr:to>
    <xdr:sp macro="" textlink="">
      <xdr:nvSpPr>
        <xdr:cNvPr id="97" name="楕円 96">
          <a:extLst>
            <a:ext uri="{FF2B5EF4-FFF2-40B4-BE49-F238E27FC236}">
              <a16:creationId xmlns:a16="http://schemas.microsoft.com/office/drawing/2014/main" id="{4AC7B0B6-FEDC-4543-9BF9-25903DA48CD5}"/>
            </a:ext>
          </a:extLst>
        </xdr:cNvPr>
        <xdr:cNvSpPr/>
      </xdr:nvSpPr>
      <xdr:spPr>
        <a:xfrm>
          <a:off x="1558925" y="58177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121793</xdr:rowOff>
    </xdr:from>
    <xdr:to>
      <xdr:col>11</xdr:col>
      <xdr:colOff>136525</xdr:colOff>
      <xdr:row>30</xdr:row>
      <xdr:rowOff>126111</xdr:rowOff>
    </xdr:to>
    <xdr:cxnSp macro="">
      <xdr:nvCxnSpPr>
        <xdr:cNvPr id="98" name="直線コネクタ 97">
          <a:extLst>
            <a:ext uri="{FF2B5EF4-FFF2-40B4-BE49-F238E27FC236}">
              <a16:creationId xmlns:a16="http://schemas.microsoft.com/office/drawing/2014/main" id="{D9A3E05F-C2C1-4EEB-8ED2-987D1A80007C}"/>
            </a:ext>
          </a:extLst>
        </xdr:cNvPr>
        <xdr:cNvCxnSpPr/>
      </xdr:nvCxnSpPr>
      <xdr:spPr>
        <a:xfrm>
          <a:off x="1609725" y="5868543"/>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9" name="n_1aveValue有形固定資産減価償却率">
          <a:extLst>
            <a:ext uri="{FF2B5EF4-FFF2-40B4-BE49-F238E27FC236}">
              <a16:creationId xmlns:a16="http://schemas.microsoft.com/office/drawing/2014/main" id="{B0B1141B-C251-4DC9-A16F-4F06A97BEC59}"/>
            </a:ext>
          </a:extLst>
        </xdr:cNvPr>
        <xdr:cNvSpPr txBox="1"/>
      </xdr:nvSpPr>
      <xdr:spPr>
        <a:xfrm>
          <a:off x="3470919" y="56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0" name="n_2aveValue有形固定資産減価償却率">
          <a:extLst>
            <a:ext uri="{FF2B5EF4-FFF2-40B4-BE49-F238E27FC236}">
              <a16:creationId xmlns:a16="http://schemas.microsoft.com/office/drawing/2014/main" id="{FD9E8AD1-05E9-4314-A345-6E5ADBD7C1AC}"/>
            </a:ext>
          </a:extLst>
        </xdr:cNvPr>
        <xdr:cNvSpPr txBox="1"/>
      </xdr:nvSpPr>
      <xdr:spPr>
        <a:xfrm>
          <a:off x="2797819" y="5558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101" name="n_3aveValue有形固定資産減価償却率">
          <a:extLst>
            <a:ext uri="{FF2B5EF4-FFF2-40B4-BE49-F238E27FC236}">
              <a16:creationId xmlns:a16="http://schemas.microsoft.com/office/drawing/2014/main" id="{AA235C3A-0C36-46AC-B9B3-C77DE3794702}"/>
            </a:ext>
          </a:extLst>
        </xdr:cNvPr>
        <xdr:cNvSpPr txBox="1"/>
      </xdr:nvSpPr>
      <xdr:spPr>
        <a:xfrm>
          <a:off x="2112019" y="550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a:extLst>
            <a:ext uri="{FF2B5EF4-FFF2-40B4-BE49-F238E27FC236}">
              <a16:creationId xmlns:a16="http://schemas.microsoft.com/office/drawing/2014/main" id="{85A2BD76-15ED-4913-8625-D09092CF67D3}"/>
            </a:ext>
          </a:extLst>
        </xdr:cNvPr>
        <xdr:cNvSpPr txBox="1"/>
      </xdr:nvSpPr>
      <xdr:spPr>
        <a:xfrm>
          <a:off x="1426219" y="5467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92854</xdr:rowOff>
    </xdr:from>
    <xdr:ext cx="405111" cy="259045"/>
    <xdr:sp macro="" textlink="">
      <xdr:nvSpPr>
        <xdr:cNvPr id="103" name="n_1mainValue有形固定資産減価償却率">
          <a:extLst>
            <a:ext uri="{FF2B5EF4-FFF2-40B4-BE49-F238E27FC236}">
              <a16:creationId xmlns:a16="http://schemas.microsoft.com/office/drawing/2014/main" id="{1B2A3801-6096-4CE3-9F64-762AB83E9861}"/>
            </a:ext>
          </a:extLst>
        </xdr:cNvPr>
        <xdr:cNvSpPr txBox="1"/>
      </xdr:nvSpPr>
      <xdr:spPr>
        <a:xfrm>
          <a:off x="3470919" y="616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152036</xdr:rowOff>
    </xdr:from>
    <xdr:ext cx="405111" cy="259045"/>
    <xdr:sp macro="" textlink="">
      <xdr:nvSpPr>
        <xdr:cNvPr id="104" name="n_2mainValue有形固定資産減価償却率">
          <a:extLst>
            <a:ext uri="{FF2B5EF4-FFF2-40B4-BE49-F238E27FC236}">
              <a16:creationId xmlns:a16="http://schemas.microsoft.com/office/drawing/2014/main" id="{495E47AD-B2E8-4073-BC55-203A9FF6EA2B}"/>
            </a:ext>
          </a:extLst>
        </xdr:cNvPr>
        <xdr:cNvSpPr txBox="1"/>
      </xdr:nvSpPr>
      <xdr:spPr>
        <a:xfrm>
          <a:off x="2797819" y="606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168038</xdr:rowOff>
    </xdr:from>
    <xdr:ext cx="405111" cy="259045"/>
    <xdr:sp macro="" textlink="">
      <xdr:nvSpPr>
        <xdr:cNvPr id="105" name="n_3mainValue有形固定資産減価償却率">
          <a:extLst>
            <a:ext uri="{FF2B5EF4-FFF2-40B4-BE49-F238E27FC236}">
              <a16:creationId xmlns:a16="http://schemas.microsoft.com/office/drawing/2014/main" id="{B894A714-B95E-409B-A7FF-DFDF42B83827}"/>
            </a:ext>
          </a:extLst>
        </xdr:cNvPr>
        <xdr:cNvSpPr txBox="1"/>
      </xdr:nvSpPr>
      <xdr:spPr>
        <a:xfrm>
          <a:off x="2112019" y="591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163720</xdr:rowOff>
    </xdr:from>
    <xdr:ext cx="405111" cy="259045"/>
    <xdr:sp macro="" textlink="">
      <xdr:nvSpPr>
        <xdr:cNvPr id="106" name="n_4mainValue有形固定資産減価償却率">
          <a:extLst>
            <a:ext uri="{FF2B5EF4-FFF2-40B4-BE49-F238E27FC236}">
              <a16:creationId xmlns:a16="http://schemas.microsoft.com/office/drawing/2014/main" id="{16674DB8-7F52-4F50-8982-F1B6A4AE6185}"/>
            </a:ext>
          </a:extLst>
        </xdr:cNvPr>
        <xdr:cNvSpPr txBox="1"/>
      </xdr:nvSpPr>
      <xdr:spPr>
        <a:xfrm>
          <a:off x="1426219" y="5910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B2D8832-9728-4ABC-97A1-E88028BB6456}"/>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BC22902-3222-4DFC-AE94-E44495B35E17}"/>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169E07C-54F3-49DE-93FF-55217DCDD763}"/>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C180587-D9CC-40AC-9670-060A770A3648}"/>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AB3FC95-9B65-488C-B81F-E03E2424630F}"/>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571414F-FB86-466C-8E42-15DE903D898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39FF7E9-7F97-4908-B00F-3E80373DEC84}"/>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42141FB3-3D76-4B87-A6F5-B11CF99F29D5}"/>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C394F2D-8DA4-47B0-932F-4A15D28DB221}"/>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0ED9F91-426D-4DE1-AB6E-C15B15C94481}"/>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40622C4-3EDA-447E-938F-2363F448409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92A7E76-EC84-4630-9B1A-13A4C426F5F5}"/>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82EF065-25FA-42B4-B1EB-C6F0A0092413}"/>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債務償還比率は、前年度と比較して</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ポイント低下し、類似団体内、全国平均、埼玉県平均のいずれにおいても下回っている。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しかし、今後は加須クリーンセンターの基幹改良工事や防災行政無線整備工事、小中学校の長寿命化改良工事が予定されており債務残高が大幅に増加することが予定されている。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本市の財政運営の基本方針である「債務残高の圧縮」と「将来の備え」を遵守するために、使用財源については慎重に検討していく。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0AA9CAC-829E-4B85-A821-E01551BC9523}"/>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B851E5F-246B-459A-BACC-A6EA500EF96D}"/>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DD6278B-DE24-4E96-BD9A-383FC91EA0CD}"/>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97935E5-4963-4E9D-82C3-E85F0C4E4149}"/>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BFAF53CB-CD87-42C1-BE52-1910C99C62CB}"/>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1F5F70CE-6610-455E-9A49-BD8044B1007F}"/>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3781A974-5978-45F3-88D0-D6849ED19F60}"/>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35D114D-28A5-45C0-B168-A692C9D0F0FB}"/>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ED62A37C-12E5-4E38-89E8-25E91524E0EC}"/>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737A06FE-89D9-4585-B515-1524BD7C5FB0}"/>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C091A32-CC20-4E8E-8F29-85ACFA54678C}"/>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CC11703-99FB-48EB-8C79-85A9D29420D0}"/>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9276E119-9F76-4307-BD70-7179C1227841}"/>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7630A7B4-13F2-400C-9972-09AB15BBBB0D}"/>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29557FE9-B8B2-4F6F-A712-C22F700691B9}"/>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ACDAE43-9A6A-45E5-92A8-D77C9E45CC95}"/>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481F37B-20C2-4F61-B285-0AB2AD7BE47C}"/>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7" name="直線コネクタ 136">
          <a:extLst>
            <a:ext uri="{FF2B5EF4-FFF2-40B4-BE49-F238E27FC236}">
              <a16:creationId xmlns:a16="http://schemas.microsoft.com/office/drawing/2014/main" id="{6F08E4D3-8483-45C7-8C30-E1449C0E6724}"/>
            </a:ext>
          </a:extLst>
        </xdr:cNvPr>
        <xdr:cNvCxnSpPr/>
      </xdr:nvCxnSpPr>
      <xdr:spPr>
        <a:xfrm flipV="1">
          <a:off x="13323570" y="5118553"/>
          <a:ext cx="1269" cy="1332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8" name="債務償還比率最小値テキスト">
          <a:extLst>
            <a:ext uri="{FF2B5EF4-FFF2-40B4-BE49-F238E27FC236}">
              <a16:creationId xmlns:a16="http://schemas.microsoft.com/office/drawing/2014/main" id="{6DED5FA9-1A43-4A68-A166-ACB6E04F5E8A}"/>
            </a:ext>
          </a:extLst>
        </xdr:cNvPr>
        <xdr:cNvSpPr txBox="1"/>
      </xdr:nvSpPr>
      <xdr:spPr>
        <a:xfrm>
          <a:off x="13376275" y="645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9" name="直線コネクタ 138">
          <a:extLst>
            <a:ext uri="{FF2B5EF4-FFF2-40B4-BE49-F238E27FC236}">
              <a16:creationId xmlns:a16="http://schemas.microsoft.com/office/drawing/2014/main" id="{79721D65-2351-44BF-8C30-EAF009709A60}"/>
            </a:ext>
          </a:extLst>
        </xdr:cNvPr>
        <xdr:cNvCxnSpPr/>
      </xdr:nvCxnSpPr>
      <xdr:spPr>
        <a:xfrm>
          <a:off x="13255625" y="64512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F50759C-3F1D-4DCA-A3A4-403FDA117CA9}"/>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D45DD8C0-96FA-4F45-B0A6-BF870F4831D3}"/>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2" name="債務償還比率平均値テキスト">
          <a:extLst>
            <a:ext uri="{FF2B5EF4-FFF2-40B4-BE49-F238E27FC236}">
              <a16:creationId xmlns:a16="http://schemas.microsoft.com/office/drawing/2014/main" id="{BED48713-E4B1-4195-A204-60FF053D3ECD}"/>
            </a:ext>
          </a:extLst>
        </xdr:cNvPr>
        <xdr:cNvSpPr txBox="1"/>
      </xdr:nvSpPr>
      <xdr:spPr>
        <a:xfrm>
          <a:off x="13376275" y="5807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3" name="フローチャート: 判断 142">
          <a:extLst>
            <a:ext uri="{FF2B5EF4-FFF2-40B4-BE49-F238E27FC236}">
              <a16:creationId xmlns:a16="http://schemas.microsoft.com/office/drawing/2014/main" id="{59DBA0EE-40A6-4DDB-8190-9D8CFA78CB64}"/>
            </a:ext>
          </a:extLst>
        </xdr:cNvPr>
        <xdr:cNvSpPr/>
      </xdr:nvSpPr>
      <xdr:spPr>
        <a:xfrm>
          <a:off x="13293725" y="58293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4" name="フローチャート: 判断 143">
          <a:extLst>
            <a:ext uri="{FF2B5EF4-FFF2-40B4-BE49-F238E27FC236}">
              <a16:creationId xmlns:a16="http://schemas.microsoft.com/office/drawing/2014/main" id="{EDC089C7-3900-4D67-8772-600D71FAE6D8}"/>
            </a:ext>
          </a:extLst>
        </xdr:cNvPr>
        <xdr:cNvSpPr/>
      </xdr:nvSpPr>
      <xdr:spPr>
        <a:xfrm>
          <a:off x="12639675" y="578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5" name="フローチャート: 判断 144">
          <a:extLst>
            <a:ext uri="{FF2B5EF4-FFF2-40B4-BE49-F238E27FC236}">
              <a16:creationId xmlns:a16="http://schemas.microsoft.com/office/drawing/2014/main" id="{C222A50C-B086-4949-8EB1-36A9DFA47B28}"/>
            </a:ext>
          </a:extLst>
        </xdr:cNvPr>
        <xdr:cNvSpPr/>
      </xdr:nvSpPr>
      <xdr:spPr>
        <a:xfrm>
          <a:off x="11953875" y="579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6" name="フローチャート: 判断 145">
          <a:extLst>
            <a:ext uri="{FF2B5EF4-FFF2-40B4-BE49-F238E27FC236}">
              <a16:creationId xmlns:a16="http://schemas.microsoft.com/office/drawing/2014/main" id="{0B6984DD-5F9C-4638-AE5E-4158BF0E39C9}"/>
            </a:ext>
          </a:extLst>
        </xdr:cNvPr>
        <xdr:cNvSpPr/>
      </xdr:nvSpPr>
      <xdr:spPr>
        <a:xfrm>
          <a:off x="11268075" y="57480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7" name="フローチャート: 判断 146">
          <a:extLst>
            <a:ext uri="{FF2B5EF4-FFF2-40B4-BE49-F238E27FC236}">
              <a16:creationId xmlns:a16="http://schemas.microsoft.com/office/drawing/2014/main" id="{21D96524-68AD-4B61-9406-8C540186CCA7}"/>
            </a:ext>
          </a:extLst>
        </xdr:cNvPr>
        <xdr:cNvSpPr/>
      </xdr:nvSpPr>
      <xdr:spPr>
        <a:xfrm>
          <a:off x="10582275" y="5906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517A3D1-62D2-41EE-A3FA-4A67251AEC7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BEEB16E-6A99-4533-AAFA-54ADD44B64D7}"/>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CBB66A7-E852-4A4A-81E1-40504768DA25}"/>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7FDB1B2-7A4B-4640-887B-4A390EC16FA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0A8E0D2-146E-4ECF-A2B6-B440A42A846E}"/>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140779</xdr:rowOff>
    </xdr:from>
    <xdr:to>
      <xdr:col>76</xdr:col>
      <xdr:colOff>73025</xdr:colOff>
      <xdr:row>29</xdr:row>
      <xdr:rowOff>70929</xdr:rowOff>
    </xdr:to>
    <xdr:sp macro="" textlink="">
      <xdr:nvSpPr>
        <xdr:cNvPr id="153" name="楕円 152">
          <a:extLst>
            <a:ext uri="{FF2B5EF4-FFF2-40B4-BE49-F238E27FC236}">
              <a16:creationId xmlns:a16="http://schemas.microsoft.com/office/drawing/2014/main" id="{5CF24BB1-8488-4328-B3A7-A0585D69EA56}"/>
            </a:ext>
          </a:extLst>
        </xdr:cNvPr>
        <xdr:cNvSpPr/>
      </xdr:nvSpPr>
      <xdr:spPr>
        <a:xfrm>
          <a:off x="13293725" y="55573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163656</xdr:rowOff>
    </xdr:from>
    <xdr:ext cx="469744" cy="259045"/>
    <xdr:sp macro="" textlink="">
      <xdr:nvSpPr>
        <xdr:cNvPr id="154" name="債務償還比率該当値テキスト">
          <a:extLst>
            <a:ext uri="{FF2B5EF4-FFF2-40B4-BE49-F238E27FC236}">
              <a16:creationId xmlns:a16="http://schemas.microsoft.com/office/drawing/2014/main" id="{C24FF283-1F46-4646-B305-3BAFA413FA50}"/>
            </a:ext>
          </a:extLst>
        </xdr:cNvPr>
        <xdr:cNvSpPr txBox="1"/>
      </xdr:nvSpPr>
      <xdr:spPr>
        <a:xfrm>
          <a:off x="13376275" y="541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164374</xdr:rowOff>
    </xdr:from>
    <xdr:to>
      <xdr:col>72</xdr:col>
      <xdr:colOff>123825</xdr:colOff>
      <xdr:row>29</xdr:row>
      <xdr:rowOff>94524</xdr:rowOff>
    </xdr:to>
    <xdr:sp macro="" textlink="">
      <xdr:nvSpPr>
        <xdr:cNvPr id="155" name="楕円 154">
          <a:extLst>
            <a:ext uri="{FF2B5EF4-FFF2-40B4-BE49-F238E27FC236}">
              <a16:creationId xmlns:a16="http://schemas.microsoft.com/office/drawing/2014/main" id="{5426B69A-DB39-4A69-975B-1FA7FE1E20AD}"/>
            </a:ext>
          </a:extLst>
        </xdr:cNvPr>
        <xdr:cNvSpPr/>
      </xdr:nvSpPr>
      <xdr:spPr>
        <a:xfrm>
          <a:off x="12639675" y="55809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20129</xdr:rowOff>
    </xdr:from>
    <xdr:to>
      <xdr:col>76</xdr:col>
      <xdr:colOff>22225</xdr:colOff>
      <xdr:row>29</xdr:row>
      <xdr:rowOff>43724</xdr:rowOff>
    </xdr:to>
    <xdr:cxnSp macro="">
      <xdr:nvCxnSpPr>
        <xdr:cNvPr id="156" name="直線コネクタ 155">
          <a:extLst>
            <a:ext uri="{FF2B5EF4-FFF2-40B4-BE49-F238E27FC236}">
              <a16:creationId xmlns:a16="http://schemas.microsoft.com/office/drawing/2014/main" id="{B0435343-F35B-4BA5-B80F-DA7FC5263255}"/>
            </a:ext>
          </a:extLst>
        </xdr:cNvPr>
        <xdr:cNvCxnSpPr/>
      </xdr:nvCxnSpPr>
      <xdr:spPr>
        <a:xfrm flipV="1">
          <a:off x="12690475" y="5601779"/>
          <a:ext cx="635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83757</xdr:rowOff>
    </xdr:from>
    <xdr:to>
      <xdr:col>68</xdr:col>
      <xdr:colOff>123825</xdr:colOff>
      <xdr:row>30</xdr:row>
      <xdr:rowOff>13907</xdr:rowOff>
    </xdr:to>
    <xdr:sp macro="" textlink="">
      <xdr:nvSpPr>
        <xdr:cNvPr id="157" name="楕円 156">
          <a:extLst>
            <a:ext uri="{FF2B5EF4-FFF2-40B4-BE49-F238E27FC236}">
              <a16:creationId xmlns:a16="http://schemas.microsoft.com/office/drawing/2014/main" id="{923357D6-E7A0-43B4-9BEB-95953039A4DC}"/>
            </a:ext>
          </a:extLst>
        </xdr:cNvPr>
        <xdr:cNvSpPr/>
      </xdr:nvSpPr>
      <xdr:spPr>
        <a:xfrm>
          <a:off x="11953875" y="56654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43724</xdr:rowOff>
    </xdr:from>
    <xdr:to>
      <xdr:col>72</xdr:col>
      <xdr:colOff>73025</xdr:colOff>
      <xdr:row>29</xdr:row>
      <xdr:rowOff>134557</xdr:rowOff>
    </xdr:to>
    <xdr:cxnSp macro="">
      <xdr:nvCxnSpPr>
        <xdr:cNvPr id="158" name="直線コネクタ 157">
          <a:extLst>
            <a:ext uri="{FF2B5EF4-FFF2-40B4-BE49-F238E27FC236}">
              <a16:creationId xmlns:a16="http://schemas.microsoft.com/office/drawing/2014/main" id="{18C156BD-3C7F-4190-AEC0-7728D7654FAA}"/>
            </a:ext>
          </a:extLst>
        </xdr:cNvPr>
        <xdr:cNvCxnSpPr/>
      </xdr:nvCxnSpPr>
      <xdr:spPr>
        <a:xfrm flipV="1">
          <a:off x="12004675" y="5625374"/>
          <a:ext cx="685800" cy="9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69261</xdr:rowOff>
    </xdr:from>
    <xdr:to>
      <xdr:col>64</xdr:col>
      <xdr:colOff>123825</xdr:colOff>
      <xdr:row>29</xdr:row>
      <xdr:rowOff>170861</xdr:rowOff>
    </xdr:to>
    <xdr:sp macro="" textlink="">
      <xdr:nvSpPr>
        <xdr:cNvPr id="159" name="楕円 158">
          <a:extLst>
            <a:ext uri="{FF2B5EF4-FFF2-40B4-BE49-F238E27FC236}">
              <a16:creationId xmlns:a16="http://schemas.microsoft.com/office/drawing/2014/main" id="{00DBB85D-D161-495D-8F4C-A91C8A3263A7}"/>
            </a:ext>
          </a:extLst>
        </xdr:cNvPr>
        <xdr:cNvSpPr/>
      </xdr:nvSpPr>
      <xdr:spPr>
        <a:xfrm>
          <a:off x="11268075" y="56509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120061</xdr:rowOff>
    </xdr:from>
    <xdr:to>
      <xdr:col>68</xdr:col>
      <xdr:colOff>73025</xdr:colOff>
      <xdr:row>29</xdr:row>
      <xdr:rowOff>134557</xdr:rowOff>
    </xdr:to>
    <xdr:cxnSp macro="">
      <xdr:nvCxnSpPr>
        <xdr:cNvPr id="160" name="直線コネクタ 159">
          <a:extLst>
            <a:ext uri="{FF2B5EF4-FFF2-40B4-BE49-F238E27FC236}">
              <a16:creationId xmlns:a16="http://schemas.microsoft.com/office/drawing/2014/main" id="{AFE369E7-760D-4698-93A3-C0EBB408F957}"/>
            </a:ext>
          </a:extLst>
        </xdr:cNvPr>
        <xdr:cNvCxnSpPr/>
      </xdr:nvCxnSpPr>
      <xdr:spPr>
        <a:xfrm>
          <a:off x="11318875" y="5701711"/>
          <a:ext cx="685800" cy="1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79783</xdr:rowOff>
    </xdr:from>
    <xdr:to>
      <xdr:col>60</xdr:col>
      <xdr:colOff>123825</xdr:colOff>
      <xdr:row>31</xdr:row>
      <xdr:rowOff>9933</xdr:rowOff>
    </xdr:to>
    <xdr:sp macro="" textlink="">
      <xdr:nvSpPr>
        <xdr:cNvPr id="161" name="楕円 160">
          <a:extLst>
            <a:ext uri="{FF2B5EF4-FFF2-40B4-BE49-F238E27FC236}">
              <a16:creationId xmlns:a16="http://schemas.microsoft.com/office/drawing/2014/main" id="{5EA784AA-254D-4565-90BA-BB9A2EBF21D4}"/>
            </a:ext>
          </a:extLst>
        </xdr:cNvPr>
        <xdr:cNvSpPr/>
      </xdr:nvSpPr>
      <xdr:spPr>
        <a:xfrm>
          <a:off x="10582275" y="58265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120061</xdr:rowOff>
    </xdr:from>
    <xdr:to>
      <xdr:col>64</xdr:col>
      <xdr:colOff>73025</xdr:colOff>
      <xdr:row>30</xdr:row>
      <xdr:rowOff>130583</xdr:rowOff>
    </xdr:to>
    <xdr:cxnSp macro="">
      <xdr:nvCxnSpPr>
        <xdr:cNvPr id="162" name="直線コネクタ 161">
          <a:extLst>
            <a:ext uri="{FF2B5EF4-FFF2-40B4-BE49-F238E27FC236}">
              <a16:creationId xmlns:a16="http://schemas.microsoft.com/office/drawing/2014/main" id="{AF7BBA50-8AC1-4312-9428-C91A07420222}"/>
            </a:ext>
          </a:extLst>
        </xdr:cNvPr>
        <xdr:cNvCxnSpPr/>
      </xdr:nvCxnSpPr>
      <xdr:spPr>
        <a:xfrm flipV="1">
          <a:off x="10633075" y="5701711"/>
          <a:ext cx="685800" cy="17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63" name="n_1aveValue債務償還比率">
          <a:extLst>
            <a:ext uri="{FF2B5EF4-FFF2-40B4-BE49-F238E27FC236}">
              <a16:creationId xmlns:a16="http://schemas.microsoft.com/office/drawing/2014/main" id="{16FD3815-C8EB-4702-ADDE-2DCBC9BAA6A9}"/>
            </a:ext>
          </a:extLst>
        </xdr:cNvPr>
        <xdr:cNvSpPr txBox="1"/>
      </xdr:nvSpPr>
      <xdr:spPr>
        <a:xfrm>
          <a:off x="12461952" y="588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64" name="n_2aveValue債務償還比率">
          <a:extLst>
            <a:ext uri="{FF2B5EF4-FFF2-40B4-BE49-F238E27FC236}">
              <a16:creationId xmlns:a16="http://schemas.microsoft.com/office/drawing/2014/main" id="{BB68C985-2C69-4435-8660-A9CBB4B132BF}"/>
            </a:ext>
          </a:extLst>
        </xdr:cNvPr>
        <xdr:cNvSpPr txBox="1"/>
      </xdr:nvSpPr>
      <xdr:spPr>
        <a:xfrm>
          <a:off x="11788852" y="58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5" name="n_3aveValue債務償還比率">
          <a:extLst>
            <a:ext uri="{FF2B5EF4-FFF2-40B4-BE49-F238E27FC236}">
              <a16:creationId xmlns:a16="http://schemas.microsoft.com/office/drawing/2014/main" id="{25AB3A62-F9B8-498C-A7F8-85A9A6CC6E20}"/>
            </a:ext>
          </a:extLst>
        </xdr:cNvPr>
        <xdr:cNvSpPr txBox="1"/>
      </xdr:nvSpPr>
      <xdr:spPr>
        <a:xfrm>
          <a:off x="11103052" y="583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6" name="n_4aveValue債務償還比率">
          <a:extLst>
            <a:ext uri="{FF2B5EF4-FFF2-40B4-BE49-F238E27FC236}">
              <a16:creationId xmlns:a16="http://schemas.microsoft.com/office/drawing/2014/main" id="{8E8E78EA-E358-4AA9-8CAC-86E05173D4E1}"/>
            </a:ext>
          </a:extLst>
        </xdr:cNvPr>
        <xdr:cNvSpPr txBox="1"/>
      </xdr:nvSpPr>
      <xdr:spPr>
        <a:xfrm>
          <a:off x="10417252" y="599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111051</xdr:rowOff>
    </xdr:from>
    <xdr:ext cx="469744" cy="259045"/>
    <xdr:sp macro="" textlink="">
      <xdr:nvSpPr>
        <xdr:cNvPr id="167" name="n_1mainValue債務償還比率">
          <a:extLst>
            <a:ext uri="{FF2B5EF4-FFF2-40B4-BE49-F238E27FC236}">
              <a16:creationId xmlns:a16="http://schemas.microsoft.com/office/drawing/2014/main" id="{0C9CBAFB-22AC-45AD-936F-C15926DB9116}"/>
            </a:ext>
          </a:extLst>
        </xdr:cNvPr>
        <xdr:cNvSpPr txBox="1"/>
      </xdr:nvSpPr>
      <xdr:spPr>
        <a:xfrm>
          <a:off x="12461952" y="536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30434</xdr:rowOff>
    </xdr:from>
    <xdr:ext cx="469744" cy="259045"/>
    <xdr:sp macro="" textlink="">
      <xdr:nvSpPr>
        <xdr:cNvPr id="168" name="n_2mainValue債務償還比率">
          <a:extLst>
            <a:ext uri="{FF2B5EF4-FFF2-40B4-BE49-F238E27FC236}">
              <a16:creationId xmlns:a16="http://schemas.microsoft.com/office/drawing/2014/main" id="{2B856E5C-AD55-402B-B811-CEFC50986CE6}"/>
            </a:ext>
          </a:extLst>
        </xdr:cNvPr>
        <xdr:cNvSpPr txBox="1"/>
      </xdr:nvSpPr>
      <xdr:spPr>
        <a:xfrm>
          <a:off x="11788852" y="544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15938</xdr:rowOff>
    </xdr:from>
    <xdr:ext cx="469744" cy="259045"/>
    <xdr:sp macro="" textlink="">
      <xdr:nvSpPr>
        <xdr:cNvPr id="169" name="n_3mainValue債務償還比率">
          <a:extLst>
            <a:ext uri="{FF2B5EF4-FFF2-40B4-BE49-F238E27FC236}">
              <a16:creationId xmlns:a16="http://schemas.microsoft.com/office/drawing/2014/main" id="{C379C48C-5BDF-4164-A382-2346C64F0236}"/>
            </a:ext>
          </a:extLst>
        </xdr:cNvPr>
        <xdr:cNvSpPr txBox="1"/>
      </xdr:nvSpPr>
      <xdr:spPr>
        <a:xfrm>
          <a:off x="11103052" y="543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26460</xdr:rowOff>
    </xdr:from>
    <xdr:ext cx="469744" cy="259045"/>
    <xdr:sp macro="" textlink="">
      <xdr:nvSpPr>
        <xdr:cNvPr id="170" name="n_4mainValue債務償還比率">
          <a:extLst>
            <a:ext uri="{FF2B5EF4-FFF2-40B4-BE49-F238E27FC236}">
              <a16:creationId xmlns:a16="http://schemas.microsoft.com/office/drawing/2014/main" id="{73ECCDC8-FB6A-4B82-B70E-3F51EE768261}"/>
            </a:ext>
          </a:extLst>
        </xdr:cNvPr>
        <xdr:cNvSpPr txBox="1"/>
      </xdr:nvSpPr>
      <xdr:spPr>
        <a:xfrm>
          <a:off x="10417252" y="5608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F6B6FF1-9D1B-4820-B134-AEDBA9D5ED24}"/>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AE8599E-A11A-4617-A93B-A4D47159E341}"/>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F5AA8C1-8C27-4859-B71E-C6459E89499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531EA1A-7936-4BA2-869C-7674613498BF}"/>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70DB9FC9-59A7-47B0-9E15-55E358C0F5D3}"/>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57D05DD-EA94-410E-98CD-4CB729139456}"/>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08A67C-6B5E-46D0-AF64-507A3AD89DA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B5054F-8C85-44E5-8B9B-C6658B98D2E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13E603-272C-4057-AC20-FCD0C8798FB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A7CEDA-6B1E-4953-9E2B-82F7B5DD799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E02E2B-19E6-43F3-A66B-0FBCB6FE818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257A33-0565-435B-9EDC-C4B45E40BAB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C65499-D6FF-4330-AF43-C4707A6BF61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3A5D5B-9AE5-4F99-968F-55C1389FCBD1}"/>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09F42A-EC67-4097-A488-5F96995C5AB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4020FC-0520-4630-AFBA-C205B313F5E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62A72A-A6B4-4772-90F7-5B605B15E0F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DC0A7A-FA7B-4B74-B010-498CC68B9BB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6DE78F-E5D5-4104-8BCE-8736DA3E713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940537-20CD-444F-9C85-033E2135309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F3476E-86FC-47BB-984C-E39D988E0CE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E989143-8361-4048-ACBB-420774654798}"/>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D5535C-D563-4551-8FD9-178E820FB7CE}"/>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25B80A-C07D-474B-B21C-93CDFACFA2E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B7AA79-4643-4E33-86C9-9EDEBC2CC85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146153-172D-4DAA-9F49-22A324A8EA2E}"/>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A2D776-7B98-4F3F-B888-85EC659514A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F80649-CC7B-4064-A8F8-1E9D6BA5059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A00F99-E9DA-4E52-B1FC-40774786046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34C98B-A46C-4964-8398-5965D2D697B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602FDC-8E0D-49B0-82DC-980A9EBE475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F973F5-207B-40C0-B53D-82EBF123D92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67AD16-9F36-4ABA-B037-9FDDAC041ED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D108B5-2169-44A1-9FF5-90EC395548EB}"/>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654DAE0-7BA9-490C-9FDF-3ED84C67E153}"/>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BB0A0F-5504-49BD-943F-1ADA4B97D17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95E372-315E-4493-A2AA-9923B846104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6B2415-6BEC-4B6E-93E5-34BCB8A73B7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63AFAA-2EE5-45C2-8634-CB8B53E43888}"/>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B4CE5F-FAFC-40AA-82FB-26265B6D385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EBEA8C-7EBB-4048-A2A7-D7E28192CE8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79AEFB-A74B-4504-8D4C-6DBCED3835A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240335-68B2-4622-AFEF-0236213FFE3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FA122B-47E7-4FAA-9A85-B1353DE5D73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28B7AE-B6B3-4006-8DF8-5999606D897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68B2DB-6D81-43ED-91F1-BB8A5BC4923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FB2906-596E-43D1-B0A0-8D370070BD51}"/>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036BC9-EEDD-4734-A0E1-047850DD594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90F6D62-2512-4583-8B13-3C84869BA34B}"/>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8FF5649-7A01-4033-952F-221A86DC27CE}"/>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AC7D7A1-3FB0-49ED-9999-8FBDB328D555}"/>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DD8764A-6EBD-4AD9-AE51-5BDD8CBE7924}"/>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319CFB6-D6B8-4F0E-BEAE-A28214DD2270}"/>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80C8B04-0C4B-4237-A413-BFFF77618EBE}"/>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D75050C-3D71-4BFF-9D01-31C94207B4DD}"/>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33BE1CF-86FB-4D39-AB64-820099F8B4E0}"/>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F66A0F-B128-4752-BCDD-D5455B42EAEC}"/>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72AD86-681B-46D4-B487-92F038D46640}"/>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DCB2AF6-B786-48C5-BC3F-F2ACD8AA2723}"/>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CFCEEECB-8A6C-4F71-9034-E7B738F2A4CE}"/>
            </a:ext>
          </a:extLst>
        </xdr:cNvPr>
        <xdr:cNvSpPr txBox="1"/>
      </xdr:nvSpPr>
      <xdr:spPr>
        <a:xfrm>
          <a:off x="3398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CE08E67-F2E9-44EE-A574-1129B8A9F9B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4A20522C-D67F-4329-BDBB-65146B7212E1}"/>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179A9F1-025B-48E3-A818-2155BE24F23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B67A713B-07B1-4DD0-AA0F-534DB446BA2C}"/>
            </a:ext>
          </a:extLst>
        </xdr:cNvPr>
        <xdr:cNvCxnSpPr/>
      </xdr:nvCxnSpPr>
      <xdr:spPr>
        <a:xfrm flipV="1">
          <a:off x="4177665" y="547370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ED37417E-099B-44A4-AA6F-6C8000525C2F}"/>
            </a:ext>
          </a:extLst>
        </xdr:cNvPr>
        <xdr:cNvSpPr txBox="1"/>
      </xdr:nvSpPr>
      <xdr:spPr>
        <a:xfrm>
          <a:off x="4216400" y="684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7975944E-5ABB-4E82-B0CF-1358BC198EF9}"/>
            </a:ext>
          </a:extLst>
        </xdr:cNvPr>
        <xdr:cNvCxnSpPr/>
      </xdr:nvCxnSpPr>
      <xdr:spPr>
        <a:xfrm>
          <a:off x="4108450" y="6840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2060B93D-2C40-4032-B0E4-B3168DC8916E}"/>
            </a:ext>
          </a:extLst>
        </xdr:cNvPr>
        <xdr:cNvSpPr txBox="1"/>
      </xdr:nvSpPr>
      <xdr:spPr>
        <a:xfrm>
          <a:off x="421640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F5777F8B-050F-4BD7-98D1-E0AE992E4DFC}"/>
            </a:ext>
          </a:extLst>
        </xdr:cNvPr>
        <xdr:cNvCxnSpPr/>
      </xdr:nvCxnSpPr>
      <xdr:spPr>
        <a:xfrm>
          <a:off x="41084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795A3388-5333-4546-9173-DC49E71DAFA3}"/>
            </a:ext>
          </a:extLst>
        </xdr:cNvPr>
        <xdr:cNvSpPr txBox="1"/>
      </xdr:nvSpPr>
      <xdr:spPr>
        <a:xfrm>
          <a:off x="4216400" y="5872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BE3338F3-83D6-4156-A200-48DC82CE1AA0}"/>
            </a:ext>
          </a:extLst>
        </xdr:cNvPr>
        <xdr:cNvSpPr/>
      </xdr:nvSpPr>
      <xdr:spPr>
        <a:xfrm>
          <a:off x="4127500" y="60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C4301FCC-845B-4D14-83A2-6A82003BD6A8}"/>
            </a:ext>
          </a:extLst>
        </xdr:cNvPr>
        <xdr:cNvSpPr/>
      </xdr:nvSpPr>
      <xdr:spPr>
        <a:xfrm>
          <a:off x="3384550" y="59818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428602D3-65C3-453A-BB98-5DFE6817998F}"/>
            </a:ext>
          </a:extLst>
        </xdr:cNvPr>
        <xdr:cNvSpPr/>
      </xdr:nvSpPr>
      <xdr:spPr>
        <a:xfrm>
          <a:off x="2571750" y="59392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BA67B3DB-BCBD-421B-B811-53FE735770C9}"/>
            </a:ext>
          </a:extLst>
        </xdr:cNvPr>
        <xdr:cNvSpPr/>
      </xdr:nvSpPr>
      <xdr:spPr>
        <a:xfrm>
          <a:off x="1778000" y="5890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BF6ABDA2-C9EB-4351-92C8-C8E17FEBBA70}"/>
            </a:ext>
          </a:extLst>
        </xdr:cNvPr>
        <xdr:cNvSpPr/>
      </xdr:nvSpPr>
      <xdr:spPr>
        <a:xfrm>
          <a:off x="984250" y="58380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9B7430A-3B60-415A-BC59-71472515D10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7EE7016-5EDE-45F2-8391-6F42B32BE37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397AD79-EBAD-4395-A6C8-9918B5EB1E36}"/>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7C9942-5DD4-4EC9-8186-4802202F9EB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2FAD264-F1D7-4536-8D13-C4E9A50D457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77651</xdr:rowOff>
    </xdr:from>
    <xdr:to>
      <xdr:col>24</xdr:col>
      <xdr:colOff>114300</xdr:colOff>
      <xdr:row>37</xdr:row>
      <xdr:rowOff>7801</xdr:rowOff>
    </xdr:to>
    <xdr:sp macro="" textlink="">
      <xdr:nvSpPr>
        <xdr:cNvPr id="75" name="楕円 74">
          <a:extLst>
            <a:ext uri="{FF2B5EF4-FFF2-40B4-BE49-F238E27FC236}">
              <a16:creationId xmlns:a16="http://schemas.microsoft.com/office/drawing/2014/main" id="{D1C29D79-0445-49EB-AAC2-1F9EF55E9EEF}"/>
            </a:ext>
          </a:extLst>
        </xdr:cNvPr>
        <xdr:cNvSpPr/>
      </xdr:nvSpPr>
      <xdr:spPr>
        <a:xfrm>
          <a:off x="4127500" y="6027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56078</xdr:rowOff>
    </xdr:from>
    <xdr:ext cx="405111" cy="259045"/>
    <xdr:sp macro="" textlink="">
      <xdr:nvSpPr>
        <xdr:cNvPr id="76" name="【道路】&#10;有形固定資産減価償却率該当値テキスト">
          <a:extLst>
            <a:ext uri="{FF2B5EF4-FFF2-40B4-BE49-F238E27FC236}">
              <a16:creationId xmlns:a16="http://schemas.microsoft.com/office/drawing/2014/main" id="{AEDDC432-F180-4430-A94C-DFF517CC28C7}"/>
            </a:ext>
          </a:extLst>
        </xdr:cNvPr>
        <xdr:cNvSpPr txBox="1"/>
      </xdr:nvSpPr>
      <xdr:spPr>
        <a:xfrm>
          <a:off x="4216400" y="600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18869</xdr:rowOff>
    </xdr:from>
    <xdr:to>
      <xdr:col>20</xdr:col>
      <xdr:colOff>38100</xdr:colOff>
      <xdr:row>36</xdr:row>
      <xdr:rowOff>120469</xdr:rowOff>
    </xdr:to>
    <xdr:sp macro="" textlink="">
      <xdr:nvSpPr>
        <xdr:cNvPr id="77" name="楕円 76">
          <a:extLst>
            <a:ext uri="{FF2B5EF4-FFF2-40B4-BE49-F238E27FC236}">
              <a16:creationId xmlns:a16="http://schemas.microsoft.com/office/drawing/2014/main" id="{DBC03BAF-42BB-4BF2-97C1-DABE824D42D7}"/>
            </a:ext>
          </a:extLst>
        </xdr:cNvPr>
        <xdr:cNvSpPr/>
      </xdr:nvSpPr>
      <xdr:spPr>
        <a:xfrm>
          <a:off x="3384550" y="59688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69669</xdr:rowOff>
    </xdr:from>
    <xdr:to>
      <xdr:col>24</xdr:col>
      <xdr:colOff>63500</xdr:colOff>
      <xdr:row>36</xdr:row>
      <xdr:rowOff>128451</xdr:rowOff>
    </xdr:to>
    <xdr:cxnSp macro="">
      <xdr:nvCxnSpPr>
        <xdr:cNvPr id="78" name="直線コネクタ 77">
          <a:extLst>
            <a:ext uri="{FF2B5EF4-FFF2-40B4-BE49-F238E27FC236}">
              <a16:creationId xmlns:a16="http://schemas.microsoft.com/office/drawing/2014/main" id="{F90EC74E-689C-42D6-AAA8-73ED2A99F43F}"/>
            </a:ext>
          </a:extLst>
        </xdr:cNvPr>
        <xdr:cNvCxnSpPr/>
      </xdr:nvCxnSpPr>
      <xdr:spPr>
        <a:xfrm>
          <a:off x="3429000" y="6019619"/>
          <a:ext cx="7493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128270</xdr:rowOff>
    </xdr:from>
    <xdr:to>
      <xdr:col>15</xdr:col>
      <xdr:colOff>101600</xdr:colOff>
      <xdr:row>36</xdr:row>
      <xdr:rowOff>58420</xdr:rowOff>
    </xdr:to>
    <xdr:sp macro="" textlink="">
      <xdr:nvSpPr>
        <xdr:cNvPr id="79" name="楕円 78">
          <a:extLst>
            <a:ext uri="{FF2B5EF4-FFF2-40B4-BE49-F238E27FC236}">
              <a16:creationId xmlns:a16="http://schemas.microsoft.com/office/drawing/2014/main" id="{AE019575-17C8-4357-BF39-ED5A286DCBB2}"/>
            </a:ext>
          </a:extLst>
        </xdr:cNvPr>
        <xdr:cNvSpPr/>
      </xdr:nvSpPr>
      <xdr:spPr>
        <a:xfrm>
          <a:off x="2571750" y="5913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xdr:rowOff>
    </xdr:from>
    <xdr:to>
      <xdr:col>19</xdr:col>
      <xdr:colOff>177800</xdr:colOff>
      <xdr:row>36</xdr:row>
      <xdr:rowOff>69669</xdr:rowOff>
    </xdr:to>
    <xdr:cxnSp macro="">
      <xdr:nvCxnSpPr>
        <xdr:cNvPr id="80" name="直線コネクタ 79">
          <a:extLst>
            <a:ext uri="{FF2B5EF4-FFF2-40B4-BE49-F238E27FC236}">
              <a16:creationId xmlns:a16="http://schemas.microsoft.com/office/drawing/2014/main" id="{6A848384-4CDF-47FF-98CA-E90A125324E6}"/>
            </a:ext>
          </a:extLst>
        </xdr:cNvPr>
        <xdr:cNvCxnSpPr/>
      </xdr:nvCxnSpPr>
      <xdr:spPr>
        <a:xfrm>
          <a:off x="2622550" y="5957570"/>
          <a:ext cx="80645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7439</xdr:rowOff>
    </xdr:from>
    <xdr:to>
      <xdr:col>10</xdr:col>
      <xdr:colOff>165100</xdr:colOff>
      <xdr:row>35</xdr:row>
      <xdr:rowOff>109039</xdr:rowOff>
    </xdr:to>
    <xdr:sp macro="" textlink="">
      <xdr:nvSpPr>
        <xdr:cNvPr id="81" name="楕円 80">
          <a:extLst>
            <a:ext uri="{FF2B5EF4-FFF2-40B4-BE49-F238E27FC236}">
              <a16:creationId xmlns:a16="http://schemas.microsoft.com/office/drawing/2014/main" id="{0F3D67DE-6477-40BD-B1D2-74802D68C8C4}"/>
            </a:ext>
          </a:extLst>
        </xdr:cNvPr>
        <xdr:cNvSpPr/>
      </xdr:nvSpPr>
      <xdr:spPr>
        <a:xfrm>
          <a:off x="1778000" y="579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58239</xdr:rowOff>
    </xdr:from>
    <xdr:to>
      <xdr:col>15</xdr:col>
      <xdr:colOff>50800</xdr:colOff>
      <xdr:row>36</xdr:row>
      <xdr:rowOff>7620</xdr:rowOff>
    </xdr:to>
    <xdr:cxnSp macro="">
      <xdr:nvCxnSpPr>
        <xdr:cNvPr id="82" name="直線コネクタ 81">
          <a:extLst>
            <a:ext uri="{FF2B5EF4-FFF2-40B4-BE49-F238E27FC236}">
              <a16:creationId xmlns:a16="http://schemas.microsoft.com/office/drawing/2014/main" id="{8E2497DD-CB74-4FEC-9DD6-6795C05CA19F}"/>
            </a:ext>
          </a:extLst>
        </xdr:cNvPr>
        <xdr:cNvCxnSpPr/>
      </xdr:nvCxnSpPr>
      <xdr:spPr>
        <a:xfrm>
          <a:off x="1828800" y="5843089"/>
          <a:ext cx="793750"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4173</xdr:rowOff>
    </xdr:from>
    <xdr:to>
      <xdr:col>6</xdr:col>
      <xdr:colOff>38100</xdr:colOff>
      <xdr:row>35</xdr:row>
      <xdr:rowOff>105773</xdr:rowOff>
    </xdr:to>
    <xdr:sp macro="" textlink="">
      <xdr:nvSpPr>
        <xdr:cNvPr id="83" name="楕円 82">
          <a:extLst>
            <a:ext uri="{FF2B5EF4-FFF2-40B4-BE49-F238E27FC236}">
              <a16:creationId xmlns:a16="http://schemas.microsoft.com/office/drawing/2014/main" id="{A87ED57A-CFBF-442F-9635-4B1F46D3EDA7}"/>
            </a:ext>
          </a:extLst>
        </xdr:cNvPr>
        <xdr:cNvSpPr/>
      </xdr:nvSpPr>
      <xdr:spPr>
        <a:xfrm>
          <a:off x="984250" y="57890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54973</xdr:rowOff>
    </xdr:from>
    <xdr:to>
      <xdr:col>10</xdr:col>
      <xdr:colOff>114300</xdr:colOff>
      <xdr:row>35</xdr:row>
      <xdr:rowOff>58239</xdr:rowOff>
    </xdr:to>
    <xdr:cxnSp macro="">
      <xdr:nvCxnSpPr>
        <xdr:cNvPr id="84" name="直線コネクタ 83">
          <a:extLst>
            <a:ext uri="{FF2B5EF4-FFF2-40B4-BE49-F238E27FC236}">
              <a16:creationId xmlns:a16="http://schemas.microsoft.com/office/drawing/2014/main" id="{5EEC8DA2-650E-4523-B3C1-BE4321CE7F08}"/>
            </a:ext>
          </a:extLst>
        </xdr:cNvPr>
        <xdr:cNvCxnSpPr/>
      </xdr:nvCxnSpPr>
      <xdr:spPr>
        <a:xfrm>
          <a:off x="1028700" y="5839823"/>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8D9A450B-4E5E-4A60-8E01-20E9B61D094F}"/>
            </a:ext>
          </a:extLst>
        </xdr:cNvPr>
        <xdr:cNvSpPr txBox="1"/>
      </xdr:nvSpPr>
      <xdr:spPr>
        <a:xfrm>
          <a:off x="3239144" y="607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A26D1415-5852-46E2-A50C-9C745D50EFAB}"/>
            </a:ext>
          </a:extLst>
        </xdr:cNvPr>
        <xdr:cNvSpPr txBox="1"/>
      </xdr:nvSpPr>
      <xdr:spPr>
        <a:xfrm>
          <a:off x="2439044" y="602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D2632E48-51B2-4FA8-BE95-D0A757D533DA}"/>
            </a:ext>
          </a:extLst>
        </xdr:cNvPr>
        <xdr:cNvSpPr txBox="1"/>
      </xdr:nvSpPr>
      <xdr:spPr>
        <a:xfrm>
          <a:off x="164529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C8969E88-C91B-4DA3-B8E9-5B0CF2C95777}"/>
            </a:ext>
          </a:extLst>
        </xdr:cNvPr>
        <xdr:cNvSpPr txBox="1"/>
      </xdr:nvSpPr>
      <xdr:spPr>
        <a:xfrm>
          <a:off x="851544" y="593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136996</xdr:rowOff>
    </xdr:from>
    <xdr:ext cx="405111" cy="259045"/>
    <xdr:sp macro="" textlink="">
      <xdr:nvSpPr>
        <xdr:cNvPr id="89" name="n_1mainValue【道路】&#10;有形固定資産減価償却率">
          <a:extLst>
            <a:ext uri="{FF2B5EF4-FFF2-40B4-BE49-F238E27FC236}">
              <a16:creationId xmlns:a16="http://schemas.microsoft.com/office/drawing/2014/main" id="{D2FFF371-678C-4FA0-AE41-36A7D44640FA}"/>
            </a:ext>
          </a:extLst>
        </xdr:cNvPr>
        <xdr:cNvSpPr txBox="1"/>
      </xdr:nvSpPr>
      <xdr:spPr>
        <a:xfrm>
          <a:off x="3239144" y="57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A72A5654-9211-4B7F-9516-29B0B1B2CEC0}"/>
            </a:ext>
          </a:extLst>
        </xdr:cNvPr>
        <xdr:cNvSpPr txBox="1"/>
      </xdr:nvSpPr>
      <xdr:spPr>
        <a:xfrm>
          <a:off x="2439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125566</xdr:rowOff>
    </xdr:from>
    <xdr:ext cx="405111" cy="259045"/>
    <xdr:sp macro="" textlink="">
      <xdr:nvSpPr>
        <xdr:cNvPr id="91" name="n_3mainValue【道路】&#10;有形固定資産減価償却率">
          <a:extLst>
            <a:ext uri="{FF2B5EF4-FFF2-40B4-BE49-F238E27FC236}">
              <a16:creationId xmlns:a16="http://schemas.microsoft.com/office/drawing/2014/main" id="{E6219994-3471-4101-866A-1C0D58426A6A}"/>
            </a:ext>
          </a:extLst>
        </xdr:cNvPr>
        <xdr:cNvSpPr txBox="1"/>
      </xdr:nvSpPr>
      <xdr:spPr>
        <a:xfrm>
          <a:off x="1645294" y="558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122300</xdr:rowOff>
    </xdr:from>
    <xdr:ext cx="405111" cy="259045"/>
    <xdr:sp macro="" textlink="">
      <xdr:nvSpPr>
        <xdr:cNvPr id="92" name="n_4mainValue【道路】&#10;有形固定資産減価償却率">
          <a:extLst>
            <a:ext uri="{FF2B5EF4-FFF2-40B4-BE49-F238E27FC236}">
              <a16:creationId xmlns:a16="http://schemas.microsoft.com/office/drawing/2014/main" id="{7E584077-96D7-44A1-B9D6-60B47F8C5F0C}"/>
            </a:ext>
          </a:extLst>
        </xdr:cNvPr>
        <xdr:cNvSpPr txBox="1"/>
      </xdr:nvSpPr>
      <xdr:spPr>
        <a:xfrm>
          <a:off x="851544" y="5576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AC631914-3754-4BC5-9AC4-36E888E6A8E5}"/>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FA72EA6-4F10-466E-82CE-26803014C75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EE2D8C8A-AF7D-4070-902E-47BF3A058AF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B7E3D52E-6312-44F6-8782-8CAEC98CDFF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7F72A14-C29F-463D-A500-74FA3B0BB86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3B540812-2E97-4287-AAFE-8FD21F0544D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C5D6F029-7F6F-425A-BBA9-D7348FA3B84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77BEEFFA-65E1-4610-9C23-846AC996040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E7F1989D-CA2E-4A83-B26A-9F46953D32FE}"/>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1E89AFAC-CCF8-468D-B675-DFE0D125FE74}"/>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203EFB46-5FF0-4C75-BB16-C636AF39D946}"/>
            </a:ext>
          </a:extLst>
        </xdr:cNvPr>
        <xdr:cNvSpPr txBox="1"/>
      </xdr:nvSpPr>
      <xdr:spPr>
        <a:xfrm>
          <a:off x="55272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3A82DC7E-B949-48BD-A43F-37FB6369E087}"/>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BD564C1C-5355-4872-8DA2-F6FB55084494}"/>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FF16868A-DE33-4E06-AE6B-2D41DD1B9BA3}"/>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B72C8F2F-5566-4D44-8734-3C6146875B95}"/>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F941A52E-385E-495F-83D1-CAA10BA2A4A9}"/>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94403F0A-EDFF-4E9F-B57C-F1AAC6068B10}"/>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EEFE9421-670A-49EF-913B-F1F66ED0CD47}"/>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CD299DBD-3162-4DE8-9218-94FC6B7EF628}"/>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F607407A-60CC-4FE2-93F7-F9D77AE86CA6}"/>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7D7F1CE4-CC47-4DAD-B682-E4EC541E2AC9}"/>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1047BDFF-9D2B-4F20-95C1-4CD0D7D7E0C0}"/>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5C900369-F5E7-43A1-982C-4E98C614118F}"/>
            </a:ext>
          </a:extLst>
        </xdr:cNvPr>
        <xdr:cNvSpPr txBox="1"/>
      </xdr:nvSpPr>
      <xdr:spPr>
        <a:xfrm>
          <a:off x="5482151" y="53214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553761C9-3C30-43E0-9EF2-2CEAA52A28DD}"/>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40082ACF-E4CD-4515-BBF5-E4BDFEE648CE}"/>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8D760C98-B9F4-4792-9DAB-B95CEBBD574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9857F39F-781F-429C-94F3-0A6CB980A739}"/>
            </a:ext>
          </a:extLst>
        </xdr:cNvPr>
        <xdr:cNvCxnSpPr/>
      </xdr:nvCxnSpPr>
      <xdr:spPr>
        <a:xfrm flipV="1">
          <a:off x="9429115" y="5469563"/>
          <a:ext cx="0" cy="139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321816EA-4A97-4C36-9815-7AFFEBD032E6}"/>
            </a:ext>
          </a:extLst>
        </xdr:cNvPr>
        <xdr:cNvSpPr txBox="1"/>
      </xdr:nvSpPr>
      <xdr:spPr>
        <a:xfrm>
          <a:off x="9467850" y="686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8FD0E11F-5CEF-4228-999D-D13FBD695796}"/>
            </a:ext>
          </a:extLst>
        </xdr:cNvPr>
        <xdr:cNvCxnSpPr/>
      </xdr:nvCxnSpPr>
      <xdr:spPr>
        <a:xfrm>
          <a:off x="9359900" y="68659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885FCB48-3AAE-4208-8AAB-0A490663DF80}"/>
            </a:ext>
          </a:extLst>
        </xdr:cNvPr>
        <xdr:cNvSpPr txBox="1"/>
      </xdr:nvSpPr>
      <xdr:spPr>
        <a:xfrm>
          <a:off x="9467850" y="525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94656515-1792-4DBE-8113-EB5B57D5407E}"/>
            </a:ext>
          </a:extLst>
        </xdr:cNvPr>
        <xdr:cNvCxnSpPr/>
      </xdr:nvCxnSpPr>
      <xdr:spPr>
        <a:xfrm>
          <a:off x="9359900" y="5469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7E6B9B40-17F6-4034-9E62-CB1AF98C8BB7}"/>
            </a:ext>
          </a:extLst>
        </xdr:cNvPr>
        <xdr:cNvSpPr txBox="1"/>
      </xdr:nvSpPr>
      <xdr:spPr>
        <a:xfrm>
          <a:off x="9467850" y="61913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6C68E840-D3EE-46FE-8E63-0EF5D55CABF9}"/>
            </a:ext>
          </a:extLst>
        </xdr:cNvPr>
        <xdr:cNvSpPr/>
      </xdr:nvSpPr>
      <xdr:spPr>
        <a:xfrm>
          <a:off x="9398000" y="62129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967F93A4-85A0-43C6-836A-4D58B7FEBB82}"/>
            </a:ext>
          </a:extLst>
        </xdr:cNvPr>
        <xdr:cNvSpPr/>
      </xdr:nvSpPr>
      <xdr:spPr>
        <a:xfrm>
          <a:off x="8636000" y="62437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24AC2608-40C2-4DBF-8059-6B4855FDC6CD}"/>
            </a:ext>
          </a:extLst>
        </xdr:cNvPr>
        <xdr:cNvSpPr/>
      </xdr:nvSpPr>
      <xdr:spPr>
        <a:xfrm>
          <a:off x="7842250" y="62550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392E3370-E52A-497E-8C3A-A67134A90D61}"/>
            </a:ext>
          </a:extLst>
        </xdr:cNvPr>
        <xdr:cNvSpPr/>
      </xdr:nvSpPr>
      <xdr:spPr>
        <a:xfrm>
          <a:off x="7029450" y="62653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242FA439-9D49-404D-AE52-C8F62EE1086B}"/>
            </a:ext>
          </a:extLst>
        </xdr:cNvPr>
        <xdr:cNvSpPr/>
      </xdr:nvSpPr>
      <xdr:spPr>
        <a:xfrm>
          <a:off x="6235700" y="63637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996F1A3-1860-43D9-82C7-C026C5520DF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2AACE71-D244-4D1A-876D-CDD569E0F3CA}"/>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57ED91F-EA80-4D2D-843C-DF6329FE368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F6D0E3A-C4A7-4F0C-9496-04E47B1777E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592BDC11-0405-4AC6-83C5-DC3822D625C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136870</xdr:rowOff>
    </xdr:from>
    <xdr:to>
      <xdr:col>55</xdr:col>
      <xdr:colOff>50800</xdr:colOff>
      <xdr:row>33</xdr:row>
      <xdr:rowOff>67020</xdr:rowOff>
    </xdr:to>
    <xdr:sp macro="" textlink="">
      <xdr:nvSpPr>
        <xdr:cNvPr id="135" name="楕円 134">
          <a:extLst>
            <a:ext uri="{FF2B5EF4-FFF2-40B4-BE49-F238E27FC236}">
              <a16:creationId xmlns:a16="http://schemas.microsoft.com/office/drawing/2014/main" id="{F82120A6-A3B1-4906-833B-B002A8CA44DF}"/>
            </a:ext>
          </a:extLst>
        </xdr:cNvPr>
        <xdr:cNvSpPr/>
      </xdr:nvSpPr>
      <xdr:spPr>
        <a:xfrm>
          <a:off x="9398000" y="5426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88591</xdr:rowOff>
    </xdr:from>
    <xdr:ext cx="534377" cy="259045"/>
    <xdr:sp macro="" textlink="">
      <xdr:nvSpPr>
        <xdr:cNvPr id="136" name="【道路】&#10;一人当たり延長該当値テキスト">
          <a:extLst>
            <a:ext uri="{FF2B5EF4-FFF2-40B4-BE49-F238E27FC236}">
              <a16:creationId xmlns:a16="http://schemas.microsoft.com/office/drawing/2014/main" id="{E6D138FC-70C2-4041-8C98-602D534A8F32}"/>
            </a:ext>
          </a:extLst>
        </xdr:cNvPr>
        <xdr:cNvSpPr txBox="1"/>
      </xdr:nvSpPr>
      <xdr:spPr>
        <a:xfrm>
          <a:off x="9467850" y="537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144599</xdr:rowOff>
    </xdr:from>
    <xdr:to>
      <xdr:col>50</xdr:col>
      <xdr:colOff>165100</xdr:colOff>
      <xdr:row>33</xdr:row>
      <xdr:rowOff>74749</xdr:rowOff>
    </xdr:to>
    <xdr:sp macro="" textlink="">
      <xdr:nvSpPr>
        <xdr:cNvPr id="137" name="楕円 136">
          <a:extLst>
            <a:ext uri="{FF2B5EF4-FFF2-40B4-BE49-F238E27FC236}">
              <a16:creationId xmlns:a16="http://schemas.microsoft.com/office/drawing/2014/main" id="{1BB1C38F-3A51-4D96-9112-58C4FD406B8A}"/>
            </a:ext>
          </a:extLst>
        </xdr:cNvPr>
        <xdr:cNvSpPr/>
      </xdr:nvSpPr>
      <xdr:spPr>
        <a:xfrm>
          <a:off x="8636000" y="54341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16220</xdr:rowOff>
    </xdr:from>
    <xdr:to>
      <xdr:col>55</xdr:col>
      <xdr:colOff>0</xdr:colOff>
      <xdr:row>33</xdr:row>
      <xdr:rowOff>23949</xdr:rowOff>
    </xdr:to>
    <xdr:cxnSp macro="">
      <xdr:nvCxnSpPr>
        <xdr:cNvPr id="138" name="直線コネクタ 137">
          <a:extLst>
            <a:ext uri="{FF2B5EF4-FFF2-40B4-BE49-F238E27FC236}">
              <a16:creationId xmlns:a16="http://schemas.microsoft.com/office/drawing/2014/main" id="{5011CBE7-8B6F-443D-B9BB-A261E707D65B}"/>
            </a:ext>
          </a:extLst>
        </xdr:cNvPr>
        <xdr:cNvCxnSpPr/>
      </xdr:nvCxnSpPr>
      <xdr:spPr>
        <a:xfrm flipV="1">
          <a:off x="8686800" y="5470870"/>
          <a:ext cx="742950" cy="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147864</xdr:rowOff>
    </xdr:from>
    <xdr:to>
      <xdr:col>46</xdr:col>
      <xdr:colOff>38100</xdr:colOff>
      <xdr:row>33</xdr:row>
      <xdr:rowOff>78014</xdr:rowOff>
    </xdr:to>
    <xdr:sp macro="" textlink="">
      <xdr:nvSpPr>
        <xdr:cNvPr id="139" name="楕円 138">
          <a:extLst>
            <a:ext uri="{FF2B5EF4-FFF2-40B4-BE49-F238E27FC236}">
              <a16:creationId xmlns:a16="http://schemas.microsoft.com/office/drawing/2014/main" id="{843E007B-65F0-4FB8-A25F-004C9F75B400}"/>
            </a:ext>
          </a:extLst>
        </xdr:cNvPr>
        <xdr:cNvSpPr/>
      </xdr:nvSpPr>
      <xdr:spPr>
        <a:xfrm>
          <a:off x="7842250" y="54374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23949</xdr:rowOff>
    </xdr:from>
    <xdr:to>
      <xdr:col>50</xdr:col>
      <xdr:colOff>114300</xdr:colOff>
      <xdr:row>33</xdr:row>
      <xdr:rowOff>27214</xdr:rowOff>
    </xdr:to>
    <xdr:cxnSp macro="">
      <xdr:nvCxnSpPr>
        <xdr:cNvPr id="140" name="直線コネクタ 139">
          <a:extLst>
            <a:ext uri="{FF2B5EF4-FFF2-40B4-BE49-F238E27FC236}">
              <a16:creationId xmlns:a16="http://schemas.microsoft.com/office/drawing/2014/main" id="{1FFE86B2-751D-4197-898E-C1B717930986}"/>
            </a:ext>
          </a:extLst>
        </xdr:cNvPr>
        <xdr:cNvCxnSpPr/>
      </xdr:nvCxnSpPr>
      <xdr:spPr>
        <a:xfrm flipV="1">
          <a:off x="7886700" y="5478599"/>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149171</xdr:rowOff>
    </xdr:from>
    <xdr:to>
      <xdr:col>41</xdr:col>
      <xdr:colOff>101600</xdr:colOff>
      <xdr:row>33</xdr:row>
      <xdr:rowOff>79321</xdr:rowOff>
    </xdr:to>
    <xdr:sp macro="" textlink="">
      <xdr:nvSpPr>
        <xdr:cNvPr id="141" name="楕円 140">
          <a:extLst>
            <a:ext uri="{FF2B5EF4-FFF2-40B4-BE49-F238E27FC236}">
              <a16:creationId xmlns:a16="http://schemas.microsoft.com/office/drawing/2014/main" id="{35785CDE-1FBE-4C8A-92F4-E655B1511904}"/>
            </a:ext>
          </a:extLst>
        </xdr:cNvPr>
        <xdr:cNvSpPr/>
      </xdr:nvSpPr>
      <xdr:spPr>
        <a:xfrm>
          <a:off x="7029450" y="54387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27214</xdr:rowOff>
    </xdr:from>
    <xdr:to>
      <xdr:col>45</xdr:col>
      <xdr:colOff>177800</xdr:colOff>
      <xdr:row>33</xdr:row>
      <xdr:rowOff>28521</xdr:rowOff>
    </xdr:to>
    <xdr:cxnSp macro="">
      <xdr:nvCxnSpPr>
        <xdr:cNvPr id="142" name="直線コネクタ 141">
          <a:extLst>
            <a:ext uri="{FF2B5EF4-FFF2-40B4-BE49-F238E27FC236}">
              <a16:creationId xmlns:a16="http://schemas.microsoft.com/office/drawing/2014/main" id="{2C932C4E-FE79-4C44-BF62-47CB5F20E7A1}"/>
            </a:ext>
          </a:extLst>
        </xdr:cNvPr>
        <xdr:cNvCxnSpPr/>
      </xdr:nvCxnSpPr>
      <xdr:spPr>
        <a:xfrm flipV="1">
          <a:off x="7080250" y="5481864"/>
          <a:ext cx="80645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32</xdr:row>
      <xdr:rowOff>158423</xdr:rowOff>
    </xdr:from>
    <xdr:to>
      <xdr:col>36</xdr:col>
      <xdr:colOff>165100</xdr:colOff>
      <xdr:row>33</xdr:row>
      <xdr:rowOff>88573</xdr:rowOff>
    </xdr:to>
    <xdr:sp macro="" textlink="">
      <xdr:nvSpPr>
        <xdr:cNvPr id="143" name="楕円 142">
          <a:extLst>
            <a:ext uri="{FF2B5EF4-FFF2-40B4-BE49-F238E27FC236}">
              <a16:creationId xmlns:a16="http://schemas.microsoft.com/office/drawing/2014/main" id="{08455343-671E-4CBB-8121-61A5298BA140}"/>
            </a:ext>
          </a:extLst>
        </xdr:cNvPr>
        <xdr:cNvSpPr/>
      </xdr:nvSpPr>
      <xdr:spPr>
        <a:xfrm>
          <a:off x="6235700" y="54479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28521</xdr:rowOff>
    </xdr:from>
    <xdr:to>
      <xdr:col>41</xdr:col>
      <xdr:colOff>50800</xdr:colOff>
      <xdr:row>33</xdr:row>
      <xdr:rowOff>37773</xdr:rowOff>
    </xdr:to>
    <xdr:cxnSp macro="">
      <xdr:nvCxnSpPr>
        <xdr:cNvPr id="144" name="直線コネクタ 143">
          <a:extLst>
            <a:ext uri="{FF2B5EF4-FFF2-40B4-BE49-F238E27FC236}">
              <a16:creationId xmlns:a16="http://schemas.microsoft.com/office/drawing/2014/main" id="{919AA371-DBA8-4039-AF7F-408F2D527946}"/>
            </a:ext>
          </a:extLst>
        </xdr:cNvPr>
        <xdr:cNvCxnSpPr/>
      </xdr:nvCxnSpPr>
      <xdr:spPr>
        <a:xfrm flipV="1">
          <a:off x="6286500" y="5483171"/>
          <a:ext cx="79375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E5431BD1-B28A-4B3F-AC82-13112B3BEE87}"/>
            </a:ext>
          </a:extLst>
        </xdr:cNvPr>
        <xdr:cNvSpPr txBox="1"/>
      </xdr:nvSpPr>
      <xdr:spPr>
        <a:xfrm>
          <a:off x="8425961" y="633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9B49728E-F887-40FA-862E-F63648EDA44F}"/>
            </a:ext>
          </a:extLst>
        </xdr:cNvPr>
        <xdr:cNvSpPr txBox="1"/>
      </xdr:nvSpPr>
      <xdr:spPr>
        <a:xfrm>
          <a:off x="7677227" y="634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F1BB570E-93C1-40B3-86D5-C04320A3046C}"/>
            </a:ext>
          </a:extLst>
        </xdr:cNvPr>
        <xdr:cNvSpPr txBox="1"/>
      </xdr:nvSpPr>
      <xdr:spPr>
        <a:xfrm>
          <a:off x="6864427" y="635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39CB50E-F0E5-4BA3-B66C-0B3D6510D5E3}"/>
            </a:ext>
          </a:extLst>
        </xdr:cNvPr>
        <xdr:cNvSpPr txBox="1"/>
      </xdr:nvSpPr>
      <xdr:spPr>
        <a:xfrm>
          <a:off x="6070677" y="645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91276</xdr:rowOff>
    </xdr:from>
    <xdr:ext cx="534377" cy="259045"/>
    <xdr:sp macro="" textlink="">
      <xdr:nvSpPr>
        <xdr:cNvPr id="149" name="n_1mainValue【道路】&#10;一人当たり延長">
          <a:extLst>
            <a:ext uri="{FF2B5EF4-FFF2-40B4-BE49-F238E27FC236}">
              <a16:creationId xmlns:a16="http://schemas.microsoft.com/office/drawing/2014/main" id="{0D4ECDA8-A150-4E5E-8EE4-911D420DEFFE}"/>
            </a:ext>
          </a:extLst>
        </xdr:cNvPr>
        <xdr:cNvSpPr txBox="1"/>
      </xdr:nvSpPr>
      <xdr:spPr>
        <a:xfrm>
          <a:off x="8425961" y="521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31</xdr:row>
      <xdr:rowOff>94541</xdr:rowOff>
    </xdr:from>
    <xdr:ext cx="534377" cy="259045"/>
    <xdr:sp macro="" textlink="">
      <xdr:nvSpPr>
        <xdr:cNvPr id="150" name="n_2mainValue【道路】&#10;一人当たり延長">
          <a:extLst>
            <a:ext uri="{FF2B5EF4-FFF2-40B4-BE49-F238E27FC236}">
              <a16:creationId xmlns:a16="http://schemas.microsoft.com/office/drawing/2014/main" id="{5921F434-B527-447C-880B-A2DF6503D069}"/>
            </a:ext>
          </a:extLst>
        </xdr:cNvPr>
        <xdr:cNvSpPr txBox="1"/>
      </xdr:nvSpPr>
      <xdr:spPr>
        <a:xfrm>
          <a:off x="7644911" y="521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31</xdr:row>
      <xdr:rowOff>95848</xdr:rowOff>
    </xdr:from>
    <xdr:ext cx="534377" cy="259045"/>
    <xdr:sp macro="" textlink="">
      <xdr:nvSpPr>
        <xdr:cNvPr id="151" name="n_3mainValue【道路】&#10;一人当たり延長">
          <a:extLst>
            <a:ext uri="{FF2B5EF4-FFF2-40B4-BE49-F238E27FC236}">
              <a16:creationId xmlns:a16="http://schemas.microsoft.com/office/drawing/2014/main" id="{078B185A-CCA3-49E5-A2A7-3B41271292B2}"/>
            </a:ext>
          </a:extLst>
        </xdr:cNvPr>
        <xdr:cNvSpPr txBox="1"/>
      </xdr:nvSpPr>
      <xdr:spPr>
        <a:xfrm>
          <a:off x="6851161" y="522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31</xdr:row>
      <xdr:rowOff>105100</xdr:rowOff>
    </xdr:from>
    <xdr:ext cx="534377" cy="259045"/>
    <xdr:sp macro="" textlink="">
      <xdr:nvSpPr>
        <xdr:cNvPr id="152" name="n_4mainValue【道路】&#10;一人当たり延長">
          <a:extLst>
            <a:ext uri="{FF2B5EF4-FFF2-40B4-BE49-F238E27FC236}">
              <a16:creationId xmlns:a16="http://schemas.microsoft.com/office/drawing/2014/main" id="{356DC82C-737E-4800-8758-28B646E860C9}"/>
            </a:ext>
          </a:extLst>
        </xdr:cNvPr>
        <xdr:cNvSpPr txBox="1"/>
      </xdr:nvSpPr>
      <xdr:spPr>
        <a:xfrm>
          <a:off x="6038361" y="522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DC9BBA98-29C4-4005-BBE7-7E80CB9CBF9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9AE9BE9D-CE4F-4C43-B6CC-E041A398EBF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9496872F-FCC8-427E-9B76-8E1229CED60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BDC40D3C-0832-4A0F-BCB9-A3592052470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77B1E711-13BB-4CA7-ADAA-A8EDFF620DF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98C07C5E-D8F2-44BD-B8BC-377EDF3D8A3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F03FA9D-7322-4213-A51C-EE96310072F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D267424E-C2D9-4836-8A30-73EE6E22EEF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E87C750C-BCD4-4FE4-8AB1-93299660B26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D31A0162-7C08-41DF-B4BE-F213E7CE1D52}"/>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DA8544B2-6638-433B-85FC-A7FB25EC7E4F}"/>
            </a:ext>
          </a:extLst>
        </xdr:cNvPr>
        <xdr:cNvSpPr txBox="1"/>
      </xdr:nvSpPr>
      <xdr:spPr>
        <a:xfrm>
          <a:off x="3398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AB86BD32-0BB5-4111-8BA3-547457BC11D4}"/>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6EBDBFE5-946A-4A6A-BC74-3702BFDFD1D4}"/>
            </a:ext>
          </a:extLst>
        </xdr:cNvPr>
        <xdr:cNvSpPr txBox="1"/>
      </xdr:nvSpPr>
      <xdr:spPr>
        <a:xfrm>
          <a:off x="3398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10DCE2CC-F01D-4688-B068-277BDA3A858B}"/>
            </a:ext>
          </a:extLst>
        </xdr:cNvPr>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BDE1EC20-78C8-41EE-A394-A91F80830B94}"/>
            </a:ext>
          </a:extLst>
        </xdr:cNvPr>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2097FEAC-7866-4192-BC66-FC34CEE9E6BD}"/>
            </a:ext>
          </a:extLst>
        </xdr:cNvPr>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D675586F-5F98-4B76-B7DB-A68E85814128}"/>
            </a:ext>
          </a:extLst>
        </xdr:cNvPr>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6FD78384-BC2D-401A-AB46-B848A196324C}"/>
            </a:ext>
          </a:extLst>
        </xdr:cNvPr>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10654CC6-0245-423D-8477-51B6D340DE21}"/>
            </a:ext>
          </a:extLst>
        </xdr:cNvPr>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2977C7B-7EBF-46D6-9EBB-5B98941653F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2A920652-EF78-4A8D-8466-641BCC18AC56}"/>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2FF623C-EAB4-4DF5-86BD-7AF13D59EBC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D03EE93F-8C9C-439A-B272-04A365782924}"/>
            </a:ext>
          </a:extLst>
        </xdr:cNvPr>
        <xdr:cNvCxnSpPr/>
      </xdr:nvCxnSpPr>
      <xdr:spPr>
        <a:xfrm flipV="1">
          <a:off x="4177665" y="9249156"/>
          <a:ext cx="0" cy="134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67792A6-6E55-47B8-AD16-D0356B83CCAB}"/>
            </a:ext>
          </a:extLst>
        </xdr:cNvPr>
        <xdr:cNvSpPr txBox="1"/>
      </xdr:nvSpPr>
      <xdr:spPr>
        <a:xfrm>
          <a:off x="4216400" y="1059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93CD1BBD-5AAF-4A12-A68A-E300C3D155D0}"/>
            </a:ext>
          </a:extLst>
        </xdr:cNvPr>
        <xdr:cNvCxnSpPr/>
      </xdr:nvCxnSpPr>
      <xdr:spPr>
        <a:xfrm>
          <a:off x="4108450" y="105910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3C8EAD0B-A585-4106-82FB-481339FF4BBD}"/>
            </a:ext>
          </a:extLst>
        </xdr:cNvPr>
        <xdr:cNvSpPr txBox="1"/>
      </xdr:nvSpPr>
      <xdr:spPr>
        <a:xfrm>
          <a:off x="4216400"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FDFB084F-DA5F-4E75-B295-1B5D289AECB3}"/>
            </a:ext>
          </a:extLst>
        </xdr:cNvPr>
        <xdr:cNvCxnSpPr/>
      </xdr:nvCxnSpPr>
      <xdr:spPr>
        <a:xfrm>
          <a:off x="4108450" y="9249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784FB26-F601-4C22-A139-D25F68B7EF3C}"/>
            </a:ext>
          </a:extLst>
        </xdr:cNvPr>
        <xdr:cNvSpPr txBox="1"/>
      </xdr:nvSpPr>
      <xdr:spPr>
        <a:xfrm>
          <a:off x="4216400" y="9787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E04D506A-E36C-42C5-9CB2-8051CC68DF26}"/>
            </a:ext>
          </a:extLst>
        </xdr:cNvPr>
        <xdr:cNvSpPr/>
      </xdr:nvSpPr>
      <xdr:spPr>
        <a:xfrm>
          <a:off x="4127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40108F58-2D6B-4C7D-A5EF-B87FF053AE7D}"/>
            </a:ext>
          </a:extLst>
        </xdr:cNvPr>
        <xdr:cNvSpPr/>
      </xdr:nvSpPr>
      <xdr:spPr>
        <a:xfrm>
          <a:off x="3384550" y="99044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FBA4EF61-C58D-4417-93A7-63FC650E50F4}"/>
            </a:ext>
          </a:extLst>
        </xdr:cNvPr>
        <xdr:cNvSpPr/>
      </xdr:nvSpPr>
      <xdr:spPr>
        <a:xfrm>
          <a:off x="2571750" y="98587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675E2567-8A27-4F82-BDF6-A4592C6803DA}"/>
            </a:ext>
          </a:extLst>
        </xdr:cNvPr>
        <xdr:cNvSpPr/>
      </xdr:nvSpPr>
      <xdr:spPr>
        <a:xfrm>
          <a:off x="1778000" y="9803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DA1580D6-6CB0-42CC-AD28-055207DBDA9C}"/>
            </a:ext>
          </a:extLst>
        </xdr:cNvPr>
        <xdr:cNvSpPr/>
      </xdr:nvSpPr>
      <xdr:spPr>
        <a:xfrm>
          <a:off x="984250" y="97416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68B9E6D-4178-4BF6-8B3D-086BAD069E9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8C677D0-BEEA-4A67-9B44-FA298DA4B16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3167D5F-9F96-4609-9AD5-5A71F96BB59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224C637-E39E-47D6-B61E-904FECAE871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8612CF9-68D4-4CF9-A955-B35FB598712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91" name="楕円 190">
          <a:extLst>
            <a:ext uri="{FF2B5EF4-FFF2-40B4-BE49-F238E27FC236}">
              <a16:creationId xmlns:a16="http://schemas.microsoft.com/office/drawing/2014/main" id="{3477F70D-6E39-4FAB-8D2E-0B57F03931C3}"/>
            </a:ext>
          </a:extLst>
        </xdr:cNvPr>
        <xdr:cNvSpPr/>
      </xdr:nvSpPr>
      <xdr:spPr>
        <a:xfrm>
          <a:off x="412750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C503FF4-22A6-4543-9ACD-4BE142EFD968}"/>
            </a:ext>
          </a:extLst>
        </xdr:cNvPr>
        <xdr:cNvSpPr txBox="1"/>
      </xdr:nvSpPr>
      <xdr:spPr>
        <a:xfrm>
          <a:off x="4216400"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3" name="楕円 192">
          <a:extLst>
            <a:ext uri="{FF2B5EF4-FFF2-40B4-BE49-F238E27FC236}">
              <a16:creationId xmlns:a16="http://schemas.microsoft.com/office/drawing/2014/main" id="{BA55E5E9-AE43-4473-B562-CA42905DE335}"/>
            </a:ext>
          </a:extLst>
        </xdr:cNvPr>
        <xdr:cNvSpPr/>
      </xdr:nvSpPr>
      <xdr:spPr>
        <a:xfrm>
          <a:off x="3384550" y="10129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62</xdr:row>
      <xdr:rowOff>0</xdr:rowOff>
    </xdr:to>
    <xdr:cxnSp macro="">
      <xdr:nvCxnSpPr>
        <xdr:cNvPr id="194" name="直線コネクタ 193">
          <a:extLst>
            <a:ext uri="{FF2B5EF4-FFF2-40B4-BE49-F238E27FC236}">
              <a16:creationId xmlns:a16="http://schemas.microsoft.com/office/drawing/2014/main" id="{BD9069E6-7580-46EB-899B-C272C724D883}"/>
            </a:ext>
          </a:extLst>
        </xdr:cNvPr>
        <xdr:cNvCxnSpPr/>
      </xdr:nvCxnSpPr>
      <xdr:spPr>
        <a:xfrm>
          <a:off x="3429000" y="10180320"/>
          <a:ext cx="7493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5" name="楕円 194">
          <a:extLst>
            <a:ext uri="{FF2B5EF4-FFF2-40B4-BE49-F238E27FC236}">
              <a16:creationId xmlns:a16="http://schemas.microsoft.com/office/drawing/2014/main" id="{FC1B9458-79CB-4DEF-B4A7-FE3ECAB98902}"/>
            </a:ext>
          </a:extLst>
        </xdr:cNvPr>
        <xdr:cNvSpPr/>
      </xdr:nvSpPr>
      <xdr:spPr>
        <a:xfrm>
          <a:off x="2571750" y="10067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102870</xdr:rowOff>
    </xdr:to>
    <xdr:cxnSp macro="">
      <xdr:nvCxnSpPr>
        <xdr:cNvPr id="196" name="直線コネクタ 195">
          <a:extLst>
            <a:ext uri="{FF2B5EF4-FFF2-40B4-BE49-F238E27FC236}">
              <a16:creationId xmlns:a16="http://schemas.microsoft.com/office/drawing/2014/main" id="{6BF0CA9B-104E-47BB-9BB2-8DC3C9A0F5D3}"/>
            </a:ext>
          </a:extLst>
        </xdr:cNvPr>
        <xdr:cNvCxnSpPr/>
      </xdr:nvCxnSpPr>
      <xdr:spPr>
        <a:xfrm>
          <a:off x="2622550" y="10111740"/>
          <a:ext cx="8064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7" name="楕円 196">
          <a:extLst>
            <a:ext uri="{FF2B5EF4-FFF2-40B4-BE49-F238E27FC236}">
              <a16:creationId xmlns:a16="http://schemas.microsoft.com/office/drawing/2014/main" id="{463AF338-F796-4435-B3F8-3AB9502D7424}"/>
            </a:ext>
          </a:extLst>
        </xdr:cNvPr>
        <xdr:cNvSpPr/>
      </xdr:nvSpPr>
      <xdr:spPr>
        <a:xfrm>
          <a:off x="1778000" y="993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61</xdr:row>
      <xdr:rowOff>34290</xdr:rowOff>
    </xdr:to>
    <xdr:cxnSp macro="">
      <xdr:nvCxnSpPr>
        <xdr:cNvPr id="198" name="直線コネクタ 197">
          <a:extLst>
            <a:ext uri="{FF2B5EF4-FFF2-40B4-BE49-F238E27FC236}">
              <a16:creationId xmlns:a16="http://schemas.microsoft.com/office/drawing/2014/main" id="{C995D563-B3D0-4332-A9FC-B92F115C436D}"/>
            </a:ext>
          </a:extLst>
        </xdr:cNvPr>
        <xdr:cNvCxnSpPr/>
      </xdr:nvCxnSpPr>
      <xdr:spPr>
        <a:xfrm>
          <a:off x="1828800" y="9980930"/>
          <a:ext cx="79375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9" name="楕円 198">
          <a:extLst>
            <a:ext uri="{FF2B5EF4-FFF2-40B4-BE49-F238E27FC236}">
              <a16:creationId xmlns:a16="http://schemas.microsoft.com/office/drawing/2014/main" id="{C2106F96-C136-440C-830B-25F68927B290}"/>
            </a:ext>
          </a:extLst>
        </xdr:cNvPr>
        <xdr:cNvSpPr/>
      </xdr:nvSpPr>
      <xdr:spPr>
        <a:xfrm>
          <a:off x="984250" y="9930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68580</xdr:rowOff>
    </xdr:to>
    <xdr:cxnSp macro="">
      <xdr:nvCxnSpPr>
        <xdr:cNvPr id="200" name="直線コネクタ 199">
          <a:extLst>
            <a:ext uri="{FF2B5EF4-FFF2-40B4-BE49-F238E27FC236}">
              <a16:creationId xmlns:a16="http://schemas.microsoft.com/office/drawing/2014/main" id="{897108C4-41A5-4BDD-8D7D-6D24977F8B3F}"/>
            </a:ext>
          </a:extLst>
        </xdr:cNvPr>
        <xdr:cNvCxnSpPr/>
      </xdr:nvCxnSpPr>
      <xdr:spPr>
        <a:xfrm>
          <a:off x="1028700" y="99809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2266F94-5829-49CE-B698-1BAC41CE4A1A}"/>
            </a:ext>
          </a:extLst>
        </xdr:cNvPr>
        <xdr:cNvSpPr txBox="1"/>
      </xdr:nvSpPr>
      <xdr:spPr>
        <a:xfrm>
          <a:off x="3239144" y="96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04B9258-B8F4-4E6D-8C96-B1AC367AD0F9}"/>
            </a:ext>
          </a:extLst>
        </xdr:cNvPr>
        <xdr:cNvSpPr txBox="1"/>
      </xdr:nvSpPr>
      <xdr:spPr>
        <a:xfrm>
          <a:off x="2439044" y="96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3E7FB10-3A68-4E69-88CB-ABE2A9DC6D03}"/>
            </a:ext>
          </a:extLst>
        </xdr:cNvPr>
        <xdr:cNvSpPr txBox="1"/>
      </xdr:nvSpPr>
      <xdr:spPr>
        <a:xfrm>
          <a:off x="1645294" y="958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44BE050-A44D-47F8-8388-EA86CA193113}"/>
            </a:ext>
          </a:extLst>
        </xdr:cNvPr>
        <xdr:cNvSpPr txBox="1"/>
      </xdr:nvSpPr>
      <xdr:spPr>
        <a:xfrm>
          <a:off x="851544" y="952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09C8AFC-07DE-4871-9529-A1B928B944C4}"/>
            </a:ext>
          </a:extLst>
        </xdr:cNvPr>
        <xdr:cNvSpPr txBox="1"/>
      </xdr:nvSpPr>
      <xdr:spPr>
        <a:xfrm>
          <a:off x="32391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F0B48D7-E2CA-40E5-9D99-A66DDD9ADC51}"/>
            </a:ext>
          </a:extLst>
        </xdr:cNvPr>
        <xdr:cNvSpPr txBox="1"/>
      </xdr:nvSpPr>
      <xdr:spPr>
        <a:xfrm>
          <a:off x="24390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110507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E42BF53-5E71-47BC-8A58-3BD0538C6168}"/>
            </a:ext>
          </a:extLst>
        </xdr:cNvPr>
        <xdr:cNvSpPr txBox="1"/>
      </xdr:nvSpPr>
      <xdr:spPr>
        <a:xfrm>
          <a:off x="164529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7FB07A0-9630-40CB-BD6E-2094CE8F8738}"/>
            </a:ext>
          </a:extLst>
        </xdr:cNvPr>
        <xdr:cNvSpPr txBox="1"/>
      </xdr:nvSpPr>
      <xdr:spPr>
        <a:xfrm>
          <a:off x="8515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D2D3311-D85E-4067-8A71-B15605A2C5B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6DE0F74-FA51-4823-83BD-B3ECC086D99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7FB4CE6-D7C8-40BB-85DE-C89EEF9E9DE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8BD301A-253E-49CE-BEFF-2DDBDEDAFC9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176FB86-4B81-4F8E-AF51-4E13B2F234E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00CA1D8-616B-4080-A427-A8C1D59227A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51035B-74E0-4A41-AF6C-6DFBE99C67A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193949C-EDF2-49D0-8B2A-AC42446675D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BF7C1B1-23AF-4C99-9B63-05961534A814}"/>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F3DD219-48E5-4076-9422-940B822CD2F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2583B68-EC22-4496-A830-CC25F74C6980}"/>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CA0A2D62-F480-4F71-BF74-83D050C2A367}"/>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2AA9528C-F657-48AC-9D60-37A3700543EF}"/>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6317A3AF-7549-458C-B531-B65627C73B51}"/>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2E1DFE79-A0BC-4A0A-8141-E60300CA5855}"/>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9F9EDF31-D3C5-4923-9C01-CD8D07CF165E}"/>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4FEB9185-7B40-4971-AF7C-560D90A91845}"/>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6CCEAD08-90DE-4C37-A3C5-E0CCE820D2F6}"/>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F3E6865F-E7F2-4564-8F55-B6D44B3DCF8D}"/>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EBDEC407-418E-489E-9191-48F3EC176046}"/>
            </a:ext>
          </a:extLst>
        </xdr:cNvPr>
        <xdr:cNvSpPr txBox="1"/>
      </xdr:nvSpPr>
      <xdr:spPr>
        <a:xfrm>
          <a:off x="5418031" y="9305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44B367BA-B80D-41A5-86D9-3BD25B3913D3}"/>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F6B80C16-2459-47E4-92A4-1836B7780469}"/>
            </a:ext>
          </a:extLst>
        </xdr:cNvPr>
        <xdr:cNvSpPr txBox="1"/>
      </xdr:nvSpPr>
      <xdr:spPr>
        <a:xfrm>
          <a:off x="5418031" y="89917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382AD71A-73D7-4855-AE77-B136D49B334F}"/>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785031CC-3835-48D8-A202-6EDB45F1145B}"/>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CF8303F9-22D8-4321-A6CB-AE973E88707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B438F27A-5365-4D99-A794-4D635CDCCD48}"/>
            </a:ext>
          </a:extLst>
        </xdr:cNvPr>
        <xdr:cNvCxnSpPr/>
      </xdr:nvCxnSpPr>
      <xdr:spPr>
        <a:xfrm flipV="1">
          <a:off x="9429115" y="9145515"/>
          <a:ext cx="0" cy="147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D710B78A-F2D5-4472-AF6B-3B2532DDCE5C}"/>
            </a:ext>
          </a:extLst>
        </xdr:cNvPr>
        <xdr:cNvSpPr txBox="1"/>
      </xdr:nvSpPr>
      <xdr:spPr>
        <a:xfrm>
          <a:off x="9467850" y="1062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E4BE608E-F0AC-4DE8-98B9-DE9DAFBD05E1}"/>
            </a:ext>
          </a:extLst>
        </xdr:cNvPr>
        <xdr:cNvCxnSpPr/>
      </xdr:nvCxnSpPr>
      <xdr:spPr>
        <a:xfrm>
          <a:off x="9359900" y="106208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B3DE2931-FDFE-4FBC-AE0F-3A8C8C678F9E}"/>
            </a:ext>
          </a:extLst>
        </xdr:cNvPr>
        <xdr:cNvSpPr txBox="1"/>
      </xdr:nvSpPr>
      <xdr:spPr>
        <a:xfrm>
          <a:off x="9467850" y="892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22365483-EEF4-433B-9C52-76D30C3CEE8D}"/>
            </a:ext>
          </a:extLst>
        </xdr:cNvPr>
        <xdr:cNvCxnSpPr/>
      </xdr:nvCxnSpPr>
      <xdr:spPr>
        <a:xfrm>
          <a:off x="9359900" y="9145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5B0BC000-19C1-4824-8CB0-724FFD89D4AC}"/>
            </a:ext>
          </a:extLst>
        </xdr:cNvPr>
        <xdr:cNvSpPr txBox="1"/>
      </xdr:nvSpPr>
      <xdr:spPr>
        <a:xfrm>
          <a:off x="9467850" y="10132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507590BC-5F20-4276-95FE-3C717BA6728D}"/>
            </a:ext>
          </a:extLst>
        </xdr:cNvPr>
        <xdr:cNvSpPr/>
      </xdr:nvSpPr>
      <xdr:spPr>
        <a:xfrm>
          <a:off x="9398000" y="101535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DBED4437-C422-49A9-B9EB-D9236D57070E}"/>
            </a:ext>
          </a:extLst>
        </xdr:cNvPr>
        <xdr:cNvSpPr/>
      </xdr:nvSpPr>
      <xdr:spPr>
        <a:xfrm>
          <a:off x="8636000" y="10199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B73E0415-6116-4A30-B760-785CBCC2726E}"/>
            </a:ext>
          </a:extLst>
        </xdr:cNvPr>
        <xdr:cNvSpPr/>
      </xdr:nvSpPr>
      <xdr:spPr>
        <a:xfrm>
          <a:off x="7842250" y="101905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AD79004E-D0CD-42C6-AE11-FCB559781B71}"/>
            </a:ext>
          </a:extLst>
        </xdr:cNvPr>
        <xdr:cNvSpPr/>
      </xdr:nvSpPr>
      <xdr:spPr>
        <a:xfrm>
          <a:off x="7029450" y="101963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26A5B17E-C02F-4F8E-91CE-B58BAE92D278}"/>
            </a:ext>
          </a:extLst>
        </xdr:cNvPr>
        <xdr:cNvSpPr/>
      </xdr:nvSpPr>
      <xdr:spPr>
        <a:xfrm>
          <a:off x="6235700" y="102267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51301A0-5A55-40EF-A5A4-89255FE1D4D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26D8110-665A-4452-8789-9746620E277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F7734B-4C7E-4711-9462-EE556C256DD7}"/>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E88B215-9031-40B2-A06E-987D287896B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D0A0D6E-B03E-4EE5-92B6-34539AEA8E9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18136</xdr:rowOff>
    </xdr:from>
    <xdr:to>
      <xdr:col>55</xdr:col>
      <xdr:colOff>50800</xdr:colOff>
      <xdr:row>60</xdr:row>
      <xdr:rowOff>119736</xdr:rowOff>
    </xdr:to>
    <xdr:sp macro="" textlink="">
      <xdr:nvSpPr>
        <xdr:cNvPr id="250" name="楕円 249">
          <a:extLst>
            <a:ext uri="{FF2B5EF4-FFF2-40B4-BE49-F238E27FC236}">
              <a16:creationId xmlns:a16="http://schemas.microsoft.com/office/drawing/2014/main" id="{87B681FF-E445-40FC-A84F-06262B218F3A}"/>
            </a:ext>
          </a:extLst>
        </xdr:cNvPr>
        <xdr:cNvSpPr/>
      </xdr:nvSpPr>
      <xdr:spPr>
        <a:xfrm>
          <a:off x="9398000" y="9930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41013</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EF048B29-EA8C-44B8-AFC1-EACF3E01DDBF}"/>
            </a:ext>
          </a:extLst>
        </xdr:cNvPr>
        <xdr:cNvSpPr txBox="1"/>
      </xdr:nvSpPr>
      <xdr:spPr>
        <a:xfrm>
          <a:off x="9467850" y="978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19710</xdr:rowOff>
    </xdr:from>
    <xdr:to>
      <xdr:col>50</xdr:col>
      <xdr:colOff>165100</xdr:colOff>
      <xdr:row>60</xdr:row>
      <xdr:rowOff>121310</xdr:rowOff>
    </xdr:to>
    <xdr:sp macro="" textlink="">
      <xdr:nvSpPr>
        <xdr:cNvPr id="252" name="楕円 251">
          <a:extLst>
            <a:ext uri="{FF2B5EF4-FFF2-40B4-BE49-F238E27FC236}">
              <a16:creationId xmlns:a16="http://schemas.microsoft.com/office/drawing/2014/main" id="{BC4282CC-A53B-4E9D-9C48-EEBE0E0629F4}"/>
            </a:ext>
          </a:extLst>
        </xdr:cNvPr>
        <xdr:cNvSpPr/>
      </xdr:nvSpPr>
      <xdr:spPr>
        <a:xfrm>
          <a:off x="8636000" y="993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68936</xdr:rowOff>
    </xdr:from>
    <xdr:to>
      <xdr:col>55</xdr:col>
      <xdr:colOff>0</xdr:colOff>
      <xdr:row>60</xdr:row>
      <xdr:rowOff>70510</xdr:rowOff>
    </xdr:to>
    <xdr:cxnSp macro="">
      <xdr:nvCxnSpPr>
        <xdr:cNvPr id="253" name="直線コネクタ 252">
          <a:extLst>
            <a:ext uri="{FF2B5EF4-FFF2-40B4-BE49-F238E27FC236}">
              <a16:creationId xmlns:a16="http://schemas.microsoft.com/office/drawing/2014/main" id="{3CC2A2C6-179E-463B-A7D5-EEA49DF97590}"/>
            </a:ext>
          </a:extLst>
        </xdr:cNvPr>
        <xdr:cNvCxnSpPr/>
      </xdr:nvCxnSpPr>
      <xdr:spPr>
        <a:xfrm flipV="1">
          <a:off x="8686800" y="9981286"/>
          <a:ext cx="74295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20507</xdr:rowOff>
    </xdr:from>
    <xdr:to>
      <xdr:col>46</xdr:col>
      <xdr:colOff>38100</xdr:colOff>
      <xdr:row>60</xdr:row>
      <xdr:rowOff>122107</xdr:rowOff>
    </xdr:to>
    <xdr:sp macro="" textlink="">
      <xdr:nvSpPr>
        <xdr:cNvPr id="254" name="楕円 253">
          <a:extLst>
            <a:ext uri="{FF2B5EF4-FFF2-40B4-BE49-F238E27FC236}">
              <a16:creationId xmlns:a16="http://schemas.microsoft.com/office/drawing/2014/main" id="{A9FB3450-B7D3-4B2F-B10F-98A309FDF697}"/>
            </a:ext>
          </a:extLst>
        </xdr:cNvPr>
        <xdr:cNvSpPr/>
      </xdr:nvSpPr>
      <xdr:spPr>
        <a:xfrm>
          <a:off x="7842250" y="99328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70510</xdr:rowOff>
    </xdr:from>
    <xdr:to>
      <xdr:col>50</xdr:col>
      <xdr:colOff>114300</xdr:colOff>
      <xdr:row>60</xdr:row>
      <xdr:rowOff>71307</xdr:rowOff>
    </xdr:to>
    <xdr:cxnSp macro="">
      <xdr:nvCxnSpPr>
        <xdr:cNvPr id="255" name="直線コネクタ 254">
          <a:extLst>
            <a:ext uri="{FF2B5EF4-FFF2-40B4-BE49-F238E27FC236}">
              <a16:creationId xmlns:a16="http://schemas.microsoft.com/office/drawing/2014/main" id="{497A74F5-5E2B-46D9-B540-35EF2E711B3E}"/>
            </a:ext>
          </a:extLst>
        </xdr:cNvPr>
        <xdr:cNvCxnSpPr/>
      </xdr:nvCxnSpPr>
      <xdr:spPr>
        <a:xfrm flipV="1">
          <a:off x="7886700" y="9982860"/>
          <a:ext cx="800100" cy="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22385</xdr:rowOff>
    </xdr:from>
    <xdr:to>
      <xdr:col>41</xdr:col>
      <xdr:colOff>101600</xdr:colOff>
      <xdr:row>60</xdr:row>
      <xdr:rowOff>123985</xdr:rowOff>
    </xdr:to>
    <xdr:sp macro="" textlink="">
      <xdr:nvSpPr>
        <xdr:cNvPr id="256" name="楕円 255">
          <a:extLst>
            <a:ext uri="{FF2B5EF4-FFF2-40B4-BE49-F238E27FC236}">
              <a16:creationId xmlns:a16="http://schemas.microsoft.com/office/drawing/2014/main" id="{7B306204-B893-4236-B53B-AE5DDCCBD941}"/>
            </a:ext>
          </a:extLst>
        </xdr:cNvPr>
        <xdr:cNvSpPr/>
      </xdr:nvSpPr>
      <xdr:spPr>
        <a:xfrm>
          <a:off x="7029450" y="99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71307</xdr:rowOff>
    </xdr:from>
    <xdr:to>
      <xdr:col>45</xdr:col>
      <xdr:colOff>177800</xdr:colOff>
      <xdr:row>60</xdr:row>
      <xdr:rowOff>73185</xdr:rowOff>
    </xdr:to>
    <xdr:cxnSp macro="">
      <xdr:nvCxnSpPr>
        <xdr:cNvPr id="257" name="直線コネクタ 256">
          <a:extLst>
            <a:ext uri="{FF2B5EF4-FFF2-40B4-BE49-F238E27FC236}">
              <a16:creationId xmlns:a16="http://schemas.microsoft.com/office/drawing/2014/main" id="{4D482E45-5929-4B65-8424-254FEDD807EF}"/>
            </a:ext>
          </a:extLst>
        </xdr:cNvPr>
        <xdr:cNvCxnSpPr/>
      </xdr:nvCxnSpPr>
      <xdr:spPr>
        <a:xfrm flipV="1">
          <a:off x="7080250" y="9983657"/>
          <a:ext cx="80645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26055</xdr:rowOff>
    </xdr:from>
    <xdr:to>
      <xdr:col>36</xdr:col>
      <xdr:colOff>165100</xdr:colOff>
      <xdr:row>60</xdr:row>
      <xdr:rowOff>127655</xdr:rowOff>
    </xdr:to>
    <xdr:sp macro="" textlink="">
      <xdr:nvSpPr>
        <xdr:cNvPr id="258" name="楕円 257">
          <a:extLst>
            <a:ext uri="{FF2B5EF4-FFF2-40B4-BE49-F238E27FC236}">
              <a16:creationId xmlns:a16="http://schemas.microsoft.com/office/drawing/2014/main" id="{E5CC07AD-5B08-4103-9293-3CA6AFC4A555}"/>
            </a:ext>
          </a:extLst>
        </xdr:cNvPr>
        <xdr:cNvSpPr/>
      </xdr:nvSpPr>
      <xdr:spPr>
        <a:xfrm>
          <a:off x="6235700" y="993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73185</xdr:rowOff>
    </xdr:from>
    <xdr:to>
      <xdr:col>41</xdr:col>
      <xdr:colOff>50800</xdr:colOff>
      <xdr:row>60</xdr:row>
      <xdr:rowOff>76855</xdr:rowOff>
    </xdr:to>
    <xdr:cxnSp macro="">
      <xdr:nvCxnSpPr>
        <xdr:cNvPr id="259" name="直線コネクタ 258">
          <a:extLst>
            <a:ext uri="{FF2B5EF4-FFF2-40B4-BE49-F238E27FC236}">
              <a16:creationId xmlns:a16="http://schemas.microsoft.com/office/drawing/2014/main" id="{FD952BE5-7C89-4487-BD6C-4B24F16B035A}"/>
            </a:ext>
          </a:extLst>
        </xdr:cNvPr>
        <xdr:cNvCxnSpPr/>
      </xdr:nvCxnSpPr>
      <xdr:spPr>
        <a:xfrm flipV="1">
          <a:off x="6286500" y="9985535"/>
          <a:ext cx="793750"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C4744610-6713-4064-9BE6-AB90D85DA0C8}"/>
            </a:ext>
          </a:extLst>
        </xdr:cNvPr>
        <xdr:cNvSpPr txBox="1"/>
      </xdr:nvSpPr>
      <xdr:spPr>
        <a:xfrm>
          <a:off x="8399995" y="10286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B3732A6D-5454-42B9-B1B5-901032708E4A}"/>
            </a:ext>
          </a:extLst>
        </xdr:cNvPr>
        <xdr:cNvSpPr txBox="1"/>
      </xdr:nvSpPr>
      <xdr:spPr>
        <a:xfrm>
          <a:off x="7612595" y="1027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A0459C94-E22B-41A5-90D3-AA7DBA8484A1}"/>
            </a:ext>
          </a:extLst>
        </xdr:cNvPr>
        <xdr:cNvSpPr txBox="1"/>
      </xdr:nvSpPr>
      <xdr:spPr>
        <a:xfrm>
          <a:off x="6818845" y="10282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7A281150-D610-4BA4-920C-534DB08AC0FD}"/>
            </a:ext>
          </a:extLst>
        </xdr:cNvPr>
        <xdr:cNvSpPr txBox="1"/>
      </xdr:nvSpPr>
      <xdr:spPr>
        <a:xfrm>
          <a:off x="6006045" y="10313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137837</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7BD455A1-40B4-44C6-A0B4-18E8D89E143E}"/>
            </a:ext>
          </a:extLst>
        </xdr:cNvPr>
        <xdr:cNvSpPr txBox="1"/>
      </xdr:nvSpPr>
      <xdr:spPr>
        <a:xfrm>
          <a:off x="8399995" y="971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138634</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8511940C-8336-42E8-AB80-8C89D3EE23AD}"/>
            </a:ext>
          </a:extLst>
        </xdr:cNvPr>
        <xdr:cNvSpPr txBox="1"/>
      </xdr:nvSpPr>
      <xdr:spPr>
        <a:xfrm>
          <a:off x="7612595" y="972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140512</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74D8C30F-44A0-4525-BCBC-154E6F3C4BE5}"/>
            </a:ext>
          </a:extLst>
        </xdr:cNvPr>
        <xdr:cNvSpPr txBox="1"/>
      </xdr:nvSpPr>
      <xdr:spPr>
        <a:xfrm>
          <a:off x="6818845" y="972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144182</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4945FC12-15FB-41D8-BB2A-6C7666D17599}"/>
            </a:ext>
          </a:extLst>
        </xdr:cNvPr>
        <xdr:cNvSpPr txBox="1"/>
      </xdr:nvSpPr>
      <xdr:spPr>
        <a:xfrm>
          <a:off x="6006045" y="9726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D603312A-C12C-446D-8C5F-74CA1E43D86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62B6F4D2-5E5C-41EC-88CC-3669F45F7D6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1B885B2E-D070-4DD0-806A-0D767808311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2A519990-3F1F-4842-8896-629BE9F3C5E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2AA3702-5B15-425D-8604-967E08DD2F4A}"/>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6407D78-46DD-48D7-9D63-F432B4D6441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5BA92C6A-3E80-4326-B2BE-63AC483330D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70776B21-0FB1-4B7A-9435-F1A77028291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585A5B54-A5F2-43AA-91EB-4A5886D3DF0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EE9F653-FB63-4CEC-9770-0DAD76D83A0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2E68FE0-8A73-4279-AAD9-78F5620E1FF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666155A9-54D3-4E0D-B385-A19B08AB6B7C}"/>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14890FC6-8DC3-4246-BEF3-930194060B77}"/>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BD96CB61-A120-4B1C-9C40-1D439B85DFC2}"/>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34D36CCE-76EB-4B28-B109-9A1064AF0B13}"/>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43EBC7B-ECC3-40F2-85B7-4E6DA4713AD7}"/>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19CEC23E-9D8B-4AD1-866B-3B2286AA5035}"/>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61294CF9-4DF6-416C-ACB1-B3B4EAEE3772}"/>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D25ADEE8-8C55-4AA0-8664-F1E4ECAF6EB3}"/>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2B9CE330-1980-4A63-8E77-37C8A58699AB}"/>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E7C2C4D7-9679-49CF-8B9E-D581B01A7B1D}"/>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EAA9D824-BB09-4D6B-A077-86DC050B372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1DF0827-0FD0-40FA-B8D1-ACC73AF4DAB9}"/>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14EFEC45-5F6D-490D-AC5B-66E67D0C9F7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E282859D-D61D-411E-9F7D-CBE2D0EB1FD6}"/>
            </a:ext>
          </a:extLst>
        </xdr:cNvPr>
        <xdr:cNvCxnSpPr/>
      </xdr:nvCxnSpPr>
      <xdr:spPr>
        <a:xfrm flipV="1">
          <a:off x="4177665" y="13064489"/>
          <a:ext cx="0" cy="1036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3B5A981C-6619-4006-8E09-5A47AB1EFA18}"/>
            </a:ext>
          </a:extLst>
        </xdr:cNvPr>
        <xdr:cNvSpPr txBox="1"/>
      </xdr:nvSpPr>
      <xdr:spPr>
        <a:xfrm>
          <a:off x="42164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46888793-45BF-4380-820C-347D0DBDE96B}"/>
            </a:ext>
          </a:extLst>
        </xdr:cNvPr>
        <xdr:cNvCxnSpPr/>
      </xdr:nvCxnSpPr>
      <xdr:spPr>
        <a:xfrm>
          <a:off x="4108450" y="14100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26A779C8-BAD0-410D-B763-D83DC3CADF4D}"/>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8F4DC0F3-7C26-45FA-B058-F4C75C56B53C}"/>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87A56005-A0E5-4820-81AB-239EE32B2254}"/>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AD3A7796-660F-4F56-B520-261D08984735}"/>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3D9526DB-3175-496A-B359-4D8485410872}"/>
            </a:ext>
          </a:extLst>
        </xdr:cNvPr>
        <xdr:cNvSpPr/>
      </xdr:nvSpPr>
      <xdr:spPr>
        <a:xfrm>
          <a:off x="3384550" y="138074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EA6FBA07-F683-4C46-A362-D8B0E2BE614F}"/>
            </a:ext>
          </a:extLst>
        </xdr:cNvPr>
        <xdr:cNvSpPr/>
      </xdr:nvSpPr>
      <xdr:spPr>
        <a:xfrm>
          <a:off x="2571750" y="13788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2383775D-3A68-4C79-8386-E3E3FC5E537E}"/>
            </a:ext>
          </a:extLst>
        </xdr:cNvPr>
        <xdr:cNvSpPr/>
      </xdr:nvSpPr>
      <xdr:spPr>
        <a:xfrm>
          <a:off x="1778000" y="13788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B7F4928E-4F01-4A8A-A7EE-7836DC4291F9}"/>
            </a:ext>
          </a:extLst>
        </xdr:cNvPr>
        <xdr:cNvSpPr/>
      </xdr:nvSpPr>
      <xdr:spPr>
        <a:xfrm>
          <a:off x="984250" y="137826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8BAADF-0579-46C8-B09C-53D93896AD6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701A691-3F16-4B46-8FBF-5E56F19B05E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FACFB7A-5C0F-4565-B140-7A3FAD47E66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58582AA-D225-4DC2-8AC9-DA30C16A9DE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9EC0B3A-486D-4557-9A05-59229236E49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308" name="楕円 307">
          <a:extLst>
            <a:ext uri="{FF2B5EF4-FFF2-40B4-BE49-F238E27FC236}">
              <a16:creationId xmlns:a16="http://schemas.microsoft.com/office/drawing/2014/main" id="{49F238CF-9A03-4E01-99C0-63C596EB7D04}"/>
            </a:ext>
          </a:extLst>
        </xdr:cNvPr>
        <xdr:cNvSpPr/>
      </xdr:nvSpPr>
      <xdr:spPr>
        <a:xfrm>
          <a:off x="4127500" y="136632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97172</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C2E1B46D-7417-44D8-84C2-D63E069BAC86}"/>
            </a:ext>
          </a:extLst>
        </xdr:cNvPr>
        <xdr:cNvSpPr txBox="1"/>
      </xdr:nvSpPr>
      <xdr:spPr>
        <a:xfrm>
          <a:off x="4216400" y="1364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80645</xdr:rowOff>
    </xdr:from>
    <xdr:to>
      <xdr:col>20</xdr:col>
      <xdr:colOff>38100</xdr:colOff>
      <xdr:row>83</xdr:row>
      <xdr:rowOff>10795</xdr:rowOff>
    </xdr:to>
    <xdr:sp macro="" textlink="">
      <xdr:nvSpPr>
        <xdr:cNvPr id="310" name="楕円 309">
          <a:extLst>
            <a:ext uri="{FF2B5EF4-FFF2-40B4-BE49-F238E27FC236}">
              <a16:creationId xmlns:a16="http://schemas.microsoft.com/office/drawing/2014/main" id="{569DBBE7-9AFA-4BFF-B19B-0657434FB60A}"/>
            </a:ext>
          </a:extLst>
        </xdr:cNvPr>
        <xdr:cNvSpPr/>
      </xdr:nvSpPr>
      <xdr:spPr>
        <a:xfrm>
          <a:off x="3384550" y="136251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131445</xdr:rowOff>
    </xdr:from>
    <xdr:to>
      <xdr:col>24</xdr:col>
      <xdr:colOff>63500</xdr:colOff>
      <xdr:row>82</xdr:row>
      <xdr:rowOff>169545</xdr:rowOff>
    </xdr:to>
    <xdr:cxnSp macro="">
      <xdr:nvCxnSpPr>
        <xdr:cNvPr id="311" name="直線コネクタ 310">
          <a:extLst>
            <a:ext uri="{FF2B5EF4-FFF2-40B4-BE49-F238E27FC236}">
              <a16:creationId xmlns:a16="http://schemas.microsoft.com/office/drawing/2014/main" id="{A2A1BDC3-D885-4708-B32E-DF7B57EE8570}"/>
            </a:ext>
          </a:extLst>
        </xdr:cNvPr>
        <xdr:cNvCxnSpPr/>
      </xdr:nvCxnSpPr>
      <xdr:spPr>
        <a:xfrm>
          <a:off x="3429000" y="13675995"/>
          <a:ext cx="7493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12" name="楕円 311">
          <a:extLst>
            <a:ext uri="{FF2B5EF4-FFF2-40B4-BE49-F238E27FC236}">
              <a16:creationId xmlns:a16="http://schemas.microsoft.com/office/drawing/2014/main" id="{2BB9115C-4B2E-46FE-89AF-086DEB39854F}"/>
            </a:ext>
          </a:extLst>
        </xdr:cNvPr>
        <xdr:cNvSpPr/>
      </xdr:nvSpPr>
      <xdr:spPr>
        <a:xfrm>
          <a:off x="257175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82</xdr:row>
      <xdr:rowOff>131445</xdr:rowOff>
    </xdr:to>
    <xdr:cxnSp macro="">
      <xdr:nvCxnSpPr>
        <xdr:cNvPr id="313" name="直線コネクタ 312">
          <a:extLst>
            <a:ext uri="{FF2B5EF4-FFF2-40B4-BE49-F238E27FC236}">
              <a16:creationId xmlns:a16="http://schemas.microsoft.com/office/drawing/2014/main" id="{480D2CB3-F19F-4850-8459-4F580944D057}"/>
            </a:ext>
          </a:extLst>
        </xdr:cNvPr>
        <xdr:cNvCxnSpPr/>
      </xdr:nvCxnSpPr>
      <xdr:spPr>
        <a:xfrm>
          <a:off x="2622550" y="1363980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139700</xdr:rowOff>
    </xdr:from>
    <xdr:to>
      <xdr:col>10</xdr:col>
      <xdr:colOff>165100</xdr:colOff>
      <xdr:row>82</xdr:row>
      <xdr:rowOff>69850</xdr:rowOff>
    </xdr:to>
    <xdr:sp macro="" textlink="">
      <xdr:nvSpPr>
        <xdr:cNvPr id="314" name="楕円 313">
          <a:extLst>
            <a:ext uri="{FF2B5EF4-FFF2-40B4-BE49-F238E27FC236}">
              <a16:creationId xmlns:a16="http://schemas.microsoft.com/office/drawing/2014/main" id="{55064923-D3EB-4DBD-881E-7E424AC1B2AB}"/>
            </a:ext>
          </a:extLst>
        </xdr:cNvPr>
        <xdr:cNvSpPr/>
      </xdr:nvSpPr>
      <xdr:spPr>
        <a:xfrm>
          <a:off x="1778000" y="13519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19050</xdr:rowOff>
    </xdr:from>
    <xdr:to>
      <xdr:col>15</xdr:col>
      <xdr:colOff>50800</xdr:colOff>
      <xdr:row>82</xdr:row>
      <xdr:rowOff>95250</xdr:rowOff>
    </xdr:to>
    <xdr:cxnSp macro="">
      <xdr:nvCxnSpPr>
        <xdr:cNvPr id="315" name="直線コネクタ 314">
          <a:extLst>
            <a:ext uri="{FF2B5EF4-FFF2-40B4-BE49-F238E27FC236}">
              <a16:creationId xmlns:a16="http://schemas.microsoft.com/office/drawing/2014/main" id="{983645CE-37BB-45E0-895C-EA53E40055EF}"/>
            </a:ext>
          </a:extLst>
        </xdr:cNvPr>
        <xdr:cNvCxnSpPr/>
      </xdr:nvCxnSpPr>
      <xdr:spPr>
        <a:xfrm>
          <a:off x="1828800" y="1356360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316" name="楕円 315">
          <a:extLst>
            <a:ext uri="{FF2B5EF4-FFF2-40B4-BE49-F238E27FC236}">
              <a16:creationId xmlns:a16="http://schemas.microsoft.com/office/drawing/2014/main" id="{7303501A-0971-442F-B23F-43FB1F6CB87F}"/>
            </a:ext>
          </a:extLst>
        </xdr:cNvPr>
        <xdr:cNvSpPr/>
      </xdr:nvSpPr>
      <xdr:spPr>
        <a:xfrm>
          <a:off x="984250" y="13519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19050</xdr:rowOff>
    </xdr:from>
    <xdr:to>
      <xdr:col>10</xdr:col>
      <xdr:colOff>114300</xdr:colOff>
      <xdr:row>82</xdr:row>
      <xdr:rowOff>19050</xdr:rowOff>
    </xdr:to>
    <xdr:cxnSp macro="">
      <xdr:nvCxnSpPr>
        <xdr:cNvPr id="317" name="直線コネクタ 316">
          <a:extLst>
            <a:ext uri="{FF2B5EF4-FFF2-40B4-BE49-F238E27FC236}">
              <a16:creationId xmlns:a16="http://schemas.microsoft.com/office/drawing/2014/main" id="{9F1441C3-8908-4D4D-9CAA-F4069B251295}"/>
            </a:ext>
          </a:extLst>
        </xdr:cNvPr>
        <xdr:cNvCxnSpPr/>
      </xdr:nvCxnSpPr>
      <xdr:spPr>
        <a:xfrm>
          <a:off x="1028700" y="13563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96CAA3EE-407D-458A-9683-08378A4D9CC0}"/>
            </a:ext>
          </a:extLst>
        </xdr:cNvPr>
        <xdr:cNvSpPr txBox="1"/>
      </xdr:nvSpPr>
      <xdr:spPr>
        <a:xfrm>
          <a:off x="32391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64F04206-C4FC-406B-9EB4-B056AA85125D}"/>
            </a:ext>
          </a:extLst>
        </xdr:cNvPr>
        <xdr:cNvSpPr txBox="1"/>
      </xdr:nvSpPr>
      <xdr:spPr>
        <a:xfrm>
          <a:off x="24390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832A2F5F-7945-4C27-ADA5-AD9F60F259B5}"/>
            </a:ext>
          </a:extLst>
        </xdr:cNvPr>
        <xdr:cNvSpPr txBox="1"/>
      </xdr:nvSpPr>
      <xdr:spPr>
        <a:xfrm>
          <a:off x="164529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7E689A2D-602F-4E68-8E35-2E740D21BB74}"/>
            </a:ext>
          </a:extLst>
        </xdr:cNvPr>
        <xdr:cNvSpPr txBox="1"/>
      </xdr:nvSpPr>
      <xdr:spPr>
        <a:xfrm>
          <a:off x="851544"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27322</xdr:rowOff>
    </xdr:from>
    <xdr:ext cx="405111" cy="259045"/>
    <xdr:sp macro="" textlink="">
      <xdr:nvSpPr>
        <xdr:cNvPr id="322" name="n_1mainValue【公営住宅】&#10;有形固定資産減価償却率">
          <a:extLst>
            <a:ext uri="{FF2B5EF4-FFF2-40B4-BE49-F238E27FC236}">
              <a16:creationId xmlns:a16="http://schemas.microsoft.com/office/drawing/2014/main" id="{82328187-CC77-4227-A2D4-46DCE6B99DEB}"/>
            </a:ext>
          </a:extLst>
        </xdr:cNvPr>
        <xdr:cNvSpPr txBox="1"/>
      </xdr:nvSpPr>
      <xdr:spPr>
        <a:xfrm>
          <a:off x="3239144" y="13406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323" name="n_2mainValue【公営住宅】&#10;有形固定資産減価償却率">
          <a:extLst>
            <a:ext uri="{FF2B5EF4-FFF2-40B4-BE49-F238E27FC236}">
              <a16:creationId xmlns:a16="http://schemas.microsoft.com/office/drawing/2014/main" id="{62DDC2B5-40A0-4FA4-8660-353EE3B41492}"/>
            </a:ext>
          </a:extLst>
        </xdr:cNvPr>
        <xdr:cNvSpPr txBox="1"/>
      </xdr:nvSpPr>
      <xdr:spPr>
        <a:xfrm>
          <a:off x="2439044" y="1337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86377</xdr:rowOff>
    </xdr:from>
    <xdr:ext cx="405111" cy="259045"/>
    <xdr:sp macro="" textlink="">
      <xdr:nvSpPr>
        <xdr:cNvPr id="324" name="n_3mainValue【公営住宅】&#10;有形固定資産減価償却率">
          <a:extLst>
            <a:ext uri="{FF2B5EF4-FFF2-40B4-BE49-F238E27FC236}">
              <a16:creationId xmlns:a16="http://schemas.microsoft.com/office/drawing/2014/main" id="{1AEBD6DE-D26B-4FA6-9B29-0F2D9E166B97}"/>
            </a:ext>
          </a:extLst>
        </xdr:cNvPr>
        <xdr:cNvSpPr txBox="1"/>
      </xdr:nvSpPr>
      <xdr:spPr>
        <a:xfrm>
          <a:off x="1645294" y="1330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86377</xdr:rowOff>
    </xdr:from>
    <xdr:ext cx="405111" cy="259045"/>
    <xdr:sp macro="" textlink="">
      <xdr:nvSpPr>
        <xdr:cNvPr id="325" name="n_4mainValue【公営住宅】&#10;有形固定資産減価償却率">
          <a:extLst>
            <a:ext uri="{FF2B5EF4-FFF2-40B4-BE49-F238E27FC236}">
              <a16:creationId xmlns:a16="http://schemas.microsoft.com/office/drawing/2014/main" id="{9CEBF44D-C783-4874-BD93-ACB6EF09E9DB}"/>
            </a:ext>
          </a:extLst>
        </xdr:cNvPr>
        <xdr:cNvSpPr txBox="1"/>
      </xdr:nvSpPr>
      <xdr:spPr>
        <a:xfrm>
          <a:off x="851544" y="1330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8FA26196-8644-4D37-A69D-DFBB51180201}"/>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47744AA-F663-49D3-840C-6E0D9C8F00D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52C08619-5E16-4215-9B29-9BD17E94F05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DBB9F33B-BA91-4C4F-A127-A0082839025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EE9094F8-E10A-4046-AC6B-79D0A1BA1B2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F6645AF1-DF08-4F64-855B-405F71D9BDB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5A98D71D-4B3F-4D1E-A8D0-671F3096722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477E3B8D-4F6A-4767-9827-D215E58CD7D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FC254466-2ACD-46D1-9F9C-051254AD96CA}"/>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1B29F230-AD30-4D0E-98CA-E4F898FF9C0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0B284FB8-702A-4618-85F3-C72ECF94C06B}"/>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F453374F-B28D-4D6D-8E9E-18E5AA2AB574}"/>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310F732D-7E31-4D04-BDDA-E06B405FD803}"/>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7BD3DABA-567F-4F12-9760-71F72375CC7D}"/>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FB2912DC-3C2C-4C5E-B85C-BFCDCA1AB300}"/>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EE204038-B0B0-4ED5-9F8F-2391F26FC8EC}"/>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9DEAB5C3-E06C-44DD-92F0-438769AB2309}"/>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4F671BAB-7BFF-4E56-AADA-419D4B1769A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AF1B40D-B5DD-43FE-8DD6-48C8A666228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F89E10E-3EF9-44E5-913D-02297CA0995C}"/>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DF32015-6328-43C6-B2D4-136AF97A4AF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3F8B42DF-6A50-4F38-92B1-430094BC7169}"/>
            </a:ext>
          </a:extLst>
        </xdr:cNvPr>
        <xdr:cNvCxnSpPr/>
      </xdr:nvCxnSpPr>
      <xdr:spPr>
        <a:xfrm flipV="1">
          <a:off x="9429115" y="13051637"/>
          <a:ext cx="0" cy="1170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9C584CFE-2A95-4444-A6CF-C44615268BCB}"/>
            </a:ext>
          </a:extLst>
        </xdr:cNvPr>
        <xdr:cNvSpPr txBox="1"/>
      </xdr:nvSpPr>
      <xdr:spPr>
        <a:xfrm>
          <a:off x="9467850" y="1422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8C6A90C5-D777-421E-8613-DD0836C8BE40}"/>
            </a:ext>
          </a:extLst>
        </xdr:cNvPr>
        <xdr:cNvCxnSpPr/>
      </xdr:nvCxnSpPr>
      <xdr:spPr>
        <a:xfrm>
          <a:off x="9359900" y="142224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F25A3C50-37E8-46AF-9F55-30B8A70BA80B}"/>
            </a:ext>
          </a:extLst>
        </xdr:cNvPr>
        <xdr:cNvSpPr txBox="1"/>
      </xdr:nvSpPr>
      <xdr:spPr>
        <a:xfrm>
          <a:off x="9467850" y="1283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CCFF1424-ED7C-4F51-A39E-487F44CD2A9C}"/>
            </a:ext>
          </a:extLst>
        </xdr:cNvPr>
        <xdr:cNvCxnSpPr/>
      </xdr:nvCxnSpPr>
      <xdr:spPr>
        <a:xfrm>
          <a:off x="9359900" y="13051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C6CC9CFD-DD01-46E3-B69E-967AFF427081}"/>
            </a:ext>
          </a:extLst>
        </xdr:cNvPr>
        <xdr:cNvSpPr txBox="1"/>
      </xdr:nvSpPr>
      <xdr:spPr>
        <a:xfrm>
          <a:off x="9467850" y="137888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C9311040-E428-4C31-9966-21812B90E50A}"/>
            </a:ext>
          </a:extLst>
        </xdr:cNvPr>
        <xdr:cNvSpPr/>
      </xdr:nvSpPr>
      <xdr:spPr>
        <a:xfrm>
          <a:off x="9398000" y="139310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621BF950-34FE-4927-BC80-7CB1D4B8B2D1}"/>
            </a:ext>
          </a:extLst>
        </xdr:cNvPr>
        <xdr:cNvSpPr/>
      </xdr:nvSpPr>
      <xdr:spPr>
        <a:xfrm>
          <a:off x="8636000" y="139544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86105982-D9C4-482B-8343-18AC9201C5AE}"/>
            </a:ext>
          </a:extLst>
        </xdr:cNvPr>
        <xdr:cNvSpPr/>
      </xdr:nvSpPr>
      <xdr:spPr>
        <a:xfrm>
          <a:off x="7842250" y="139521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F8D09F19-C8E5-4971-A358-C649DB789330}"/>
            </a:ext>
          </a:extLst>
        </xdr:cNvPr>
        <xdr:cNvSpPr/>
      </xdr:nvSpPr>
      <xdr:spPr>
        <a:xfrm>
          <a:off x="7029450" y="139553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F2C66D6A-43BD-4000-ABC6-817A233F04E1}"/>
            </a:ext>
          </a:extLst>
        </xdr:cNvPr>
        <xdr:cNvSpPr/>
      </xdr:nvSpPr>
      <xdr:spPr>
        <a:xfrm>
          <a:off x="6235700" y="139749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062C6D8-0BA5-481A-865D-E932FD29CFC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B709022-46D6-4820-9669-47A071A0BE2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96836F3-6003-4F0D-9B8C-DADEEB0B56A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A87D1F3-27E4-4972-B876-43EDDEDECF63}"/>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9B338F4-9CA2-4519-B77A-FD93A46F3AE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108001</xdr:rowOff>
    </xdr:from>
    <xdr:to>
      <xdr:col>55</xdr:col>
      <xdr:colOff>50800</xdr:colOff>
      <xdr:row>86</xdr:row>
      <xdr:rowOff>38151</xdr:rowOff>
    </xdr:to>
    <xdr:sp macro="" textlink="">
      <xdr:nvSpPr>
        <xdr:cNvPr id="363" name="楕円 362">
          <a:extLst>
            <a:ext uri="{FF2B5EF4-FFF2-40B4-BE49-F238E27FC236}">
              <a16:creationId xmlns:a16="http://schemas.microsoft.com/office/drawing/2014/main" id="{5E2B561B-1196-4047-9E4B-42CE6438FAEE}"/>
            </a:ext>
          </a:extLst>
        </xdr:cNvPr>
        <xdr:cNvSpPr/>
      </xdr:nvSpPr>
      <xdr:spPr>
        <a:xfrm>
          <a:off x="9398000" y="141478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22928</xdr:rowOff>
    </xdr:from>
    <xdr:ext cx="469744" cy="259045"/>
    <xdr:sp macro="" textlink="">
      <xdr:nvSpPr>
        <xdr:cNvPr id="364" name="【公営住宅】&#10;一人当たり面積該当値テキスト">
          <a:extLst>
            <a:ext uri="{FF2B5EF4-FFF2-40B4-BE49-F238E27FC236}">
              <a16:creationId xmlns:a16="http://schemas.microsoft.com/office/drawing/2014/main" id="{340B28F0-C9DB-4735-A647-4A6BA7BD82F8}"/>
            </a:ext>
          </a:extLst>
        </xdr:cNvPr>
        <xdr:cNvSpPr txBox="1"/>
      </xdr:nvSpPr>
      <xdr:spPr>
        <a:xfrm>
          <a:off x="9467850" y="140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108001</xdr:rowOff>
    </xdr:from>
    <xdr:to>
      <xdr:col>50</xdr:col>
      <xdr:colOff>165100</xdr:colOff>
      <xdr:row>86</xdr:row>
      <xdr:rowOff>38151</xdr:rowOff>
    </xdr:to>
    <xdr:sp macro="" textlink="">
      <xdr:nvSpPr>
        <xdr:cNvPr id="365" name="楕円 364">
          <a:extLst>
            <a:ext uri="{FF2B5EF4-FFF2-40B4-BE49-F238E27FC236}">
              <a16:creationId xmlns:a16="http://schemas.microsoft.com/office/drawing/2014/main" id="{9E732AFA-E6ED-4C1D-90D6-FBCBF5AD018D}"/>
            </a:ext>
          </a:extLst>
        </xdr:cNvPr>
        <xdr:cNvSpPr/>
      </xdr:nvSpPr>
      <xdr:spPr>
        <a:xfrm>
          <a:off x="8636000" y="141478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158801</xdr:rowOff>
    </xdr:from>
    <xdr:to>
      <xdr:col>55</xdr:col>
      <xdr:colOff>0</xdr:colOff>
      <xdr:row>85</xdr:row>
      <xdr:rowOff>158801</xdr:rowOff>
    </xdr:to>
    <xdr:cxnSp macro="">
      <xdr:nvCxnSpPr>
        <xdr:cNvPr id="366" name="直線コネクタ 365">
          <a:extLst>
            <a:ext uri="{FF2B5EF4-FFF2-40B4-BE49-F238E27FC236}">
              <a16:creationId xmlns:a16="http://schemas.microsoft.com/office/drawing/2014/main" id="{E73F99F9-7C2F-475E-9D9B-027C08E04637}"/>
            </a:ext>
          </a:extLst>
        </xdr:cNvPr>
        <xdr:cNvCxnSpPr/>
      </xdr:nvCxnSpPr>
      <xdr:spPr>
        <a:xfrm>
          <a:off x="8686800" y="141986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108001</xdr:rowOff>
    </xdr:from>
    <xdr:to>
      <xdr:col>46</xdr:col>
      <xdr:colOff>38100</xdr:colOff>
      <xdr:row>86</xdr:row>
      <xdr:rowOff>38151</xdr:rowOff>
    </xdr:to>
    <xdr:sp macro="" textlink="">
      <xdr:nvSpPr>
        <xdr:cNvPr id="367" name="楕円 366">
          <a:extLst>
            <a:ext uri="{FF2B5EF4-FFF2-40B4-BE49-F238E27FC236}">
              <a16:creationId xmlns:a16="http://schemas.microsoft.com/office/drawing/2014/main" id="{7CE4E581-1201-4E3C-8B85-6497E1E87A0E}"/>
            </a:ext>
          </a:extLst>
        </xdr:cNvPr>
        <xdr:cNvSpPr/>
      </xdr:nvSpPr>
      <xdr:spPr>
        <a:xfrm>
          <a:off x="7842250" y="141478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158801</xdr:rowOff>
    </xdr:from>
    <xdr:to>
      <xdr:col>50</xdr:col>
      <xdr:colOff>114300</xdr:colOff>
      <xdr:row>85</xdr:row>
      <xdr:rowOff>158801</xdr:rowOff>
    </xdr:to>
    <xdr:cxnSp macro="">
      <xdr:nvCxnSpPr>
        <xdr:cNvPr id="368" name="直線コネクタ 367">
          <a:extLst>
            <a:ext uri="{FF2B5EF4-FFF2-40B4-BE49-F238E27FC236}">
              <a16:creationId xmlns:a16="http://schemas.microsoft.com/office/drawing/2014/main" id="{30FC0248-5812-470E-A214-8AB9BAD342A3}"/>
            </a:ext>
          </a:extLst>
        </xdr:cNvPr>
        <xdr:cNvCxnSpPr/>
      </xdr:nvCxnSpPr>
      <xdr:spPr>
        <a:xfrm>
          <a:off x="7886700" y="1419865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108001</xdr:rowOff>
    </xdr:from>
    <xdr:to>
      <xdr:col>41</xdr:col>
      <xdr:colOff>101600</xdr:colOff>
      <xdr:row>86</xdr:row>
      <xdr:rowOff>38151</xdr:rowOff>
    </xdr:to>
    <xdr:sp macro="" textlink="">
      <xdr:nvSpPr>
        <xdr:cNvPr id="369" name="楕円 368">
          <a:extLst>
            <a:ext uri="{FF2B5EF4-FFF2-40B4-BE49-F238E27FC236}">
              <a16:creationId xmlns:a16="http://schemas.microsoft.com/office/drawing/2014/main" id="{EE4B9AB8-48E8-4653-A7A8-0FB05B2613A4}"/>
            </a:ext>
          </a:extLst>
        </xdr:cNvPr>
        <xdr:cNvSpPr/>
      </xdr:nvSpPr>
      <xdr:spPr>
        <a:xfrm>
          <a:off x="7029450" y="141478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158801</xdr:rowOff>
    </xdr:from>
    <xdr:to>
      <xdr:col>45</xdr:col>
      <xdr:colOff>177800</xdr:colOff>
      <xdr:row>85</xdr:row>
      <xdr:rowOff>158801</xdr:rowOff>
    </xdr:to>
    <xdr:cxnSp macro="">
      <xdr:nvCxnSpPr>
        <xdr:cNvPr id="370" name="直線コネクタ 369">
          <a:extLst>
            <a:ext uri="{FF2B5EF4-FFF2-40B4-BE49-F238E27FC236}">
              <a16:creationId xmlns:a16="http://schemas.microsoft.com/office/drawing/2014/main" id="{0FD95759-7191-4F9E-9FE7-C2BF22C9E5E9}"/>
            </a:ext>
          </a:extLst>
        </xdr:cNvPr>
        <xdr:cNvCxnSpPr/>
      </xdr:nvCxnSpPr>
      <xdr:spPr>
        <a:xfrm>
          <a:off x="7080250" y="1419865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108458</xdr:rowOff>
    </xdr:from>
    <xdr:to>
      <xdr:col>36</xdr:col>
      <xdr:colOff>165100</xdr:colOff>
      <xdr:row>86</xdr:row>
      <xdr:rowOff>38608</xdr:rowOff>
    </xdr:to>
    <xdr:sp macro="" textlink="">
      <xdr:nvSpPr>
        <xdr:cNvPr id="371" name="楕円 370">
          <a:extLst>
            <a:ext uri="{FF2B5EF4-FFF2-40B4-BE49-F238E27FC236}">
              <a16:creationId xmlns:a16="http://schemas.microsoft.com/office/drawing/2014/main" id="{6AC12C15-F547-4913-B9AE-4B2FD5B95C72}"/>
            </a:ext>
          </a:extLst>
        </xdr:cNvPr>
        <xdr:cNvSpPr/>
      </xdr:nvSpPr>
      <xdr:spPr>
        <a:xfrm>
          <a:off x="6235700" y="141483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158801</xdr:rowOff>
    </xdr:from>
    <xdr:to>
      <xdr:col>41</xdr:col>
      <xdr:colOff>50800</xdr:colOff>
      <xdr:row>85</xdr:row>
      <xdr:rowOff>159258</xdr:rowOff>
    </xdr:to>
    <xdr:cxnSp macro="">
      <xdr:nvCxnSpPr>
        <xdr:cNvPr id="372" name="直線コネクタ 371">
          <a:extLst>
            <a:ext uri="{FF2B5EF4-FFF2-40B4-BE49-F238E27FC236}">
              <a16:creationId xmlns:a16="http://schemas.microsoft.com/office/drawing/2014/main" id="{35CF91B6-74D4-43AA-92FC-44234F25179F}"/>
            </a:ext>
          </a:extLst>
        </xdr:cNvPr>
        <xdr:cNvCxnSpPr/>
      </xdr:nvCxnSpPr>
      <xdr:spPr>
        <a:xfrm flipV="1">
          <a:off x="6286500" y="14198651"/>
          <a:ext cx="7937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41139150-C13C-4B13-9BDA-F99E78348960}"/>
            </a:ext>
          </a:extLst>
        </xdr:cNvPr>
        <xdr:cNvSpPr txBox="1"/>
      </xdr:nvSpPr>
      <xdr:spPr>
        <a:xfrm>
          <a:off x="8458277" y="1373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61ADAC9A-B176-44D3-A5D3-931AB28A801C}"/>
            </a:ext>
          </a:extLst>
        </xdr:cNvPr>
        <xdr:cNvSpPr txBox="1"/>
      </xdr:nvSpPr>
      <xdr:spPr>
        <a:xfrm>
          <a:off x="7677227" y="1373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22943E0F-13E7-4A68-AD3A-F1342EAC6975}"/>
            </a:ext>
          </a:extLst>
        </xdr:cNvPr>
        <xdr:cNvSpPr txBox="1"/>
      </xdr:nvSpPr>
      <xdr:spPr>
        <a:xfrm>
          <a:off x="6864427" y="1373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30BC04E3-6D5B-40B7-98F1-B83F180718C2}"/>
            </a:ext>
          </a:extLst>
        </xdr:cNvPr>
        <xdr:cNvSpPr txBox="1"/>
      </xdr:nvSpPr>
      <xdr:spPr>
        <a:xfrm>
          <a:off x="6070677" y="1375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29278</xdr:rowOff>
    </xdr:from>
    <xdr:ext cx="469744" cy="259045"/>
    <xdr:sp macro="" textlink="">
      <xdr:nvSpPr>
        <xdr:cNvPr id="377" name="n_1mainValue【公営住宅】&#10;一人当たり面積">
          <a:extLst>
            <a:ext uri="{FF2B5EF4-FFF2-40B4-BE49-F238E27FC236}">
              <a16:creationId xmlns:a16="http://schemas.microsoft.com/office/drawing/2014/main" id="{54EBA379-F514-4669-8A31-F33E065B3E4A}"/>
            </a:ext>
          </a:extLst>
        </xdr:cNvPr>
        <xdr:cNvSpPr txBox="1"/>
      </xdr:nvSpPr>
      <xdr:spPr>
        <a:xfrm>
          <a:off x="8458277" y="1423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29278</xdr:rowOff>
    </xdr:from>
    <xdr:ext cx="469744" cy="259045"/>
    <xdr:sp macro="" textlink="">
      <xdr:nvSpPr>
        <xdr:cNvPr id="378" name="n_2mainValue【公営住宅】&#10;一人当たり面積">
          <a:extLst>
            <a:ext uri="{FF2B5EF4-FFF2-40B4-BE49-F238E27FC236}">
              <a16:creationId xmlns:a16="http://schemas.microsoft.com/office/drawing/2014/main" id="{481B40F7-D934-4285-A1E1-3D791950EEF5}"/>
            </a:ext>
          </a:extLst>
        </xdr:cNvPr>
        <xdr:cNvSpPr txBox="1"/>
      </xdr:nvSpPr>
      <xdr:spPr>
        <a:xfrm>
          <a:off x="7677227" y="1423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29278</xdr:rowOff>
    </xdr:from>
    <xdr:ext cx="469744" cy="259045"/>
    <xdr:sp macro="" textlink="">
      <xdr:nvSpPr>
        <xdr:cNvPr id="379" name="n_3mainValue【公営住宅】&#10;一人当たり面積">
          <a:extLst>
            <a:ext uri="{FF2B5EF4-FFF2-40B4-BE49-F238E27FC236}">
              <a16:creationId xmlns:a16="http://schemas.microsoft.com/office/drawing/2014/main" id="{F2A7AE99-82C1-41F3-947D-5FED4E637082}"/>
            </a:ext>
          </a:extLst>
        </xdr:cNvPr>
        <xdr:cNvSpPr txBox="1"/>
      </xdr:nvSpPr>
      <xdr:spPr>
        <a:xfrm>
          <a:off x="6864427" y="1423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29735</xdr:rowOff>
    </xdr:from>
    <xdr:ext cx="469744" cy="259045"/>
    <xdr:sp macro="" textlink="">
      <xdr:nvSpPr>
        <xdr:cNvPr id="380" name="n_4mainValue【公営住宅】&#10;一人当たり面積">
          <a:extLst>
            <a:ext uri="{FF2B5EF4-FFF2-40B4-BE49-F238E27FC236}">
              <a16:creationId xmlns:a16="http://schemas.microsoft.com/office/drawing/2014/main" id="{E1F16967-C660-48B1-BB86-B367FA88F0BE}"/>
            </a:ext>
          </a:extLst>
        </xdr:cNvPr>
        <xdr:cNvSpPr txBox="1"/>
      </xdr:nvSpPr>
      <xdr:spPr>
        <a:xfrm>
          <a:off x="6070677" y="14234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45DB9A8-A627-4BAA-9F60-B28224C5847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735BD4F-75E8-4178-9CCA-88C09824B00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8A45663-8C47-4A4D-AEF7-6451AF93AC2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4EF8D1E-685B-4A12-A953-8C30180CD84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CD066D5-C0E3-4ADD-963D-4E473B71820C}"/>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7AD1535-9AC9-4109-AC2E-E2E11EB9024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322A40D-CE24-42A7-A563-11E59F42470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2829DF9-2EEB-4BCB-81FA-BE0D59A7BDE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854ABDB-56B2-4A1E-980D-8CC21A488FD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2777752F-4C8C-4940-992A-872BF776C7D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5DE8CB9-D7EF-43A2-9F72-9DA1FF2284DF}"/>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BD0505D-541D-444E-83C7-7EC598BFF71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ACEDA83A-4956-4618-801A-E670036EF68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C6EB45E-EF40-4096-8716-83F84D9DA4A1}"/>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705B21A-9151-43E6-BE1A-DB2C4F5F7AC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32B0BEA-0E10-4ED4-8C43-6F7ADDB5478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B97C262-1562-499B-81F8-2BF30CFAEF9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4F95C5D-178F-48A2-86F5-8E73A890875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9FA1C7EB-B0F8-448B-8BBB-42B7FEB1341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EC3C5CF0-BC78-4EDC-B10D-7466D50F47D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547AB5D-6B7F-4390-9ADE-E46C9F824E8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121AFB0-0304-4BE9-81CF-8564750670A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9DCA503-2EBC-434F-942C-F7763C19C2C4}"/>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75F6E33-6789-44C0-AAAC-028673EF6FA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832B0C1-E3B3-461E-8A84-F87E209EE5BE}"/>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0319627-C329-47A8-B796-D5A726F773E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3B5A9BB-569D-4145-9F9B-093C9D7E64A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A7CE704E-98D4-477A-ADD5-C0858F2BCC6E}"/>
            </a:ext>
          </a:extLst>
        </xdr:cNvPr>
        <xdr:cNvCxnSpPr/>
      </xdr:nvCxnSpPr>
      <xdr:spPr>
        <a:xfrm>
          <a:off x="11207750" y="7073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BB0E18B5-29E7-4C58-975A-EEC0E266C7C7}"/>
            </a:ext>
          </a:extLst>
        </xdr:cNvPr>
        <xdr:cNvSpPr txBox="1"/>
      </xdr:nvSpPr>
      <xdr:spPr>
        <a:xfrm>
          <a:off x="10842791" y="6938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D3DF51E8-673F-4CEE-8F46-47DC8E6859AD}"/>
            </a:ext>
          </a:extLst>
        </xdr:cNvPr>
        <xdr:cNvCxnSpPr/>
      </xdr:nvCxnSpPr>
      <xdr:spPr>
        <a:xfrm>
          <a:off x="11207750" y="679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FA0A356F-31F0-4EC1-9F2D-214B00A8222A}"/>
            </a:ext>
          </a:extLst>
        </xdr:cNvPr>
        <xdr:cNvSpPr txBox="1"/>
      </xdr:nvSpPr>
      <xdr:spPr>
        <a:xfrm>
          <a:off x="10842791" y="6658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7AE22B9D-3932-4C99-8233-8C612D0E1F62}"/>
            </a:ext>
          </a:extLst>
        </xdr:cNvPr>
        <xdr:cNvCxnSpPr/>
      </xdr:nvCxnSpPr>
      <xdr:spPr>
        <a:xfrm>
          <a:off x="11207750" y="652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A4934570-B0DF-4B1A-92A1-FAFEAC05A448}"/>
            </a:ext>
          </a:extLst>
        </xdr:cNvPr>
        <xdr:cNvSpPr txBox="1"/>
      </xdr:nvSpPr>
      <xdr:spPr>
        <a:xfrm>
          <a:off x="10842791" y="6385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CC85C076-6405-4CE2-9FB7-2AC560A3E9F7}"/>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A0DB12DA-0648-4A93-9140-DE82C85031F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BFFDFAC3-9626-4B4C-B9C3-2C8A7EEA4285}"/>
            </a:ext>
          </a:extLst>
        </xdr:cNvPr>
        <xdr:cNvCxnSpPr/>
      </xdr:nvCxnSpPr>
      <xdr:spPr>
        <a:xfrm>
          <a:off x="11207750" y="5969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8FEB428B-4FCA-4A11-BF5B-21F023F3195E}"/>
            </a:ext>
          </a:extLst>
        </xdr:cNvPr>
        <xdr:cNvSpPr txBox="1"/>
      </xdr:nvSpPr>
      <xdr:spPr>
        <a:xfrm>
          <a:off x="10842791" y="5833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AE44D588-EDE6-4A05-B636-C434B9BAEC4A}"/>
            </a:ext>
          </a:extLst>
        </xdr:cNvPr>
        <xdr:cNvCxnSpPr/>
      </xdr:nvCxnSpPr>
      <xdr:spPr>
        <a:xfrm>
          <a:off x="11207750" y="5695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9104B4AB-6223-4718-AC05-C7F75BA74229}"/>
            </a:ext>
          </a:extLst>
        </xdr:cNvPr>
        <xdr:cNvSpPr txBox="1"/>
      </xdr:nvSpPr>
      <xdr:spPr>
        <a:xfrm>
          <a:off x="10842791" y="556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0D24C8DC-EF2B-4EB1-8EA2-0C3541ABCEA0}"/>
            </a:ext>
          </a:extLst>
        </xdr:cNvPr>
        <xdr:cNvCxnSpPr/>
      </xdr:nvCxnSpPr>
      <xdr:spPr>
        <a:xfrm>
          <a:off x="11207750" y="542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FB4521AE-F81A-41D6-858E-367BF4A54A27}"/>
            </a:ext>
          </a:extLst>
        </xdr:cNvPr>
        <xdr:cNvSpPr txBox="1"/>
      </xdr:nvSpPr>
      <xdr:spPr>
        <a:xfrm>
          <a:off x="10842791" y="5287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D10C41A3-2730-489C-8349-C54F24A7C0F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1E08C72C-7EF2-4B7A-A964-9C32999F4434}"/>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3ED58D95-67B5-4859-9DD5-894DE6163CC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B9FD92E3-9451-4CCC-AB93-8FF7593DE8BC}"/>
            </a:ext>
          </a:extLst>
        </xdr:cNvPr>
        <xdr:cNvCxnSpPr/>
      </xdr:nvCxnSpPr>
      <xdr:spPr>
        <a:xfrm flipV="1">
          <a:off x="14699614" y="5579428"/>
          <a:ext cx="0" cy="1346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5C9CAC1F-CAC3-4FCC-9A6E-0F556F75EBA7}"/>
            </a:ext>
          </a:extLst>
        </xdr:cNvPr>
        <xdr:cNvSpPr txBox="1"/>
      </xdr:nvSpPr>
      <xdr:spPr>
        <a:xfrm>
          <a:off x="14738350" y="692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51FFE423-BAA9-4F5A-8236-4770A1859ECB}"/>
            </a:ext>
          </a:extLst>
        </xdr:cNvPr>
        <xdr:cNvCxnSpPr/>
      </xdr:nvCxnSpPr>
      <xdr:spPr>
        <a:xfrm>
          <a:off x="14611350" y="69259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250CAFCD-D664-4F3E-BCD8-EEBC1358FFDC}"/>
            </a:ext>
          </a:extLst>
        </xdr:cNvPr>
        <xdr:cNvSpPr txBox="1"/>
      </xdr:nvSpPr>
      <xdr:spPr>
        <a:xfrm>
          <a:off x="14738350" y="536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98DA54A9-542E-4D25-8C6C-FA641B430D26}"/>
            </a:ext>
          </a:extLst>
        </xdr:cNvPr>
        <xdr:cNvCxnSpPr/>
      </xdr:nvCxnSpPr>
      <xdr:spPr>
        <a:xfrm>
          <a:off x="14611350" y="5579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B1A44C1D-7EEB-4E2A-AADB-ECB449BA7943}"/>
            </a:ext>
          </a:extLst>
        </xdr:cNvPr>
        <xdr:cNvSpPr txBox="1"/>
      </xdr:nvSpPr>
      <xdr:spPr>
        <a:xfrm>
          <a:off x="14738350" y="6032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CAE523DB-15E3-4DD8-BB6E-DA105F0AD94E}"/>
            </a:ext>
          </a:extLst>
        </xdr:cNvPr>
        <xdr:cNvSpPr/>
      </xdr:nvSpPr>
      <xdr:spPr>
        <a:xfrm>
          <a:off x="14649450" y="61747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FA8DFB5F-844A-4D24-BA43-6D7ECD86C579}"/>
            </a:ext>
          </a:extLst>
        </xdr:cNvPr>
        <xdr:cNvSpPr/>
      </xdr:nvSpPr>
      <xdr:spPr>
        <a:xfrm>
          <a:off x="13887450" y="62347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122851D1-66E8-4E2B-8813-ADDA020A52C5}"/>
            </a:ext>
          </a:extLst>
        </xdr:cNvPr>
        <xdr:cNvSpPr/>
      </xdr:nvSpPr>
      <xdr:spPr>
        <a:xfrm>
          <a:off x="13093700" y="62347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9866645C-B0C2-4EE7-8111-8E904035CE4E}"/>
            </a:ext>
          </a:extLst>
        </xdr:cNvPr>
        <xdr:cNvSpPr/>
      </xdr:nvSpPr>
      <xdr:spPr>
        <a:xfrm>
          <a:off x="12299950" y="6180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638DD630-CAC9-4935-B306-EFE9F0768A4E}"/>
            </a:ext>
          </a:extLst>
        </xdr:cNvPr>
        <xdr:cNvSpPr/>
      </xdr:nvSpPr>
      <xdr:spPr>
        <a:xfrm>
          <a:off x="11487150" y="6089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BF9E301-5F82-4C9A-8599-AED86964076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3E59FA6-9B09-4EBB-AB74-F8ABE1787AD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50888AA-83D0-4BEF-AB64-B7DB4107A7D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3DC1B7B3-205E-4807-AAF6-5DF98F570CD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54F36E1C-03CA-4397-90DF-B70F5DA044CC}"/>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53975</xdr:rowOff>
    </xdr:from>
    <xdr:to>
      <xdr:col>85</xdr:col>
      <xdr:colOff>177800</xdr:colOff>
      <xdr:row>39</xdr:row>
      <xdr:rowOff>155575</xdr:rowOff>
    </xdr:to>
    <xdr:sp macro="" textlink="">
      <xdr:nvSpPr>
        <xdr:cNvPr id="441" name="楕円 440">
          <a:extLst>
            <a:ext uri="{FF2B5EF4-FFF2-40B4-BE49-F238E27FC236}">
              <a16:creationId xmlns:a16="http://schemas.microsoft.com/office/drawing/2014/main" id="{7CB93E14-6986-4CF7-8C81-DBB7B649711F}"/>
            </a:ext>
          </a:extLst>
        </xdr:cNvPr>
        <xdr:cNvSpPr/>
      </xdr:nvSpPr>
      <xdr:spPr>
        <a:xfrm>
          <a:off x="14649450" y="64992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32402</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7A97FF21-62F9-44C3-ADB7-8FD96733B928}"/>
            </a:ext>
          </a:extLst>
        </xdr:cNvPr>
        <xdr:cNvSpPr txBox="1"/>
      </xdr:nvSpPr>
      <xdr:spPr>
        <a:xfrm>
          <a:off x="14738350" y="647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11113</xdr:rowOff>
    </xdr:from>
    <xdr:to>
      <xdr:col>81</xdr:col>
      <xdr:colOff>101600</xdr:colOff>
      <xdr:row>39</xdr:row>
      <xdr:rowOff>112713</xdr:rowOff>
    </xdr:to>
    <xdr:sp macro="" textlink="">
      <xdr:nvSpPr>
        <xdr:cNvPr id="443" name="楕円 442">
          <a:extLst>
            <a:ext uri="{FF2B5EF4-FFF2-40B4-BE49-F238E27FC236}">
              <a16:creationId xmlns:a16="http://schemas.microsoft.com/office/drawing/2014/main" id="{87783DEB-2D05-4079-9C93-A7B5AAFE91DC}"/>
            </a:ext>
          </a:extLst>
        </xdr:cNvPr>
        <xdr:cNvSpPr/>
      </xdr:nvSpPr>
      <xdr:spPr>
        <a:xfrm>
          <a:off x="13887450" y="64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61913</xdr:rowOff>
    </xdr:from>
    <xdr:to>
      <xdr:col>85</xdr:col>
      <xdr:colOff>127000</xdr:colOff>
      <xdr:row>39</xdr:row>
      <xdr:rowOff>104775</xdr:rowOff>
    </xdr:to>
    <xdr:cxnSp macro="">
      <xdr:nvCxnSpPr>
        <xdr:cNvPr id="444" name="直線コネクタ 443">
          <a:extLst>
            <a:ext uri="{FF2B5EF4-FFF2-40B4-BE49-F238E27FC236}">
              <a16:creationId xmlns:a16="http://schemas.microsoft.com/office/drawing/2014/main" id="{824209B5-CFBE-423D-9AC7-775074572F69}"/>
            </a:ext>
          </a:extLst>
        </xdr:cNvPr>
        <xdr:cNvCxnSpPr/>
      </xdr:nvCxnSpPr>
      <xdr:spPr>
        <a:xfrm>
          <a:off x="13938250" y="6507163"/>
          <a:ext cx="762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133985</xdr:rowOff>
    </xdr:from>
    <xdr:to>
      <xdr:col>76</xdr:col>
      <xdr:colOff>165100</xdr:colOff>
      <xdr:row>39</xdr:row>
      <xdr:rowOff>64135</xdr:rowOff>
    </xdr:to>
    <xdr:sp macro="" textlink="">
      <xdr:nvSpPr>
        <xdr:cNvPr id="445" name="楕円 444">
          <a:extLst>
            <a:ext uri="{FF2B5EF4-FFF2-40B4-BE49-F238E27FC236}">
              <a16:creationId xmlns:a16="http://schemas.microsoft.com/office/drawing/2014/main" id="{365AC4DA-60DB-44A7-B46F-08D84FE2ED2E}"/>
            </a:ext>
          </a:extLst>
        </xdr:cNvPr>
        <xdr:cNvSpPr/>
      </xdr:nvSpPr>
      <xdr:spPr>
        <a:xfrm>
          <a:off x="13093700" y="6414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13335</xdr:rowOff>
    </xdr:from>
    <xdr:to>
      <xdr:col>81</xdr:col>
      <xdr:colOff>50800</xdr:colOff>
      <xdr:row>39</xdr:row>
      <xdr:rowOff>61913</xdr:rowOff>
    </xdr:to>
    <xdr:cxnSp macro="">
      <xdr:nvCxnSpPr>
        <xdr:cNvPr id="446" name="直線コネクタ 445">
          <a:extLst>
            <a:ext uri="{FF2B5EF4-FFF2-40B4-BE49-F238E27FC236}">
              <a16:creationId xmlns:a16="http://schemas.microsoft.com/office/drawing/2014/main" id="{E1CE6293-80DA-4E8E-B30D-87AD8F976D47}"/>
            </a:ext>
          </a:extLst>
        </xdr:cNvPr>
        <xdr:cNvCxnSpPr/>
      </xdr:nvCxnSpPr>
      <xdr:spPr>
        <a:xfrm>
          <a:off x="13144500" y="6458585"/>
          <a:ext cx="79375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165418</xdr:rowOff>
    </xdr:from>
    <xdr:to>
      <xdr:col>72</xdr:col>
      <xdr:colOff>38100</xdr:colOff>
      <xdr:row>39</xdr:row>
      <xdr:rowOff>95568</xdr:rowOff>
    </xdr:to>
    <xdr:sp macro="" textlink="">
      <xdr:nvSpPr>
        <xdr:cNvPr id="447" name="楕円 446">
          <a:extLst>
            <a:ext uri="{FF2B5EF4-FFF2-40B4-BE49-F238E27FC236}">
              <a16:creationId xmlns:a16="http://schemas.microsoft.com/office/drawing/2014/main" id="{CFEA4B2D-A99E-4BEE-9754-519236E575CC}"/>
            </a:ext>
          </a:extLst>
        </xdr:cNvPr>
        <xdr:cNvSpPr/>
      </xdr:nvSpPr>
      <xdr:spPr>
        <a:xfrm>
          <a:off x="12299950" y="64455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13335</xdr:rowOff>
    </xdr:from>
    <xdr:to>
      <xdr:col>76</xdr:col>
      <xdr:colOff>114300</xdr:colOff>
      <xdr:row>39</xdr:row>
      <xdr:rowOff>44768</xdr:rowOff>
    </xdr:to>
    <xdr:cxnSp macro="">
      <xdr:nvCxnSpPr>
        <xdr:cNvPr id="448" name="直線コネクタ 447">
          <a:extLst>
            <a:ext uri="{FF2B5EF4-FFF2-40B4-BE49-F238E27FC236}">
              <a16:creationId xmlns:a16="http://schemas.microsoft.com/office/drawing/2014/main" id="{8A3509B7-6A3E-48C2-84A7-1BD5D57B5544}"/>
            </a:ext>
          </a:extLst>
        </xdr:cNvPr>
        <xdr:cNvCxnSpPr/>
      </xdr:nvCxnSpPr>
      <xdr:spPr>
        <a:xfrm flipV="1">
          <a:off x="12344400" y="6458585"/>
          <a:ext cx="8001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165418</xdr:rowOff>
    </xdr:from>
    <xdr:to>
      <xdr:col>67</xdr:col>
      <xdr:colOff>101600</xdr:colOff>
      <xdr:row>39</xdr:row>
      <xdr:rowOff>95568</xdr:rowOff>
    </xdr:to>
    <xdr:sp macro="" textlink="">
      <xdr:nvSpPr>
        <xdr:cNvPr id="449" name="楕円 448">
          <a:extLst>
            <a:ext uri="{FF2B5EF4-FFF2-40B4-BE49-F238E27FC236}">
              <a16:creationId xmlns:a16="http://schemas.microsoft.com/office/drawing/2014/main" id="{B6D21E6B-9BDA-4637-8956-CA1522F482A2}"/>
            </a:ext>
          </a:extLst>
        </xdr:cNvPr>
        <xdr:cNvSpPr/>
      </xdr:nvSpPr>
      <xdr:spPr>
        <a:xfrm>
          <a:off x="11487150" y="6445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44768</xdr:rowOff>
    </xdr:from>
    <xdr:to>
      <xdr:col>71</xdr:col>
      <xdr:colOff>177800</xdr:colOff>
      <xdr:row>39</xdr:row>
      <xdr:rowOff>44768</xdr:rowOff>
    </xdr:to>
    <xdr:cxnSp macro="">
      <xdr:nvCxnSpPr>
        <xdr:cNvPr id="450" name="直線コネクタ 449">
          <a:extLst>
            <a:ext uri="{FF2B5EF4-FFF2-40B4-BE49-F238E27FC236}">
              <a16:creationId xmlns:a16="http://schemas.microsoft.com/office/drawing/2014/main" id="{A70ED283-E5B8-4FED-81B0-F0736613BB3B}"/>
            </a:ext>
          </a:extLst>
        </xdr:cNvPr>
        <xdr:cNvCxnSpPr/>
      </xdr:nvCxnSpPr>
      <xdr:spPr>
        <a:xfrm>
          <a:off x="11537950" y="649001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36C69B0E-695B-4136-B315-902FA48DAD34}"/>
            </a:ext>
          </a:extLst>
        </xdr:cNvPr>
        <xdr:cNvSpPr txBox="1"/>
      </xdr:nvSpPr>
      <xdr:spPr>
        <a:xfrm>
          <a:off x="13742044" y="601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8EF290A9-072E-4293-A90C-2105116F9D25}"/>
            </a:ext>
          </a:extLst>
        </xdr:cNvPr>
        <xdr:cNvSpPr txBox="1"/>
      </xdr:nvSpPr>
      <xdr:spPr>
        <a:xfrm>
          <a:off x="12960994" y="601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B62B632A-65DB-44B4-B107-1E8C50881F4F}"/>
            </a:ext>
          </a:extLst>
        </xdr:cNvPr>
        <xdr:cNvSpPr txBox="1"/>
      </xdr:nvSpPr>
      <xdr:spPr>
        <a:xfrm>
          <a:off x="12167244"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7434E9E3-583D-480B-9227-462A5298F615}"/>
            </a:ext>
          </a:extLst>
        </xdr:cNvPr>
        <xdr:cNvSpPr txBox="1"/>
      </xdr:nvSpPr>
      <xdr:spPr>
        <a:xfrm>
          <a:off x="11354444" y="58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103840</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EF6011BD-8549-4E74-8839-25E4FBE966F0}"/>
            </a:ext>
          </a:extLst>
        </xdr:cNvPr>
        <xdr:cNvSpPr txBox="1"/>
      </xdr:nvSpPr>
      <xdr:spPr>
        <a:xfrm>
          <a:off x="13742044" y="654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55262</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1E7DCB22-15F9-4E68-B172-F54D4F69784E}"/>
            </a:ext>
          </a:extLst>
        </xdr:cNvPr>
        <xdr:cNvSpPr txBox="1"/>
      </xdr:nvSpPr>
      <xdr:spPr>
        <a:xfrm>
          <a:off x="12960994" y="650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86695</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917ADA3A-31EA-4827-AAB1-3A48058BE882}"/>
            </a:ext>
          </a:extLst>
        </xdr:cNvPr>
        <xdr:cNvSpPr txBox="1"/>
      </xdr:nvSpPr>
      <xdr:spPr>
        <a:xfrm>
          <a:off x="12167244" y="653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86695</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2B3FCC94-AC1F-4D88-AF5B-EB082320E2AF}"/>
            </a:ext>
          </a:extLst>
        </xdr:cNvPr>
        <xdr:cNvSpPr txBox="1"/>
      </xdr:nvSpPr>
      <xdr:spPr>
        <a:xfrm>
          <a:off x="11354444" y="653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F1FDB423-8D3D-4310-9877-73A3BF55C8E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526442EC-3C75-4B04-A28C-950C79F9F96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83AAD3AC-3599-4014-8B01-0EFE7906D18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58666B52-7B66-4AF5-B9E3-4B22673C324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66D050EC-866E-426B-AD32-19616DFE288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E669EB9E-ACDD-4A7D-9D28-DC1047C534B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CF506472-039E-4BB4-9CCC-4A90E543F2A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7EB2528A-D55D-4982-B251-A9BBE374104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B0BA74CA-0813-49CF-ADA8-A115E2149712}"/>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90F38EED-FB42-46B9-8C5C-55818516F16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C2D3564A-2494-4851-A127-C73637978F4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3722F99F-F21D-4C35-83DB-C027EB6CBB68}"/>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BE8BBDB1-F543-42BE-8CAC-BF53F3DE662C}"/>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03098B37-8551-4EA0-8432-D903690BE60F}"/>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0E7C548D-578A-450E-9BA7-010ECE2B460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E2C41B3A-B166-49B0-A344-4BF85A7A8C61}"/>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A6180E37-D116-4320-99EA-877355E83D70}"/>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C3EBD350-F10F-4820-8849-174DB57C3B64}"/>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B48645D5-C25E-446D-AB31-671AB0A48AE8}"/>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8A687D52-2920-4FFC-B15B-FD39B4751162}"/>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AC524D85-700D-49E7-9247-690A70E03E0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87D0D548-CE3D-4079-9B31-5E62F345023E}"/>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B51705FB-9CA5-484F-A41D-B04C671D7CE9}"/>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B1F94D4B-ADB5-48D3-877C-BD07D9A76872}"/>
            </a:ext>
          </a:extLst>
        </xdr:cNvPr>
        <xdr:cNvCxnSpPr/>
      </xdr:nvCxnSpPr>
      <xdr:spPr>
        <a:xfrm flipV="1">
          <a:off x="19951064" y="565404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CA20A990-5D65-4A19-BA1A-D55B3A79385E}"/>
            </a:ext>
          </a:extLst>
        </xdr:cNvPr>
        <xdr:cNvSpPr txBox="1"/>
      </xdr:nvSpPr>
      <xdr:spPr>
        <a:xfrm>
          <a:off x="19989800" y="690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448467C7-4A55-42BA-BABC-213F32EA3352}"/>
            </a:ext>
          </a:extLst>
        </xdr:cNvPr>
        <xdr:cNvCxnSpPr/>
      </xdr:nvCxnSpPr>
      <xdr:spPr>
        <a:xfrm>
          <a:off x="19881850" y="690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334B7156-88D5-4167-96D8-28954A719546}"/>
            </a:ext>
          </a:extLst>
        </xdr:cNvPr>
        <xdr:cNvSpPr txBox="1"/>
      </xdr:nvSpPr>
      <xdr:spPr>
        <a:xfrm>
          <a:off x="19989800" y="544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01A66BB3-4F45-4241-A37A-02B713B5973F}"/>
            </a:ext>
          </a:extLst>
        </xdr:cNvPr>
        <xdr:cNvCxnSpPr/>
      </xdr:nvCxnSpPr>
      <xdr:spPr>
        <a:xfrm>
          <a:off x="19881850" y="565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7E7CBE7D-AE28-473C-9AB5-296B677068A4}"/>
            </a:ext>
          </a:extLst>
        </xdr:cNvPr>
        <xdr:cNvSpPr txBox="1"/>
      </xdr:nvSpPr>
      <xdr:spPr>
        <a:xfrm>
          <a:off x="199898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25B182FB-8A04-4468-8AB3-190D2479430D}"/>
            </a:ext>
          </a:extLst>
        </xdr:cNvPr>
        <xdr:cNvSpPr/>
      </xdr:nvSpPr>
      <xdr:spPr>
        <a:xfrm>
          <a:off x="199009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8B0CEC87-DD41-4A62-98E6-D115B7E284ED}"/>
            </a:ext>
          </a:extLst>
        </xdr:cNvPr>
        <xdr:cNvSpPr/>
      </xdr:nvSpPr>
      <xdr:spPr>
        <a:xfrm>
          <a:off x="19157950" y="649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EDDE418F-8079-4938-9228-3701D64E9B92}"/>
            </a:ext>
          </a:extLst>
        </xdr:cNvPr>
        <xdr:cNvSpPr/>
      </xdr:nvSpPr>
      <xdr:spPr>
        <a:xfrm>
          <a:off x="1834515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AE90CE9B-83B8-4760-A939-BF874C196D6F}"/>
            </a:ext>
          </a:extLst>
        </xdr:cNvPr>
        <xdr:cNvSpPr/>
      </xdr:nvSpPr>
      <xdr:spPr>
        <a:xfrm>
          <a:off x="175514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37B9648F-B3C8-4FBE-8C75-216EFE2976EB}"/>
            </a:ext>
          </a:extLst>
        </xdr:cNvPr>
        <xdr:cNvSpPr/>
      </xdr:nvSpPr>
      <xdr:spPr>
        <a:xfrm>
          <a:off x="16757650" y="65201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7882DEA-DEB8-403A-AF62-9E4A73141A8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2473E2F-B6D8-4AF9-9B72-4074370EF30C}"/>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64CECB0-DDB0-4061-B5BD-9B349E466A9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2AA7ACE4-FDB5-47DB-AA0D-1C33DB08673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96E069C2-60A9-4EC7-BBFC-EAD2BB0DD21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90170</xdr:rowOff>
    </xdr:from>
    <xdr:to>
      <xdr:col>116</xdr:col>
      <xdr:colOff>114300</xdr:colOff>
      <xdr:row>39</xdr:row>
      <xdr:rowOff>20320</xdr:rowOff>
    </xdr:to>
    <xdr:sp macro="" textlink="">
      <xdr:nvSpPr>
        <xdr:cNvPr id="498" name="楕円 497">
          <a:extLst>
            <a:ext uri="{FF2B5EF4-FFF2-40B4-BE49-F238E27FC236}">
              <a16:creationId xmlns:a16="http://schemas.microsoft.com/office/drawing/2014/main" id="{235AC77D-945E-402A-B129-29C87E03FAB7}"/>
            </a:ext>
          </a:extLst>
        </xdr:cNvPr>
        <xdr:cNvSpPr/>
      </xdr:nvSpPr>
      <xdr:spPr>
        <a:xfrm>
          <a:off x="19900900" y="6370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113047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06383655-5478-4E72-8307-E978BD58E8FB}"/>
            </a:ext>
          </a:extLst>
        </xdr:cNvPr>
        <xdr:cNvSpPr txBox="1"/>
      </xdr:nvSpPr>
      <xdr:spPr>
        <a:xfrm>
          <a:off x="19989800"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90170</xdr:rowOff>
    </xdr:from>
    <xdr:to>
      <xdr:col>112</xdr:col>
      <xdr:colOff>38100</xdr:colOff>
      <xdr:row>39</xdr:row>
      <xdr:rowOff>20320</xdr:rowOff>
    </xdr:to>
    <xdr:sp macro="" textlink="">
      <xdr:nvSpPr>
        <xdr:cNvPr id="500" name="楕円 499">
          <a:extLst>
            <a:ext uri="{FF2B5EF4-FFF2-40B4-BE49-F238E27FC236}">
              <a16:creationId xmlns:a16="http://schemas.microsoft.com/office/drawing/2014/main" id="{4611E9F9-96BE-408D-99E8-7C48920A9D60}"/>
            </a:ext>
          </a:extLst>
        </xdr:cNvPr>
        <xdr:cNvSpPr/>
      </xdr:nvSpPr>
      <xdr:spPr>
        <a:xfrm>
          <a:off x="19157950" y="6370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140970</xdr:rowOff>
    </xdr:from>
    <xdr:to>
      <xdr:col>116</xdr:col>
      <xdr:colOff>63500</xdr:colOff>
      <xdr:row>38</xdr:row>
      <xdr:rowOff>140970</xdr:rowOff>
    </xdr:to>
    <xdr:cxnSp macro="">
      <xdr:nvCxnSpPr>
        <xdr:cNvPr id="501" name="直線コネクタ 500">
          <a:extLst>
            <a:ext uri="{FF2B5EF4-FFF2-40B4-BE49-F238E27FC236}">
              <a16:creationId xmlns:a16="http://schemas.microsoft.com/office/drawing/2014/main" id="{B87E6802-CE92-40B4-8239-81FACFED5987}"/>
            </a:ext>
          </a:extLst>
        </xdr:cNvPr>
        <xdr:cNvCxnSpPr/>
      </xdr:nvCxnSpPr>
      <xdr:spPr>
        <a:xfrm>
          <a:off x="19202400" y="642112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78740</xdr:rowOff>
    </xdr:from>
    <xdr:to>
      <xdr:col>107</xdr:col>
      <xdr:colOff>101600</xdr:colOff>
      <xdr:row>39</xdr:row>
      <xdr:rowOff>8890</xdr:rowOff>
    </xdr:to>
    <xdr:sp macro="" textlink="">
      <xdr:nvSpPr>
        <xdr:cNvPr id="502" name="楕円 501">
          <a:extLst>
            <a:ext uri="{FF2B5EF4-FFF2-40B4-BE49-F238E27FC236}">
              <a16:creationId xmlns:a16="http://schemas.microsoft.com/office/drawing/2014/main" id="{CA12742E-7E1C-40B2-90F7-392B795AEE51}"/>
            </a:ext>
          </a:extLst>
        </xdr:cNvPr>
        <xdr:cNvSpPr/>
      </xdr:nvSpPr>
      <xdr:spPr>
        <a:xfrm>
          <a:off x="18345150" y="635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129540</xdr:rowOff>
    </xdr:from>
    <xdr:to>
      <xdr:col>111</xdr:col>
      <xdr:colOff>177800</xdr:colOff>
      <xdr:row>38</xdr:row>
      <xdr:rowOff>140970</xdr:rowOff>
    </xdr:to>
    <xdr:cxnSp macro="">
      <xdr:nvCxnSpPr>
        <xdr:cNvPr id="503" name="直線コネクタ 502">
          <a:extLst>
            <a:ext uri="{FF2B5EF4-FFF2-40B4-BE49-F238E27FC236}">
              <a16:creationId xmlns:a16="http://schemas.microsoft.com/office/drawing/2014/main" id="{D05AF456-A30F-4BBC-8CA7-336C61F0E00E}"/>
            </a:ext>
          </a:extLst>
        </xdr:cNvPr>
        <xdr:cNvCxnSpPr/>
      </xdr:nvCxnSpPr>
      <xdr:spPr>
        <a:xfrm>
          <a:off x="18395950" y="640969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504" name="楕円 503">
          <a:extLst>
            <a:ext uri="{FF2B5EF4-FFF2-40B4-BE49-F238E27FC236}">
              <a16:creationId xmlns:a16="http://schemas.microsoft.com/office/drawing/2014/main" id="{D186A6C1-E5BA-4F29-8D9B-8047F26AB01E}"/>
            </a:ext>
          </a:extLst>
        </xdr:cNvPr>
        <xdr:cNvSpPr/>
      </xdr:nvSpPr>
      <xdr:spPr>
        <a:xfrm>
          <a:off x="17551400" y="6396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129540</xdr:rowOff>
    </xdr:from>
    <xdr:to>
      <xdr:col>107</xdr:col>
      <xdr:colOff>50800</xdr:colOff>
      <xdr:row>38</xdr:row>
      <xdr:rowOff>167640</xdr:rowOff>
    </xdr:to>
    <xdr:cxnSp macro="">
      <xdr:nvCxnSpPr>
        <xdr:cNvPr id="505" name="直線コネクタ 504">
          <a:extLst>
            <a:ext uri="{FF2B5EF4-FFF2-40B4-BE49-F238E27FC236}">
              <a16:creationId xmlns:a16="http://schemas.microsoft.com/office/drawing/2014/main" id="{4AE93976-E52D-4DED-A892-8A3DE997393F}"/>
            </a:ext>
          </a:extLst>
        </xdr:cNvPr>
        <xdr:cNvCxnSpPr/>
      </xdr:nvCxnSpPr>
      <xdr:spPr>
        <a:xfrm flipV="1">
          <a:off x="17602200" y="640969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120650</xdr:rowOff>
    </xdr:from>
    <xdr:to>
      <xdr:col>98</xdr:col>
      <xdr:colOff>38100</xdr:colOff>
      <xdr:row>39</xdr:row>
      <xdr:rowOff>50800</xdr:rowOff>
    </xdr:to>
    <xdr:sp macro="" textlink="">
      <xdr:nvSpPr>
        <xdr:cNvPr id="506" name="楕円 505">
          <a:extLst>
            <a:ext uri="{FF2B5EF4-FFF2-40B4-BE49-F238E27FC236}">
              <a16:creationId xmlns:a16="http://schemas.microsoft.com/office/drawing/2014/main" id="{C7490083-CED0-416E-867E-C47348383F43}"/>
            </a:ext>
          </a:extLst>
        </xdr:cNvPr>
        <xdr:cNvSpPr/>
      </xdr:nvSpPr>
      <xdr:spPr>
        <a:xfrm>
          <a:off x="16757650" y="6400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0</xdr:rowOff>
    </xdr:to>
    <xdr:cxnSp macro="">
      <xdr:nvCxnSpPr>
        <xdr:cNvPr id="507" name="直線コネクタ 506">
          <a:extLst>
            <a:ext uri="{FF2B5EF4-FFF2-40B4-BE49-F238E27FC236}">
              <a16:creationId xmlns:a16="http://schemas.microsoft.com/office/drawing/2014/main" id="{7941316C-47E1-4F75-9F1F-336B8D93555D}"/>
            </a:ext>
          </a:extLst>
        </xdr:cNvPr>
        <xdr:cNvCxnSpPr/>
      </xdr:nvCxnSpPr>
      <xdr:spPr>
        <a:xfrm flipV="1">
          <a:off x="16802100" y="64477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DA95282E-C0E3-4C68-9303-78A0D63811EF}"/>
            </a:ext>
          </a:extLst>
        </xdr:cNvPr>
        <xdr:cNvSpPr txBox="1"/>
      </xdr:nvSpPr>
      <xdr:spPr>
        <a:xfrm>
          <a:off x="189802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CF35DEF0-8E9D-4E70-B0D3-B3376D9DE0E5}"/>
            </a:ext>
          </a:extLst>
        </xdr:cNvPr>
        <xdr:cNvSpPr txBox="1"/>
      </xdr:nvSpPr>
      <xdr:spPr>
        <a:xfrm>
          <a:off x="181801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A95543EC-025E-4EE3-93D2-4B7C2DB99A55}"/>
            </a:ext>
          </a:extLst>
        </xdr:cNvPr>
        <xdr:cNvSpPr txBox="1"/>
      </xdr:nvSpPr>
      <xdr:spPr>
        <a:xfrm>
          <a:off x="1738637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033080EC-6125-4341-BC4F-2D9FDB3820D9}"/>
            </a:ext>
          </a:extLst>
        </xdr:cNvPr>
        <xdr:cNvSpPr txBox="1"/>
      </xdr:nvSpPr>
      <xdr:spPr>
        <a:xfrm>
          <a:off x="165926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36847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576A0947-D3CF-4CED-A5EA-373360D2F265}"/>
            </a:ext>
          </a:extLst>
        </xdr:cNvPr>
        <xdr:cNvSpPr txBox="1"/>
      </xdr:nvSpPr>
      <xdr:spPr>
        <a:xfrm>
          <a:off x="18980227"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25417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6065FEA4-1053-4DB8-9583-90CF52A80FC4}"/>
            </a:ext>
          </a:extLst>
        </xdr:cNvPr>
        <xdr:cNvSpPr txBox="1"/>
      </xdr:nvSpPr>
      <xdr:spPr>
        <a:xfrm>
          <a:off x="181801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F83973A8-1C5D-4DF9-8447-D4AF9CE1C727}"/>
            </a:ext>
          </a:extLst>
        </xdr:cNvPr>
        <xdr:cNvSpPr txBox="1"/>
      </xdr:nvSpPr>
      <xdr:spPr>
        <a:xfrm>
          <a:off x="1738637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67327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E15BC331-0DAF-44E4-A936-19AC2055808D}"/>
            </a:ext>
          </a:extLst>
        </xdr:cNvPr>
        <xdr:cNvSpPr txBox="1"/>
      </xdr:nvSpPr>
      <xdr:spPr>
        <a:xfrm>
          <a:off x="16592627"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5986F63F-49CC-48DE-8496-AEB39C6D7D36}"/>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7F38271C-7B09-4FE5-A774-79A285AAA7E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566DF1B2-6C3E-4F31-985D-20537A0CD41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C5DA84E7-2D88-4E45-AA60-F860D9A1FF0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72D247C0-3093-4FE9-9B1C-3C3651D05E7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8A18664F-B31F-4907-8ACF-E519965E8CD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9BE15C56-9708-4ED9-A699-CDF379ABE74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BBBF4294-B2F4-4FB1-AAC4-F69A2E824BE4}"/>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1F46B89F-D44E-4695-9784-2F6185D107F3}"/>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972831E5-248C-4981-9DDB-6934CFA79DE5}"/>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AE84A73B-6876-4AB0-9ED3-2C0A48A903E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3C45A3D4-D288-4089-BAD9-59F0B44E3199}"/>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9285EE30-81FF-433B-A8A7-FAD5FF5AD5BA}"/>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6D32684E-9C8E-49F9-AE3D-E8C61BBD764D}"/>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94DD8E44-5097-4DF1-84BC-6799173777B3}"/>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600D845C-B784-4D12-8535-9A0877F7B923}"/>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DFC9DA0A-ECE6-4EB4-9E4E-C09AAC44FA61}"/>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4080D288-0278-4D61-B501-DA7E71B09F45}"/>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1C170006-4B64-4315-A30D-636A065EA79E}"/>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B60F312E-EE93-42A1-88C3-9A876EA2DB12}"/>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B3C1F3F7-3983-468C-A94C-EACCD5CF6405}"/>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1FA52A9E-4248-4272-BE2E-59ACFBCA6983}"/>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AB47BF9C-6375-41A1-B0D7-7DC81E05AB53}"/>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8672D8F-FAAB-46F9-B8B8-FA53D162325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D51C89CD-8D88-469E-ABD0-7EEBFE052A66}"/>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36972D6C-C15C-4912-8006-0544B58D73F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06B0F0A2-0EDB-43D6-8C88-DF6AB2B375DC}"/>
            </a:ext>
          </a:extLst>
        </xdr:cNvPr>
        <xdr:cNvCxnSpPr/>
      </xdr:nvCxnSpPr>
      <xdr:spPr>
        <a:xfrm flipV="1">
          <a:off x="14699614" y="9300935"/>
          <a:ext cx="0" cy="135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5F88DC72-2941-41C8-B861-E0CC4A430070}"/>
            </a:ext>
          </a:extLst>
        </xdr:cNvPr>
        <xdr:cNvSpPr txBox="1"/>
      </xdr:nvSpPr>
      <xdr:spPr>
        <a:xfrm>
          <a:off x="14738350" y="1065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F34D5290-8E52-4C28-A9C6-60B0DD68F980}"/>
            </a:ext>
          </a:extLst>
        </xdr:cNvPr>
        <xdr:cNvCxnSpPr/>
      </xdr:nvCxnSpPr>
      <xdr:spPr>
        <a:xfrm>
          <a:off x="14611350" y="106511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C3002715-B4DC-417D-A3C9-0F9BFFE4FC01}"/>
            </a:ext>
          </a:extLst>
        </xdr:cNvPr>
        <xdr:cNvSpPr txBox="1"/>
      </xdr:nvSpPr>
      <xdr:spPr>
        <a:xfrm>
          <a:off x="14738350" y="908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8B9489D6-BAAC-4313-83A5-592AB0DB9C26}"/>
            </a:ext>
          </a:extLst>
        </xdr:cNvPr>
        <xdr:cNvCxnSpPr/>
      </xdr:nvCxnSpPr>
      <xdr:spPr>
        <a:xfrm>
          <a:off x="14611350" y="93009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19C2EECA-867A-4129-B64C-8C211AC9E372}"/>
            </a:ext>
          </a:extLst>
        </xdr:cNvPr>
        <xdr:cNvSpPr txBox="1"/>
      </xdr:nvSpPr>
      <xdr:spPr>
        <a:xfrm>
          <a:off x="14738350" y="9823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AFD2DEF2-70E7-424E-852F-13B347B7D29F}"/>
            </a:ext>
          </a:extLst>
        </xdr:cNvPr>
        <xdr:cNvSpPr/>
      </xdr:nvSpPr>
      <xdr:spPr>
        <a:xfrm>
          <a:off x="14649450" y="996605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B1CECF08-E997-4BCD-8472-AAF4C9110374}"/>
            </a:ext>
          </a:extLst>
        </xdr:cNvPr>
        <xdr:cNvSpPr/>
      </xdr:nvSpPr>
      <xdr:spPr>
        <a:xfrm>
          <a:off x="13887450" y="10015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DA711A9E-7500-4A03-9FA5-C8C9F36FFEB6}"/>
            </a:ext>
          </a:extLst>
        </xdr:cNvPr>
        <xdr:cNvSpPr/>
      </xdr:nvSpPr>
      <xdr:spPr>
        <a:xfrm>
          <a:off x="13093700" y="99791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A2888B64-053B-4F63-B90D-7567CBD712EC}"/>
            </a:ext>
          </a:extLst>
        </xdr:cNvPr>
        <xdr:cNvSpPr/>
      </xdr:nvSpPr>
      <xdr:spPr>
        <a:xfrm>
          <a:off x="12299950" y="99562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C1ED952F-BB13-4BE1-945E-235BED34D01B}"/>
            </a:ext>
          </a:extLst>
        </xdr:cNvPr>
        <xdr:cNvSpPr/>
      </xdr:nvSpPr>
      <xdr:spPr>
        <a:xfrm>
          <a:off x="11487150" y="991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24F419B-F54B-4976-BD0E-3EEAA52DE81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7B408F4-0D74-4AA8-B849-25C335152AE9}"/>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52950246-DE37-4390-BA38-7F8E1AA5517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BEA19D49-DAF2-4BD6-9D2B-6EDA56A0D9C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E8569E35-9E15-4231-9955-FFA400869C3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79828</xdr:rowOff>
    </xdr:from>
    <xdr:to>
      <xdr:col>85</xdr:col>
      <xdr:colOff>177800</xdr:colOff>
      <xdr:row>61</xdr:row>
      <xdr:rowOff>9978</xdr:rowOff>
    </xdr:to>
    <xdr:sp macro="" textlink="">
      <xdr:nvSpPr>
        <xdr:cNvPr id="558" name="楕円 557">
          <a:extLst>
            <a:ext uri="{FF2B5EF4-FFF2-40B4-BE49-F238E27FC236}">
              <a16:creationId xmlns:a16="http://schemas.microsoft.com/office/drawing/2014/main" id="{57393B0F-99FB-4AA9-88BB-8896E48DA7FD}"/>
            </a:ext>
          </a:extLst>
        </xdr:cNvPr>
        <xdr:cNvSpPr/>
      </xdr:nvSpPr>
      <xdr:spPr>
        <a:xfrm>
          <a:off x="14649450" y="99921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58255</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B76D206B-694F-47A8-9642-53C7E9BCFB1C}"/>
            </a:ext>
          </a:extLst>
        </xdr:cNvPr>
        <xdr:cNvSpPr txBox="1"/>
      </xdr:nvSpPr>
      <xdr:spPr>
        <a:xfrm>
          <a:off x="14738350"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102688</xdr:rowOff>
    </xdr:from>
    <xdr:to>
      <xdr:col>81</xdr:col>
      <xdr:colOff>101600</xdr:colOff>
      <xdr:row>61</xdr:row>
      <xdr:rowOff>32838</xdr:rowOff>
    </xdr:to>
    <xdr:sp macro="" textlink="">
      <xdr:nvSpPr>
        <xdr:cNvPr id="560" name="楕円 559">
          <a:extLst>
            <a:ext uri="{FF2B5EF4-FFF2-40B4-BE49-F238E27FC236}">
              <a16:creationId xmlns:a16="http://schemas.microsoft.com/office/drawing/2014/main" id="{E961624B-E2D2-4786-B5F3-BC7F70A629A6}"/>
            </a:ext>
          </a:extLst>
        </xdr:cNvPr>
        <xdr:cNvSpPr/>
      </xdr:nvSpPr>
      <xdr:spPr>
        <a:xfrm>
          <a:off x="13887450" y="10015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130628</xdr:rowOff>
    </xdr:from>
    <xdr:to>
      <xdr:col>85</xdr:col>
      <xdr:colOff>127000</xdr:colOff>
      <xdr:row>60</xdr:row>
      <xdr:rowOff>153488</xdr:rowOff>
    </xdr:to>
    <xdr:cxnSp macro="">
      <xdr:nvCxnSpPr>
        <xdr:cNvPr id="561" name="直線コネクタ 560">
          <a:extLst>
            <a:ext uri="{FF2B5EF4-FFF2-40B4-BE49-F238E27FC236}">
              <a16:creationId xmlns:a16="http://schemas.microsoft.com/office/drawing/2014/main" id="{9C7E6F7E-E305-4494-BD28-14DBEC40F3B4}"/>
            </a:ext>
          </a:extLst>
        </xdr:cNvPr>
        <xdr:cNvCxnSpPr/>
      </xdr:nvCxnSpPr>
      <xdr:spPr>
        <a:xfrm flipV="1">
          <a:off x="13938250" y="10042978"/>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xdr:rowOff>
    </xdr:from>
    <xdr:to>
      <xdr:col>76</xdr:col>
      <xdr:colOff>165100</xdr:colOff>
      <xdr:row>60</xdr:row>
      <xdr:rowOff>106317</xdr:rowOff>
    </xdr:to>
    <xdr:sp macro="" textlink="">
      <xdr:nvSpPr>
        <xdr:cNvPr id="562" name="楕円 561">
          <a:extLst>
            <a:ext uri="{FF2B5EF4-FFF2-40B4-BE49-F238E27FC236}">
              <a16:creationId xmlns:a16="http://schemas.microsoft.com/office/drawing/2014/main" id="{1151F59A-2BCF-4E44-B84F-466E1AB30328}"/>
            </a:ext>
          </a:extLst>
        </xdr:cNvPr>
        <xdr:cNvSpPr/>
      </xdr:nvSpPr>
      <xdr:spPr>
        <a:xfrm>
          <a:off x="13093700" y="991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55517</xdr:rowOff>
    </xdr:from>
    <xdr:to>
      <xdr:col>81</xdr:col>
      <xdr:colOff>50800</xdr:colOff>
      <xdr:row>60</xdr:row>
      <xdr:rowOff>153488</xdr:rowOff>
    </xdr:to>
    <xdr:cxnSp macro="">
      <xdr:nvCxnSpPr>
        <xdr:cNvPr id="563" name="直線コネクタ 562">
          <a:extLst>
            <a:ext uri="{FF2B5EF4-FFF2-40B4-BE49-F238E27FC236}">
              <a16:creationId xmlns:a16="http://schemas.microsoft.com/office/drawing/2014/main" id="{2C17FA9B-D6D6-4941-AB6C-156F562D558E}"/>
            </a:ext>
          </a:extLst>
        </xdr:cNvPr>
        <xdr:cNvCxnSpPr/>
      </xdr:nvCxnSpPr>
      <xdr:spPr>
        <a:xfrm>
          <a:off x="13144500" y="9967867"/>
          <a:ext cx="79375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64" name="楕円 563">
          <a:extLst>
            <a:ext uri="{FF2B5EF4-FFF2-40B4-BE49-F238E27FC236}">
              <a16:creationId xmlns:a16="http://schemas.microsoft.com/office/drawing/2014/main" id="{D380B738-3E47-444F-BC83-6366CD4C213E}"/>
            </a:ext>
          </a:extLst>
        </xdr:cNvPr>
        <xdr:cNvSpPr/>
      </xdr:nvSpPr>
      <xdr:spPr>
        <a:xfrm>
          <a:off x="12299950" y="9714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60</xdr:row>
      <xdr:rowOff>55517</xdr:rowOff>
    </xdr:to>
    <xdr:cxnSp macro="">
      <xdr:nvCxnSpPr>
        <xdr:cNvPr id="565" name="直線コネクタ 564">
          <a:extLst>
            <a:ext uri="{FF2B5EF4-FFF2-40B4-BE49-F238E27FC236}">
              <a16:creationId xmlns:a16="http://schemas.microsoft.com/office/drawing/2014/main" id="{1869D54E-0E03-4ACE-BCEA-9C44846EF360}"/>
            </a:ext>
          </a:extLst>
        </xdr:cNvPr>
        <xdr:cNvCxnSpPr/>
      </xdr:nvCxnSpPr>
      <xdr:spPr>
        <a:xfrm>
          <a:off x="12344400" y="9758680"/>
          <a:ext cx="800100" cy="20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566" name="楕円 565">
          <a:extLst>
            <a:ext uri="{FF2B5EF4-FFF2-40B4-BE49-F238E27FC236}">
              <a16:creationId xmlns:a16="http://schemas.microsoft.com/office/drawing/2014/main" id="{8F9E72A3-2BC6-4CFC-BBC0-E420C9596619}"/>
            </a:ext>
          </a:extLst>
        </xdr:cNvPr>
        <xdr:cNvSpPr/>
      </xdr:nvSpPr>
      <xdr:spPr>
        <a:xfrm>
          <a:off x="11487150" y="9714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11430</xdr:rowOff>
    </xdr:to>
    <xdr:cxnSp macro="">
      <xdr:nvCxnSpPr>
        <xdr:cNvPr id="567" name="直線コネクタ 566">
          <a:extLst>
            <a:ext uri="{FF2B5EF4-FFF2-40B4-BE49-F238E27FC236}">
              <a16:creationId xmlns:a16="http://schemas.microsoft.com/office/drawing/2014/main" id="{EA1C54A6-7E71-4F23-8FD0-D7ED9EA4EC92}"/>
            </a:ext>
          </a:extLst>
        </xdr:cNvPr>
        <xdr:cNvCxnSpPr/>
      </xdr:nvCxnSpPr>
      <xdr:spPr>
        <a:xfrm>
          <a:off x="11537950" y="97586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6FCB4873-2039-4167-9E3C-E52E3295B6F2}"/>
            </a:ext>
          </a:extLst>
        </xdr:cNvPr>
        <xdr:cNvSpPr txBox="1"/>
      </xdr:nvSpPr>
      <xdr:spPr>
        <a:xfrm>
          <a:off x="13742044" y="10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9" name="n_2aveValue【学校施設】&#10;有形固定資産減価償却率">
          <a:extLst>
            <a:ext uri="{FF2B5EF4-FFF2-40B4-BE49-F238E27FC236}">
              <a16:creationId xmlns:a16="http://schemas.microsoft.com/office/drawing/2014/main" id="{97F04043-4242-4804-8E0A-4EAFBFB574BB}"/>
            </a:ext>
          </a:extLst>
        </xdr:cNvPr>
        <xdr:cNvSpPr txBox="1"/>
      </xdr:nvSpPr>
      <xdr:spPr>
        <a:xfrm>
          <a:off x="1296099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70" name="n_3aveValue【学校施設】&#10;有形固定資産減価償却率">
          <a:extLst>
            <a:ext uri="{FF2B5EF4-FFF2-40B4-BE49-F238E27FC236}">
              <a16:creationId xmlns:a16="http://schemas.microsoft.com/office/drawing/2014/main" id="{45BD4718-A585-45F5-95E4-33DA709F5119}"/>
            </a:ext>
          </a:extLst>
        </xdr:cNvPr>
        <xdr:cNvSpPr txBox="1"/>
      </xdr:nvSpPr>
      <xdr:spPr>
        <a:xfrm>
          <a:off x="121672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71" name="n_4aveValue【学校施設】&#10;有形固定資産減価償却率">
          <a:extLst>
            <a:ext uri="{FF2B5EF4-FFF2-40B4-BE49-F238E27FC236}">
              <a16:creationId xmlns:a16="http://schemas.microsoft.com/office/drawing/2014/main" id="{9E1C180A-1594-44C5-AD48-ED01B9EF6805}"/>
            </a:ext>
          </a:extLst>
        </xdr:cNvPr>
        <xdr:cNvSpPr txBox="1"/>
      </xdr:nvSpPr>
      <xdr:spPr>
        <a:xfrm>
          <a:off x="11354444" y="1000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49365</xdr:rowOff>
    </xdr:from>
    <xdr:ext cx="405111" cy="259045"/>
    <xdr:sp macro="" textlink="">
      <xdr:nvSpPr>
        <xdr:cNvPr id="572" name="n_1mainValue【学校施設】&#10;有形固定資産減価償却率">
          <a:extLst>
            <a:ext uri="{FF2B5EF4-FFF2-40B4-BE49-F238E27FC236}">
              <a16:creationId xmlns:a16="http://schemas.microsoft.com/office/drawing/2014/main" id="{44EC6DD0-4763-4C38-9561-110D2E0724ED}"/>
            </a:ext>
          </a:extLst>
        </xdr:cNvPr>
        <xdr:cNvSpPr txBox="1"/>
      </xdr:nvSpPr>
      <xdr:spPr>
        <a:xfrm>
          <a:off x="13742044" y="979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122844</xdr:rowOff>
    </xdr:from>
    <xdr:ext cx="405111" cy="259045"/>
    <xdr:sp macro="" textlink="">
      <xdr:nvSpPr>
        <xdr:cNvPr id="573" name="n_2mainValue【学校施設】&#10;有形固定資産減価償却率">
          <a:extLst>
            <a:ext uri="{FF2B5EF4-FFF2-40B4-BE49-F238E27FC236}">
              <a16:creationId xmlns:a16="http://schemas.microsoft.com/office/drawing/2014/main" id="{747F085E-52C2-49F2-8BCB-3AFAB0915E8A}"/>
            </a:ext>
          </a:extLst>
        </xdr:cNvPr>
        <xdr:cNvSpPr txBox="1"/>
      </xdr:nvSpPr>
      <xdr:spPr>
        <a:xfrm>
          <a:off x="12960994" y="970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74" name="n_3mainValue【学校施設】&#10;有形固定資産減価償却率">
          <a:extLst>
            <a:ext uri="{FF2B5EF4-FFF2-40B4-BE49-F238E27FC236}">
              <a16:creationId xmlns:a16="http://schemas.microsoft.com/office/drawing/2014/main" id="{D12578E2-8062-4BEE-A67B-F577890F919B}"/>
            </a:ext>
          </a:extLst>
        </xdr:cNvPr>
        <xdr:cNvSpPr txBox="1"/>
      </xdr:nvSpPr>
      <xdr:spPr>
        <a:xfrm>
          <a:off x="12167244" y="949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78757</xdr:rowOff>
    </xdr:from>
    <xdr:ext cx="405111" cy="259045"/>
    <xdr:sp macro="" textlink="">
      <xdr:nvSpPr>
        <xdr:cNvPr id="575" name="n_4mainValue【学校施設】&#10;有形固定資産減価償却率">
          <a:extLst>
            <a:ext uri="{FF2B5EF4-FFF2-40B4-BE49-F238E27FC236}">
              <a16:creationId xmlns:a16="http://schemas.microsoft.com/office/drawing/2014/main" id="{BC6BF05E-27BF-49DF-A868-A8DB1CD03713}"/>
            </a:ext>
          </a:extLst>
        </xdr:cNvPr>
        <xdr:cNvSpPr txBox="1"/>
      </xdr:nvSpPr>
      <xdr:spPr>
        <a:xfrm>
          <a:off x="11354444" y="949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2F2A6C87-50BE-4229-8224-1BF2D62361F3}"/>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66F4728A-298F-4C6E-9FF2-C57232E66B6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8B4D8B42-FBE5-4D39-968C-38A4CB40D49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B8B00CB1-7D81-4C83-B42D-852149EACC3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C16B909E-6841-4A0B-9DAD-31339F63933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4277F7D2-BE63-4F6D-97D7-5F62C7A9F75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55E3E8DC-6706-4C58-AA77-84AFA2F4ED3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CC7F49C7-5047-49E4-AC66-0429E3B5BE3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C9E73B53-B970-4F11-94DD-674D9986F9CE}"/>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A29C0165-3798-4C7F-9EB2-5C358F8E3AA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9B5B4FEE-C1A3-4F86-84E8-912B57BF55A1}"/>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C8BF2046-E8DF-4308-801A-F4D40E6AADA2}"/>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36365034-3DBF-4D77-B426-B680FFE4B8CE}"/>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2C29F936-F56D-4E62-8835-AC02324AC0FC}"/>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FBEA56E8-91BB-435E-9B31-2B543DFBE58D}"/>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318BA186-E001-44F7-9D6E-354EF2A06C63}"/>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3995E844-2E9D-493B-8774-D70BBBE86014}"/>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ED73D522-CBFC-42E7-AC75-89B82DDD58F2}"/>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83C4547B-E881-4B94-8FD6-23399B8F3E49}"/>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A96D0A49-1339-4ABB-99CF-4754A3EBB79B}"/>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E7110B75-7D8A-4F46-9E9B-645BA6D4AACC}"/>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E54C997F-F8F9-439F-B3F3-ABC5FD1D3C4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1697674E-6E41-4A9A-8BAF-D567C1453B1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82C22ECE-9C85-46B1-AA0B-3840205EB71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410C9D50-2D20-4DBD-A472-DAA97FD2CBE6}"/>
            </a:ext>
          </a:extLst>
        </xdr:cNvPr>
        <xdr:cNvCxnSpPr/>
      </xdr:nvCxnSpPr>
      <xdr:spPr>
        <a:xfrm flipV="1">
          <a:off x="19951064" y="937133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E9A0DA1C-CD2E-4E5B-AF1B-64E6AE9E7CA0}"/>
            </a:ext>
          </a:extLst>
        </xdr:cNvPr>
        <xdr:cNvSpPr txBox="1"/>
      </xdr:nvSpPr>
      <xdr:spPr>
        <a:xfrm>
          <a:off x="19989800" y="1067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1CEA8D9B-C4EA-441A-BD8E-7DF63BE9CFB5}"/>
            </a:ext>
          </a:extLst>
        </xdr:cNvPr>
        <xdr:cNvCxnSpPr/>
      </xdr:nvCxnSpPr>
      <xdr:spPr>
        <a:xfrm>
          <a:off x="19881850" y="10666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964B791A-2133-4132-8FC6-8BAD30839FC6}"/>
            </a:ext>
          </a:extLst>
        </xdr:cNvPr>
        <xdr:cNvSpPr txBox="1"/>
      </xdr:nvSpPr>
      <xdr:spPr>
        <a:xfrm>
          <a:off x="19989800" y="915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6089E34A-1906-47D6-8610-CCBF8C4F3EC8}"/>
            </a:ext>
          </a:extLst>
        </xdr:cNvPr>
        <xdr:cNvCxnSpPr/>
      </xdr:nvCxnSpPr>
      <xdr:spPr>
        <a:xfrm>
          <a:off x="19881850" y="9371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605" name="【学校施設】&#10;一人当たり面積平均値テキスト">
          <a:extLst>
            <a:ext uri="{FF2B5EF4-FFF2-40B4-BE49-F238E27FC236}">
              <a16:creationId xmlns:a16="http://schemas.microsoft.com/office/drawing/2014/main" id="{4CF9BF21-E3F7-4E15-95B5-C2EB1FE77871}"/>
            </a:ext>
          </a:extLst>
        </xdr:cNvPr>
        <xdr:cNvSpPr txBox="1"/>
      </xdr:nvSpPr>
      <xdr:spPr>
        <a:xfrm>
          <a:off x="19989800" y="10168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61F2CB65-3B09-4CD2-979C-140583D7129A}"/>
            </a:ext>
          </a:extLst>
        </xdr:cNvPr>
        <xdr:cNvSpPr/>
      </xdr:nvSpPr>
      <xdr:spPr>
        <a:xfrm>
          <a:off x="19900900" y="10190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09D63498-A1A0-4431-ADAF-5C83BCB25CE0}"/>
            </a:ext>
          </a:extLst>
        </xdr:cNvPr>
        <xdr:cNvSpPr/>
      </xdr:nvSpPr>
      <xdr:spPr>
        <a:xfrm>
          <a:off x="19157950" y="101828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D143C097-CE8C-4438-90D8-ED02F1D5B02F}"/>
            </a:ext>
          </a:extLst>
        </xdr:cNvPr>
        <xdr:cNvSpPr/>
      </xdr:nvSpPr>
      <xdr:spPr>
        <a:xfrm>
          <a:off x="18345150" y="10193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97B3CD38-3EA8-4DB1-9802-31FC732A7C67}"/>
            </a:ext>
          </a:extLst>
        </xdr:cNvPr>
        <xdr:cNvSpPr/>
      </xdr:nvSpPr>
      <xdr:spPr>
        <a:xfrm>
          <a:off x="17551400" y="1020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480DEDA2-56A2-4939-A210-7534BE36744E}"/>
            </a:ext>
          </a:extLst>
        </xdr:cNvPr>
        <xdr:cNvSpPr/>
      </xdr:nvSpPr>
      <xdr:spPr>
        <a:xfrm>
          <a:off x="16757650" y="10288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5372D5AD-C594-4108-80EB-1A7E293C40D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96A5E23-585E-4AC2-96F8-4D4AC4F08FD0}"/>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C81BA79D-FA04-4D2D-909B-76C32A7FB3F9}"/>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1855361-1222-4128-817A-F89E885D385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EA369AE7-6768-48F4-BE53-9A44E7614D3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92710</xdr:rowOff>
    </xdr:from>
    <xdr:to>
      <xdr:col>116</xdr:col>
      <xdr:colOff>114300</xdr:colOff>
      <xdr:row>62</xdr:row>
      <xdr:rowOff>22860</xdr:rowOff>
    </xdr:to>
    <xdr:sp macro="" textlink="">
      <xdr:nvSpPr>
        <xdr:cNvPr id="616" name="楕円 615">
          <a:extLst>
            <a:ext uri="{FF2B5EF4-FFF2-40B4-BE49-F238E27FC236}">
              <a16:creationId xmlns:a16="http://schemas.microsoft.com/office/drawing/2014/main" id="{ACD8BFFC-7E8C-4821-9E80-F20387BCE334}"/>
            </a:ext>
          </a:extLst>
        </xdr:cNvPr>
        <xdr:cNvSpPr/>
      </xdr:nvSpPr>
      <xdr:spPr>
        <a:xfrm>
          <a:off x="19900900" y="10170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115587</xdr:rowOff>
    </xdr:from>
    <xdr:ext cx="469744" cy="259045"/>
    <xdr:sp macro="" textlink="">
      <xdr:nvSpPr>
        <xdr:cNvPr id="617" name="【学校施設】&#10;一人当たり面積該当値テキスト">
          <a:extLst>
            <a:ext uri="{FF2B5EF4-FFF2-40B4-BE49-F238E27FC236}">
              <a16:creationId xmlns:a16="http://schemas.microsoft.com/office/drawing/2014/main" id="{6140DA12-4754-4907-B7B0-95D2C03A7AFE}"/>
            </a:ext>
          </a:extLst>
        </xdr:cNvPr>
        <xdr:cNvSpPr txBox="1"/>
      </xdr:nvSpPr>
      <xdr:spPr>
        <a:xfrm>
          <a:off x="19989800" y="1002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113030</xdr:rowOff>
    </xdr:from>
    <xdr:to>
      <xdr:col>112</xdr:col>
      <xdr:colOff>38100</xdr:colOff>
      <xdr:row>62</xdr:row>
      <xdr:rowOff>43180</xdr:rowOff>
    </xdr:to>
    <xdr:sp macro="" textlink="">
      <xdr:nvSpPr>
        <xdr:cNvPr id="618" name="楕円 617">
          <a:extLst>
            <a:ext uri="{FF2B5EF4-FFF2-40B4-BE49-F238E27FC236}">
              <a16:creationId xmlns:a16="http://schemas.microsoft.com/office/drawing/2014/main" id="{6677EAA9-8972-4059-BDF1-8445DC11C81E}"/>
            </a:ext>
          </a:extLst>
        </xdr:cNvPr>
        <xdr:cNvSpPr/>
      </xdr:nvSpPr>
      <xdr:spPr>
        <a:xfrm>
          <a:off x="19157950" y="10190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143510</xdr:rowOff>
    </xdr:from>
    <xdr:to>
      <xdr:col>116</xdr:col>
      <xdr:colOff>63500</xdr:colOff>
      <xdr:row>61</xdr:row>
      <xdr:rowOff>163830</xdr:rowOff>
    </xdr:to>
    <xdr:cxnSp macro="">
      <xdr:nvCxnSpPr>
        <xdr:cNvPr id="619" name="直線コネクタ 618">
          <a:extLst>
            <a:ext uri="{FF2B5EF4-FFF2-40B4-BE49-F238E27FC236}">
              <a16:creationId xmlns:a16="http://schemas.microsoft.com/office/drawing/2014/main" id="{BA0F2DB9-A6EB-4DF8-A9D8-7EB4BD47DA8E}"/>
            </a:ext>
          </a:extLst>
        </xdr:cNvPr>
        <xdr:cNvCxnSpPr/>
      </xdr:nvCxnSpPr>
      <xdr:spPr>
        <a:xfrm flipV="1">
          <a:off x="19202400" y="10220960"/>
          <a:ext cx="7493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114300</xdr:rowOff>
    </xdr:from>
    <xdr:to>
      <xdr:col>107</xdr:col>
      <xdr:colOff>101600</xdr:colOff>
      <xdr:row>62</xdr:row>
      <xdr:rowOff>44450</xdr:rowOff>
    </xdr:to>
    <xdr:sp macro="" textlink="">
      <xdr:nvSpPr>
        <xdr:cNvPr id="620" name="楕円 619">
          <a:extLst>
            <a:ext uri="{FF2B5EF4-FFF2-40B4-BE49-F238E27FC236}">
              <a16:creationId xmlns:a16="http://schemas.microsoft.com/office/drawing/2014/main" id="{08D52503-B028-4737-9FDB-873A05F2D490}"/>
            </a:ext>
          </a:extLst>
        </xdr:cNvPr>
        <xdr:cNvSpPr/>
      </xdr:nvSpPr>
      <xdr:spPr>
        <a:xfrm>
          <a:off x="18345150" y="1019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163830</xdr:rowOff>
    </xdr:from>
    <xdr:to>
      <xdr:col>111</xdr:col>
      <xdr:colOff>177800</xdr:colOff>
      <xdr:row>61</xdr:row>
      <xdr:rowOff>165100</xdr:rowOff>
    </xdr:to>
    <xdr:cxnSp macro="">
      <xdr:nvCxnSpPr>
        <xdr:cNvPr id="621" name="直線コネクタ 620">
          <a:extLst>
            <a:ext uri="{FF2B5EF4-FFF2-40B4-BE49-F238E27FC236}">
              <a16:creationId xmlns:a16="http://schemas.microsoft.com/office/drawing/2014/main" id="{E706E3EA-D74A-4898-8433-F72FC5C061BB}"/>
            </a:ext>
          </a:extLst>
        </xdr:cNvPr>
        <xdr:cNvCxnSpPr/>
      </xdr:nvCxnSpPr>
      <xdr:spPr>
        <a:xfrm flipV="1">
          <a:off x="18395950" y="1024128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114300</xdr:rowOff>
    </xdr:from>
    <xdr:to>
      <xdr:col>102</xdr:col>
      <xdr:colOff>165100</xdr:colOff>
      <xdr:row>62</xdr:row>
      <xdr:rowOff>44450</xdr:rowOff>
    </xdr:to>
    <xdr:sp macro="" textlink="">
      <xdr:nvSpPr>
        <xdr:cNvPr id="622" name="楕円 621">
          <a:extLst>
            <a:ext uri="{FF2B5EF4-FFF2-40B4-BE49-F238E27FC236}">
              <a16:creationId xmlns:a16="http://schemas.microsoft.com/office/drawing/2014/main" id="{CA7F90C1-5CF4-4C36-8C80-EEFA2B965A13}"/>
            </a:ext>
          </a:extLst>
        </xdr:cNvPr>
        <xdr:cNvSpPr/>
      </xdr:nvSpPr>
      <xdr:spPr>
        <a:xfrm>
          <a:off x="17551400" y="1019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165100</xdr:rowOff>
    </xdr:from>
    <xdr:to>
      <xdr:col>107</xdr:col>
      <xdr:colOff>50800</xdr:colOff>
      <xdr:row>61</xdr:row>
      <xdr:rowOff>165100</xdr:rowOff>
    </xdr:to>
    <xdr:cxnSp macro="">
      <xdr:nvCxnSpPr>
        <xdr:cNvPr id="623" name="直線コネクタ 622">
          <a:extLst>
            <a:ext uri="{FF2B5EF4-FFF2-40B4-BE49-F238E27FC236}">
              <a16:creationId xmlns:a16="http://schemas.microsoft.com/office/drawing/2014/main" id="{BD6E8E83-E621-445A-96DC-6413D1D250D7}"/>
            </a:ext>
          </a:extLst>
        </xdr:cNvPr>
        <xdr:cNvCxnSpPr/>
      </xdr:nvCxnSpPr>
      <xdr:spPr>
        <a:xfrm>
          <a:off x="17602200" y="102425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114300</xdr:rowOff>
    </xdr:from>
    <xdr:to>
      <xdr:col>98</xdr:col>
      <xdr:colOff>38100</xdr:colOff>
      <xdr:row>62</xdr:row>
      <xdr:rowOff>44450</xdr:rowOff>
    </xdr:to>
    <xdr:sp macro="" textlink="">
      <xdr:nvSpPr>
        <xdr:cNvPr id="624" name="楕円 623">
          <a:extLst>
            <a:ext uri="{FF2B5EF4-FFF2-40B4-BE49-F238E27FC236}">
              <a16:creationId xmlns:a16="http://schemas.microsoft.com/office/drawing/2014/main" id="{2D8855F5-8E2C-4100-92BF-6E1C340EE0AB}"/>
            </a:ext>
          </a:extLst>
        </xdr:cNvPr>
        <xdr:cNvSpPr/>
      </xdr:nvSpPr>
      <xdr:spPr>
        <a:xfrm>
          <a:off x="16757650" y="10191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165100</xdr:rowOff>
    </xdr:from>
    <xdr:to>
      <xdr:col>102</xdr:col>
      <xdr:colOff>114300</xdr:colOff>
      <xdr:row>61</xdr:row>
      <xdr:rowOff>165100</xdr:rowOff>
    </xdr:to>
    <xdr:cxnSp macro="">
      <xdr:nvCxnSpPr>
        <xdr:cNvPr id="625" name="直線コネクタ 624">
          <a:extLst>
            <a:ext uri="{FF2B5EF4-FFF2-40B4-BE49-F238E27FC236}">
              <a16:creationId xmlns:a16="http://schemas.microsoft.com/office/drawing/2014/main" id="{8FB3CFAE-D08F-4863-95DF-405DE6886FF5}"/>
            </a:ext>
          </a:extLst>
        </xdr:cNvPr>
        <xdr:cNvCxnSpPr/>
      </xdr:nvCxnSpPr>
      <xdr:spPr>
        <a:xfrm>
          <a:off x="16802100" y="10242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AFB688D6-30DE-4414-9479-62C360B24333}"/>
            </a:ext>
          </a:extLst>
        </xdr:cNvPr>
        <xdr:cNvSpPr txBox="1"/>
      </xdr:nvSpPr>
      <xdr:spPr>
        <a:xfrm>
          <a:off x="18980227" y="996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627" name="n_2aveValue【学校施設】&#10;一人当たり面積">
          <a:extLst>
            <a:ext uri="{FF2B5EF4-FFF2-40B4-BE49-F238E27FC236}">
              <a16:creationId xmlns:a16="http://schemas.microsoft.com/office/drawing/2014/main" id="{131B2C89-DFA0-4808-9B87-740CB31A4A95}"/>
            </a:ext>
          </a:extLst>
        </xdr:cNvPr>
        <xdr:cNvSpPr txBox="1"/>
      </xdr:nvSpPr>
      <xdr:spPr>
        <a:xfrm>
          <a:off x="18180127" y="1027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628" name="n_3aveValue【学校施設】&#10;一人当たり面積">
          <a:extLst>
            <a:ext uri="{FF2B5EF4-FFF2-40B4-BE49-F238E27FC236}">
              <a16:creationId xmlns:a16="http://schemas.microsoft.com/office/drawing/2014/main" id="{960E2B9C-183A-440F-A3E5-D08C4CA4816F}"/>
            </a:ext>
          </a:extLst>
        </xdr:cNvPr>
        <xdr:cNvSpPr txBox="1"/>
      </xdr:nvSpPr>
      <xdr:spPr>
        <a:xfrm>
          <a:off x="1738637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629" name="n_4aveValue【学校施設】&#10;一人当たり面積">
          <a:extLst>
            <a:ext uri="{FF2B5EF4-FFF2-40B4-BE49-F238E27FC236}">
              <a16:creationId xmlns:a16="http://schemas.microsoft.com/office/drawing/2014/main" id="{36CE3F3D-E4E3-487B-81EA-273A603D41A8}"/>
            </a:ext>
          </a:extLst>
        </xdr:cNvPr>
        <xdr:cNvSpPr txBox="1"/>
      </xdr:nvSpPr>
      <xdr:spPr>
        <a:xfrm>
          <a:off x="165926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34307</xdr:rowOff>
    </xdr:from>
    <xdr:ext cx="469744" cy="259045"/>
    <xdr:sp macro="" textlink="">
      <xdr:nvSpPr>
        <xdr:cNvPr id="630" name="n_1mainValue【学校施設】&#10;一人当たり面積">
          <a:extLst>
            <a:ext uri="{FF2B5EF4-FFF2-40B4-BE49-F238E27FC236}">
              <a16:creationId xmlns:a16="http://schemas.microsoft.com/office/drawing/2014/main" id="{48A2CF9A-7125-4247-96E2-9B86B42C85D0}"/>
            </a:ext>
          </a:extLst>
        </xdr:cNvPr>
        <xdr:cNvSpPr txBox="1"/>
      </xdr:nvSpPr>
      <xdr:spPr>
        <a:xfrm>
          <a:off x="18980227" y="1027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60977</xdr:rowOff>
    </xdr:from>
    <xdr:ext cx="469744" cy="259045"/>
    <xdr:sp macro="" textlink="">
      <xdr:nvSpPr>
        <xdr:cNvPr id="631" name="n_2mainValue【学校施設】&#10;一人当たり面積">
          <a:extLst>
            <a:ext uri="{FF2B5EF4-FFF2-40B4-BE49-F238E27FC236}">
              <a16:creationId xmlns:a16="http://schemas.microsoft.com/office/drawing/2014/main" id="{C15020F3-CA12-42EE-B446-81074E0209E0}"/>
            </a:ext>
          </a:extLst>
        </xdr:cNvPr>
        <xdr:cNvSpPr txBox="1"/>
      </xdr:nvSpPr>
      <xdr:spPr>
        <a:xfrm>
          <a:off x="181801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60977</xdr:rowOff>
    </xdr:from>
    <xdr:ext cx="469744" cy="259045"/>
    <xdr:sp macro="" textlink="">
      <xdr:nvSpPr>
        <xdr:cNvPr id="632" name="n_3mainValue【学校施設】&#10;一人当たり面積">
          <a:extLst>
            <a:ext uri="{FF2B5EF4-FFF2-40B4-BE49-F238E27FC236}">
              <a16:creationId xmlns:a16="http://schemas.microsoft.com/office/drawing/2014/main" id="{0204A7E8-D708-446A-A2E2-FD7CABD41FDA}"/>
            </a:ext>
          </a:extLst>
        </xdr:cNvPr>
        <xdr:cNvSpPr txBox="1"/>
      </xdr:nvSpPr>
      <xdr:spPr>
        <a:xfrm>
          <a:off x="1738637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60977</xdr:rowOff>
    </xdr:from>
    <xdr:ext cx="469744" cy="259045"/>
    <xdr:sp macro="" textlink="">
      <xdr:nvSpPr>
        <xdr:cNvPr id="633" name="n_4mainValue【学校施設】&#10;一人当たり面積">
          <a:extLst>
            <a:ext uri="{FF2B5EF4-FFF2-40B4-BE49-F238E27FC236}">
              <a16:creationId xmlns:a16="http://schemas.microsoft.com/office/drawing/2014/main" id="{1DA4B017-A2BD-4FFC-B9E6-CD8BDA8F3E6A}"/>
            </a:ext>
          </a:extLst>
        </xdr:cNvPr>
        <xdr:cNvSpPr txBox="1"/>
      </xdr:nvSpPr>
      <xdr:spPr>
        <a:xfrm>
          <a:off x="165926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C894ED64-3BD9-4954-B192-5E85BA4377F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90BC42E2-2D54-4D65-9A2A-789B8079F483}"/>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46285E0D-FC9B-4294-9634-374ED686971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992C80E6-7D32-4F69-8921-8968810A466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29E45009-E044-4A52-BEAB-6FDEE1B29346}"/>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76857734-1805-4C19-AFFC-A05CECAC7C6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07498415-5C3E-44B8-807E-504852C8520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EBE60A28-2714-41BF-AA68-4BCD1905BED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09A2E0DE-3AC7-4FF3-9057-B58F73EDAD80}"/>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59B7CCDB-9595-4266-947F-DE6DA9C70036}"/>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C5AAE8E7-6944-4E01-84E3-04E4244486C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9DD6D768-91DA-4B70-B697-73DC1C2F95C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7D6871EB-9C95-4DFD-982C-C8876EA0AD3A}"/>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EE94F016-C9BC-4FCC-9039-105F70689473}"/>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EF07620C-124F-4A18-BE53-6BB30FF47829}"/>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44D1BA94-9582-4483-A4BE-36CD46A3584E}"/>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4A8569BA-65F2-4054-ABF0-A8ADBC2FEBFF}"/>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220E0F93-5280-4618-8D44-6EB1A7509FDF}"/>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55BB0A2D-DDA0-43EB-92A6-4A6F218CBB2F}"/>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A3B36964-B36D-4BBD-BFE9-3C287D404281}"/>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B9E57558-EEA4-41EF-AB43-4A2446934041}"/>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E60034AB-5AF7-40B3-8EA0-6C3A1158F8A9}"/>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5B380E2E-05D3-48BD-BE38-6155C769F84A}"/>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CC47864F-56E5-4F35-8750-8F024C2F980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75784C70-0471-4B05-9FF0-722B84D2C11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F322D68A-E481-4894-98F2-5B0272D7A3F8}"/>
            </a:ext>
          </a:extLst>
        </xdr:cNvPr>
        <xdr:cNvCxnSpPr/>
      </xdr:nvCxnSpPr>
      <xdr:spPr>
        <a:xfrm flipV="1">
          <a:off x="14699614" y="12901023"/>
          <a:ext cx="0" cy="14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D13850FD-06EC-4723-ACA2-CF948DEB4102}"/>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2B6CC1DF-7DD2-441D-B724-701589B0368A}"/>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0C0CF123-8AFB-4089-8075-42BCA1E61F8D}"/>
            </a:ext>
          </a:extLst>
        </xdr:cNvPr>
        <xdr:cNvSpPr txBox="1"/>
      </xdr:nvSpPr>
      <xdr:spPr>
        <a:xfrm>
          <a:off x="14738350" y="126889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A7717516-260B-45AC-A400-8E124A603F04}"/>
            </a:ext>
          </a:extLst>
        </xdr:cNvPr>
        <xdr:cNvCxnSpPr/>
      </xdr:nvCxnSpPr>
      <xdr:spPr>
        <a:xfrm>
          <a:off x="14611350" y="129010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4" name="【児童館】&#10;有形固定資産減価償却率平均値テキスト">
          <a:extLst>
            <a:ext uri="{FF2B5EF4-FFF2-40B4-BE49-F238E27FC236}">
              <a16:creationId xmlns:a16="http://schemas.microsoft.com/office/drawing/2014/main" id="{1C8AEB23-9ABE-4437-84B2-B42795EAECDB}"/>
            </a:ext>
          </a:extLst>
        </xdr:cNvPr>
        <xdr:cNvSpPr txBox="1"/>
      </xdr:nvSpPr>
      <xdr:spPr>
        <a:xfrm>
          <a:off x="14738350" y="13368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AD25DF3E-4A2A-44B9-B904-81BA07EA9800}"/>
            </a:ext>
          </a:extLst>
        </xdr:cNvPr>
        <xdr:cNvSpPr/>
      </xdr:nvSpPr>
      <xdr:spPr>
        <a:xfrm>
          <a:off x="14649450" y="135104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F7089ECB-A8A1-40EC-A179-9A0B1DE18DF9}"/>
            </a:ext>
          </a:extLst>
        </xdr:cNvPr>
        <xdr:cNvSpPr/>
      </xdr:nvSpPr>
      <xdr:spPr>
        <a:xfrm>
          <a:off x="13887450" y="134875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7E6B267C-5979-43E1-828F-AEF9ACA844FF}"/>
            </a:ext>
          </a:extLst>
        </xdr:cNvPr>
        <xdr:cNvSpPr/>
      </xdr:nvSpPr>
      <xdr:spPr>
        <a:xfrm>
          <a:off x="13093700" y="13456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2AEC6899-0544-4BF5-9ECC-E22C833A24B7}"/>
            </a:ext>
          </a:extLst>
        </xdr:cNvPr>
        <xdr:cNvSpPr/>
      </xdr:nvSpPr>
      <xdr:spPr>
        <a:xfrm>
          <a:off x="12299950" y="134630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6B021CF8-8AF6-475E-AA28-B5C004F70E68}"/>
            </a:ext>
          </a:extLst>
        </xdr:cNvPr>
        <xdr:cNvSpPr/>
      </xdr:nvSpPr>
      <xdr:spPr>
        <a:xfrm>
          <a:off x="11487150" y="1343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73038C8E-DB23-4448-9360-C6128767FBF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8D1FD24E-793E-4813-AC94-DFCD59ED289F}"/>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AA9B572D-0510-4096-A35E-F8976061C31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B1B7059C-D441-4B8C-9F8F-4D4982C5A60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66C5A4B5-37BF-4989-BF93-F2F54071F87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675" name="楕円 674">
          <a:extLst>
            <a:ext uri="{FF2B5EF4-FFF2-40B4-BE49-F238E27FC236}">
              <a16:creationId xmlns:a16="http://schemas.microsoft.com/office/drawing/2014/main" id="{F27CE708-90C2-41D2-A238-8A1EBED8D7B4}"/>
            </a:ext>
          </a:extLst>
        </xdr:cNvPr>
        <xdr:cNvSpPr/>
      </xdr:nvSpPr>
      <xdr:spPr>
        <a:xfrm>
          <a:off x="14649450" y="139551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676" name="【児童館】&#10;有形固定資産減価償却率該当値テキスト">
          <a:extLst>
            <a:ext uri="{FF2B5EF4-FFF2-40B4-BE49-F238E27FC236}">
              <a16:creationId xmlns:a16="http://schemas.microsoft.com/office/drawing/2014/main" id="{BF9407FF-FD16-4838-9C27-504B083D90B0}"/>
            </a:ext>
          </a:extLst>
        </xdr:cNvPr>
        <xdr:cNvSpPr txBox="1"/>
      </xdr:nvSpPr>
      <xdr:spPr>
        <a:xfrm>
          <a:off x="14738350"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44450</xdr:rowOff>
    </xdr:from>
    <xdr:to>
      <xdr:col>81</xdr:col>
      <xdr:colOff>101600</xdr:colOff>
      <xdr:row>84</xdr:row>
      <xdr:rowOff>146050</xdr:rowOff>
    </xdr:to>
    <xdr:sp macro="" textlink="">
      <xdr:nvSpPr>
        <xdr:cNvPr id="677" name="楕円 676">
          <a:extLst>
            <a:ext uri="{FF2B5EF4-FFF2-40B4-BE49-F238E27FC236}">
              <a16:creationId xmlns:a16="http://schemas.microsoft.com/office/drawing/2014/main" id="{F76A39BA-CBEF-4593-8C41-ECCF93EF52D4}"/>
            </a:ext>
          </a:extLst>
        </xdr:cNvPr>
        <xdr:cNvSpPr/>
      </xdr:nvSpPr>
      <xdr:spPr>
        <a:xfrm>
          <a:off x="1388745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95250</xdr:rowOff>
    </xdr:from>
    <xdr:to>
      <xdr:col>85</xdr:col>
      <xdr:colOff>127000</xdr:colOff>
      <xdr:row>84</xdr:row>
      <xdr:rowOff>131173</xdr:rowOff>
    </xdr:to>
    <xdr:cxnSp macro="">
      <xdr:nvCxnSpPr>
        <xdr:cNvPr id="678" name="直線コネクタ 677">
          <a:extLst>
            <a:ext uri="{FF2B5EF4-FFF2-40B4-BE49-F238E27FC236}">
              <a16:creationId xmlns:a16="http://schemas.microsoft.com/office/drawing/2014/main" id="{C6565354-8983-4B72-9735-7704CFE11964}"/>
            </a:ext>
          </a:extLst>
        </xdr:cNvPr>
        <xdr:cNvCxnSpPr/>
      </xdr:nvCxnSpPr>
      <xdr:spPr>
        <a:xfrm>
          <a:off x="13938250" y="13970000"/>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679" name="楕円 678">
          <a:extLst>
            <a:ext uri="{FF2B5EF4-FFF2-40B4-BE49-F238E27FC236}">
              <a16:creationId xmlns:a16="http://schemas.microsoft.com/office/drawing/2014/main" id="{064CD563-9F44-4CAB-867A-3B26B3D65094}"/>
            </a:ext>
          </a:extLst>
        </xdr:cNvPr>
        <xdr:cNvSpPr/>
      </xdr:nvSpPr>
      <xdr:spPr>
        <a:xfrm>
          <a:off x="13093700" y="138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95250</xdr:rowOff>
    </xdr:to>
    <xdr:cxnSp macro="">
      <xdr:nvCxnSpPr>
        <xdr:cNvPr id="680" name="直線コネクタ 679">
          <a:extLst>
            <a:ext uri="{FF2B5EF4-FFF2-40B4-BE49-F238E27FC236}">
              <a16:creationId xmlns:a16="http://schemas.microsoft.com/office/drawing/2014/main" id="{464509D5-9577-4446-A958-7AA2AC474644}"/>
            </a:ext>
          </a:extLst>
        </xdr:cNvPr>
        <xdr:cNvCxnSpPr/>
      </xdr:nvCxnSpPr>
      <xdr:spPr>
        <a:xfrm>
          <a:off x="13144500" y="13935711"/>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111398</xdr:rowOff>
    </xdr:from>
    <xdr:to>
      <xdr:col>72</xdr:col>
      <xdr:colOff>38100</xdr:colOff>
      <xdr:row>84</xdr:row>
      <xdr:rowOff>41548</xdr:rowOff>
    </xdr:to>
    <xdr:sp macro="" textlink="">
      <xdr:nvSpPr>
        <xdr:cNvPr id="681" name="楕円 680">
          <a:extLst>
            <a:ext uri="{FF2B5EF4-FFF2-40B4-BE49-F238E27FC236}">
              <a16:creationId xmlns:a16="http://schemas.microsoft.com/office/drawing/2014/main" id="{F9A77E24-A9D9-4568-8A8C-5CF2998FF891}"/>
            </a:ext>
          </a:extLst>
        </xdr:cNvPr>
        <xdr:cNvSpPr/>
      </xdr:nvSpPr>
      <xdr:spPr>
        <a:xfrm>
          <a:off x="12299950" y="138210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162198</xdr:rowOff>
    </xdr:from>
    <xdr:to>
      <xdr:col>76</xdr:col>
      <xdr:colOff>114300</xdr:colOff>
      <xdr:row>84</xdr:row>
      <xdr:rowOff>60961</xdr:rowOff>
    </xdr:to>
    <xdr:cxnSp macro="">
      <xdr:nvCxnSpPr>
        <xdr:cNvPr id="682" name="直線コネクタ 681">
          <a:extLst>
            <a:ext uri="{FF2B5EF4-FFF2-40B4-BE49-F238E27FC236}">
              <a16:creationId xmlns:a16="http://schemas.microsoft.com/office/drawing/2014/main" id="{F7C46F0C-CDE4-43DF-A99C-27AFB76D9E40}"/>
            </a:ext>
          </a:extLst>
        </xdr:cNvPr>
        <xdr:cNvCxnSpPr/>
      </xdr:nvCxnSpPr>
      <xdr:spPr>
        <a:xfrm>
          <a:off x="12344400" y="13871848"/>
          <a:ext cx="800100" cy="6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111398</xdr:rowOff>
    </xdr:from>
    <xdr:to>
      <xdr:col>67</xdr:col>
      <xdr:colOff>101600</xdr:colOff>
      <xdr:row>84</xdr:row>
      <xdr:rowOff>41548</xdr:rowOff>
    </xdr:to>
    <xdr:sp macro="" textlink="">
      <xdr:nvSpPr>
        <xdr:cNvPr id="683" name="楕円 682">
          <a:extLst>
            <a:ext uri="{FF2B5EF4-FFF2-40B4-BE49-F238E27FC236}">
              <a16:creationId xmlns:a16="http://schemas.microsoft.com/office/drawing/2014/main" id="{45F8DFFC-9363-479B-A739-C531E7911A1E}"/>
            </a:ext>
          </a:extLst>
        </xdr:cNvPr>
        <xdr:cNvSpPr/>
      </xdr:nvSpPr>
      <xdr:spPr>
        <a:xfrm>
          <a:off x="11487150" y="13821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162198</xdr:rowOff>
    </xdr:from>
    <xdr:to>
      <xdr:col>71</xdr:col>
      <xdr:colOff>177800</xdr:colOff>
      <xdr:row>83</xdr:row>
      <xdr:rowOff>162198</xdr:rowOff>
    </xdr:to>
    <xdr:cxnSp macro="">
      <xdr:nvCxnSpPr>
        <xdr:cNvPr id="684" name="直線コネクタ 683">
          <a:extLst>
            <a:ext uri="{FF2B5EF4-FFF2-40B4-BE49-F238E27FC236}">
              <a16:creationId xmlns:a16="http://schemas.microsoft.com/office/drawing/2014/main" id="{A3E3A0DE-12A5-4287-85A5-775F42860E3F}"/>
            </a:ext>
          </a:extLst>
        </xdr:cNvPr>
        <xdr:cNvCxnSpPr/>
      </xdr:nvCxnSpPr>
      <xdr:spPr>
        <a:xfrm>
          <a:off x="11537950" y="1387184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5" name="n_1aveValue【児童館】&#10;有形固定資産減価償却率">
          <a:extLst>
            <a:ext uri="{FF2B5EF4-FFF2-40B4-BE49-F238E27FC236}">
              <a16:creationId xmlns:a16="http://schemas.microsoft.com/office/drawing/2014/main" id="{C9A52D04-B693-4B8F-AFF4-86EE0E696B74}"/>
            </a:ext>
          </a:extLst>
        </xdr:cNvPr>
        <xdr:cNvSpPr txBox="1"/>
      </xdr:nvSpPr>
      <xdr:spPr>
        <a:xfrm>
          <a:off x="13742044" y="1326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6" name="n_2aveValue【児童館】&#10;有形固定資産減価償却率">
          <a:extLst>
            <a:ext uri="{FF2B5EF4-FFF2-40B4-BE49-F238E27FC236}">
              <a16:creationId xmlns:a16="http://schemas.microsoft.com/office/drawing/2014/main" id="{EDACC562-8196-4317-A7C2-35206932EAD6}"/>
            </a:ext>
          </a:extLst>
        </xdr:cNvPr>
        <xdr:cNvSpPr txBox="1"/>
      </xdr:nvSpPr>
      <xdr:spPr>
        <a:xfrm>
          <a:off x="12960994" y="1323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7" name="n_3aveValue【児童館】&#10;有形固定資産減価償却率">
          <a:extLst>
            <a:ext uri="{FF2B5EF4-FFF2-40B4-BE49-F238E27FC236}">
              <a16:creationId xmlns:a16="http://schemas.microsoft.com/office/drawing/2014/main" id="{394FFFDE-F5BE-4943-A045-DE1821A89C7A}"/>
            </a:ext>
          </a:extLst>
        </xdr:cNvPr>
        <xdr:cNvSpPr txBox="1"/>
      </xdr:nvSpPr>
      <xdr:spPr>
        <a:xfrm>
          <a:off x="12167244" y="1324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88" name="n_4aveValue【児童館】&#10;有形固定資産減価償却率">
          <a:extLst>
            <a:ext uri="{FF2B5EF4-FFF2-40B4-BE49-F238E27FC236}">
              <a16:creationId xmlns:a16="http://schemas.microsoft.com/office/drawing/2014/main" id="{D67DFB59-821A-4DB1-B47B-C3D5CC5F8B92}"/>
            </a:ext>
          </a:extLst>
        </xdr:cNvPr>
        <xdr:cNvSpPr txBox="1"/>
      </xdr:nvSpPr>
      <xdr:spPr>
        <a:xfrm>
          <a:off x="11354444" y="1321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137177</xdr:rowOff>
    </xdr:from>
    <xdr:ext cx="405111" cy="259045"/>
    <xdr:sp macro="" textlink="">
      <xdr:nvSpPr>
        <xdr:cNvPr id="689" name="n_1mainValue【児童館】&#10;有形固定資産減価償却率">
          <a:extLst>
            <a:ext uri="{FF2B5EF4-FFF2-40B4-BE49-F238E27FC236}">
              <a16:creationId xmlns:a16="http://schemas.microsoft.com/office/drawing/2014/main" id="{95028C9B-1CD3-4C5C-8CEE-58D9933A2FF0}"/>
            </a:ext>
          </a:extLst>
        </xdr:cNvPr>
        <xdr:cNvSpPr txBox="1"/>
      </xdr:nvSpPr>
      <xdr:spPr>
        <a:xfrm>
          <a:off x="137420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690" name="n_2mainValue【児童館】&#10;有形固定資産減価償却率">
          <a:extLst>
            <a:ext uri="{FF2B5EF4-FFF2-40B4-BE49-F238E27FC236}">
              <a16:creationId xmlns:a16="http://schemas.microsoft.com/office/drawing/2014/main" id="{A59D185F-3FFC-491A-82C8-AE61E2C3005B}"/>
            </a:ext>
          </a:extLst>
        </xdr:cNvPr>
        <xdr:cNvSpPr txBox="1"/>
      </xdr:nvSpPr>
      <xdr:spPr>
        <a:xfrm>
          <a:off x="1296099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32675</xdr:rowOff>
    </xdr:from>
    <xdr:ext cx="405111" cy="259045"/>
    <xdr:sp macro="" textlink="">
      <xdr:nvSpPr>
        <xdr:cNvPr id="691" name="n_3mainValue【児童館】&#10;有形固定資産減価償却率">
          <a:extLst>
            <a:ext uri="{FF2B5EF4-FFF2-40B4-BE49-F238E27FC236}">
              <a16:creationId xmlns:a16="http://schemas.microsoft.com/office/drawing/2014/main" id="{9F3A1BC0-655C-432D-988B-600C9789211C}"/>
            </a:ext>
          </a:extLst>
        </xdr:cNvPr>
        <xdr:cNvSpPr txBox="1"/>
      </xdr:nvSpPr>
      <xdr:spPr>
        <a:xfrm>
          <a:off x="12167244" y="1390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32675</xdr:rowOff>
    </xdr:from>
    <xdr:ext cx="405111" cy="259045"/>
    <xdr:sp macro="" textlink="">
      <xdr:nvSpPr>
        <xdr:cNvPr id="692" name="n_4mainValue【児童館】&#10;有形固定資産減価償却率">
          <a:extLst>
            <a:ext uri="{FF2B5EF4-FFF2-40B4-BE49-F238E27FC236}">
              <a16:creationId xmlns:a16="http://schemas.microsoft.com/office/drawing/2014/main" id="{286A10F7-FCC9-4173-B248-B3993D04FA79}"/>
            </a:ext>
          </a:extLst>
        </xdr:cNvPr>
        <xdr:cNvSpPr txBox="1"/>
      </xdr:nvSpPr>
      <xdr:spPr>
        <a:xfrm>
          <a:off x="11354444" y="1390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18DFA414-7787-442C-883C-E55CDF0EE27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E1BEA796-6FDA-4E83-B2CD-B356290D4D6C}"/>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8580FA35-EEA1-4163-83F3-C87E45EDC8EF}"/>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0153BB01-630B-480F-8D9A-A2685B3C7E3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45D5D967-0900-4F46-89AD-46A32BC3CD5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AB4D252C-A99B-44B1-81C3-A4C79A04E37B}"/>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7C11322F-C80D-431E-AD6B-A8FFF9BA0522}"/>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1BCBBB99-ABB1-4D95-B3C7-041DB1371BDF}"/>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2E71368C-82DA-4E1F-807F-29BCDEB3BE6E}"/>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0AF7E5C1-2CE2-4DBA-8CFF-8DAA43E28222}"/>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B4405E1B-49E4-434D-97AD-C3DA62A20648}"/>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4654E2C1-80AF-4B6A-A47C-6C4C83A4CEC8}"/>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642B107D-73C8-49F0-B709-51F07211BA7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CAAA1A78-3021-47CD-99E2-4247A224BD99}"/>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F9FF4D61-69F3-495A-913E-FB69993DE50D}"/>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C7C3377B-CD30-4893-8993-DC78D7617761}"/>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5C35DEA6-8AA6-480A-9827-DEB6609DEA04}"/>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18B788EA-132E-4893-9656-E8C8525DEB50}"/>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B5084EEF-8551-4FEA-A7C1-A23739472CE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71FA66DE-B5B2-45FA-8435-E7F45D3DCEA1}"/>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D740F913-8D8B-431F-98DD-BF41966F654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F6D0BF61-D8F3-4291-9B8D-5A826EC22088}"/>
            </a:ext>
          </a:extLst>
        </xdr:cNvPr>
        <xdr:cNvCxnSpPr/>
      </xdr:nvCxnSpPr>
      <xdr:spPr>
        <a:xfrm flipV="1">
          <a:off x="19951064" y="12814300"/>
          <a:ext cx="0" cy="1389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CB107C3F-D0DF-444D-AE0D-D33E79C20D83}"/>
            </a:ext>
          </a:extLst>
        </xdr:cNvPr>
        <xdr:cNvSpPr txBox="1"/>
      </xdr:nvSpPr>
      <xdr:spPr>
        <a:xfrm>
          <a:off x="19989800"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7FA281DA-A7EA-494D-8B10-076B690BE469}"/>
            </a:ext>
          </a:extLst>
        </xdr:cNvPr>
        <xdr:cNvCxnSpPr/>
      </xdr:nvCxnSpPr>
      <xdr:spPr>
        <a:xfrm>
          <a:off x="19881850" y="14203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3ED138B7-6CCE-4E25-B1BB-51257FE8026C}"/>
            </a:ext>
          </a:extLst>
        </xdr:cNvPr>
        <xdr:cNvSpPr txBox="1"/>
      </xdr:nvSpPr>
      <xdr:spPr>
        <a:xfrm>
          <a:off x="19989800" y="1259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3040676C-CF82-4D43-B40F-B8ED8A8087EB}"/>
            </a:ext>
          </a:extLst>
        </xdr:cNvPr>
        <xdr:cNvCxnSpPr/>
      </xdr:nvCxnSpPr>
      <xdr:spPr>
        <a:xfrm>
          <a:off x="198818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9" name="【児童館】&#10;一人当たり面積平均値テキスト">
          <a:extLst>
            <a:ext uri="{FF2B5EF4-FFF2-40B4-BE49-F238E27FC236}">
              <a16:creationId xmlns:a16="http://schemas.microsoft.com/office/drawing/2014/main" id="{C418391D-44CB-4BFE-85FB-ED776B07D452}"/>
            </a:ext>
          </a:extLst>
        </xdr:cNvPr>
        <xdr:cNvSpPr txBox="1"/>
      </xdr:nvSpPr>
      <xdr:spPr>
        <a:xfrm>
          <a:off x="19989800" y="13611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7B05E8F3-9B9D-411A-AF26-5570F0805DFF}"/>
            </a:ext>
          </a:extLst>
        </xdr:cNvPr>
        <xdr:cNvSpPr/>
      </xdr:nvSpPr>
      <xdr:spPr>
        <a:xfrm>
          <a:off x="199009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AF357649-635D-40F0-8F96-2B83E32BF263}"/>
            </a:ext>
          </a:extLst>
        </xdr:cNvPr>
        <xdr:cNvSpPr/>
      </xdr:nvSpPr>
      <xdr:spPr>
        <a:xfrm>
          <a:off x="191579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FA8C9FFA-7CE0-4118-9280-A04F3C57DA52}"/>
            </a:ext>
          </a:extLst>
        </xdr:cNvPr>
        <xdr:cNvSpPr/>
      </xdr:nvSpPr>
      <xdr:spPr>
        <a:xfrm>
          <a:off x="1834515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C87DA330-5D76-4DF5-B754-EF3F87550BAF}"/>
            </a:ext>
          </a:extLst>
        </xdr:cNvPr>
        <xdr:cNvSpPr/>
      </xdr:nvSpPr>
      <xdr:spPr>
        <a:xfrm>
          <a:off x="17551400" y="13799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7A27A244-B627-446E-AFFB-BE678CA12C32}"/>
            </a:ext>
          </a:extLst>
        </xdr:cNvPr>
        <xdr:cNvSpPr/>
      </xdr:nvSpPr>
      <xdr:spPr>
        <a:xfrm>
          <a:off x="167576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6D8D24F-0D5D-4731-BE9F-01DBC598E1CA}"/>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7CCD94DF-1A0D-4F70-AB9E-E082C2D500DD}"/>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D9FC6A7-773A-4084-8855-168A0B512A92}"/>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DE1445DE-5352-49D7-BD59-B7A0A92010D4}"/>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41BE51D2-4223-43C4-9D68-00F2C28176CF}"/>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30" name="楕円 729">
          <a:extLst>
            <a:ext uri="{FF2B5EF4-FFF2-40B4-BE49-F238E27FC236}">
              <a16:creationId xmlns:a16="http://schemas.microsoft.com/office/drawing/2014/main" id="{4174B466-6588-486C-8778-75EA467CE07A}"/>
            </a:ext>
          </a:extLst>
        </xdr:cNvPr>
        <xdr:cNvSpPr/>
      </xdr:nvSpPr>
      <xdr:spPr>
        <a:xfrm>
          <a:off x="19900900" y="1402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731" name="【児童館】&#10;一人当たり面積該当値テキスト">
          <a:extLst>
            <a:ext uri="{FF2B5EF4-FFF2-40B4-BE49-F238E27FC236}">
              <a16:creationId xmlns:a16="http://schemas.microsoft.com/office/drawing/2014/main" id="{7F08C751-F262-46DB-A536-3E8DDFEA152C}"/>
            </a:ext>
          </a:extLst>
        </xdr:cNvPr>
        <xdr:cNvSpPr txBox="1"/>
      </xdr:nvSpPr>
      <xdr:spPr>
        <a:xfrm>
          <a:off x="1998980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732" name="楕円 731">
          <a:extLst>
            <a:ext uri="{FF2B5EF4-FFF2-40B4-BE49-F238E27FC236}">
              <a16:creationId xmlns:a16="http://schemas.microsoft.com/office/drawing/2014/main" id="{2DFA4684-9E81-4C62-9EA3-9E7B23B036E5}"/>
            </a:ext>
          </a:extLst>
        </xdr:cNvPr>
        <xdr:cNvSpPr/>
      </xdr:nvSpPr>
      <xdr:spPr>
        <a:xfrm>
          <a:off x="19157950" y="1402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26670</xdr:rowOff>
    </xdr:to>
    <xdr:cxnSp macro="">
      <xdr:nvCxnSpPr>
        <xdr:cNvPr id="733" name="直線コネクタ 732">
          <a:extLst>
            <a:ext uri="{FF2B5EF4-FFF2-40B4-BE49-F238E27FC236}">
              <a16:creationId xmlns:a16="http://schemas.microsoft.com/office/drawing/2014/main" id="{5977A38D-AEB5-4872-8628-F9B8202B43C8}"/>
            </a:ext>
          </a:extLst>
        </xdr:cNvPr>
        <xdr:cNvCxnSpPr/>
      </xdr:nvCxnSpPr>
      <xdr:spPr>
        <a:xfrm>
          <a:off x="19202400" y="1406652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734" name="楕円 733">
          <a:extLst>
            <a:ext uri="{FF2B5EF4-FFF2-40B4-BE49-F238E27FC236}">
              <a16:creationId xmlns:a16="http://schemas.microsoft.com/office/drawing/2014/main" id="{E19EC3B4-9EAF-4970-8D9C-3CF70FA3356F}"/>
            </a:ext>
          </a:extLst>
        </xdr:cNvPr>
        <xdr:cNvSpPr/>
      </xdr:nvSpPr>
      <xdr:spPr>
        <a:xfrm>
          <a:off x="18345150" y="1402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735" name="直線コネクタ 734">
          <a:extLst>
            <a:ext uri="{FF2B5EF4-FFF2-40B4-BE49-F238E27FC236}">
              <a16:creationId xmlns:a16="http://schemas.microsoft.com/office/drawing/2014/main" id="{158A9FEE-1465-4C0E-86FE-1171C595FABF}"/>
            </a:ext>
          </a:extLst>
        </xdr:cNvPr>
        <xdr:cNvCxnSpPr/>
      </xdr:nvCxnSpPr>
      <xdr:spPr>
        <a:xfrm>
          <a:off x="18395950" y="140665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736" name="楕円 735">
          <a:extLst>
            <a:ext uri="{FF2B5EF4-FFF2-40B4-BE49-F238E27FC236}">
              <a16:creationId xmlns:a16="http://schemas.microsoft.com/office/drawing/2014/main" id="{42F1F683-BE92-43ED-956A-55D8CEF2F1B3}"/>
            </a:ext>
          </a:extLst>
        </xdr:cNvPr>
        <xdr:cNvSpPr/>
      </xdr:nvSpPr>
      <xdr:spPr>
        <a:xfrm>
          <a:off x="17551400" y="1402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737" name="直線コネクタ 736">
          <a:extLst>
            <a:ext uri="{FF2B5EF4-FFF2-40B4-BE49-F238E27FC236}">
              <a16:creationId xmlns:a16="http://schemas.microsoft.com/office/drawing/2014/main" id="{47D139D3-C695-499B-B4BF-9140ADFBCD18}"/>
            </a:ext>
          </a:extLst>
        </xdr:cNvPr>
        <xdr:cNvCxnSpPr/>
      </xdr:nvCxnSpPr>
      <xdr:spPr>
        <a:xfrm>
          <a:off x="17602200" y="140665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738" name="楕円 737">
          <a:extLst>
            <a:ext uri="{FF2B5EF4-FFF2-40B4-BE49-F238E27FC236}">
              <a16:creationId xmlns:a16="http://schemas.microsoft.com/office/drawing/2014/main" id="{C5E7DC91-333F-4EB3-A8C7-4FBB7EAFA8A3}"/>
            </a:ext>
          </a:extLst>
        </xdr:cNvPr>
        <xdr:cNvSpPr/>
      </xdr:nvSpPr>
      <xdr:spPr>
        <a:xfrm>
          <a:off x="16757650" y="1402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739" name="直線コネクタ 738">
          <a:extLst>
            <a:ext uri="{FF2B5EF4-FFF2-40B4-BE49-F238E27FC236}">
              <a16:creationId xmlns:a16="http://schemas.microsoft.com/office/drawing/2014/main" id="{CE715FD6-9BE2-4DC9-964F-3903EAC0FC96}"/>
            </a:ext>
          </a:extLst>
        </xdr:cNvPr>
        <xdr:cNvCxnSpPr/>
      </xdr:nvCxnSpPr>
      <xdr:spPr>
        <a:xfrm>
          <a:off x="16802100" y="140665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40" name="n_1aveValue【児童館】&#10;一人当たり面積">
          <a:extLst>
            <a:ext uri="{FF2B5EF4-FFF2-40B4-BE49-F238E27FC236}">
              <a16:creationId xmlns:a16="http://schemas.microsoft.com/office/drawing/2014/main" id="{D0D18B4B-2338-4E49-9C48-FBB9254C2B63}"/>
            </a:ext>
          </a:extLst>
        </xdr:cNvPr>
        <xdr:cNvSpPr txBox="1"/>
      </xdr:nvSpPr>
      <xdr:spPr>
        <a:xfrm>
          <a:off x="189802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41" name="n_2aveValue【児童館】&#10;一人当たり面積">
          <a:extLst>
            <a:ext uri="{FF2B5EF4-FFF2-40B4-BE49-F238E27FC236}">
              <a16:creationId xmlns:a16="http://schemas.microsoft.com/office/drawing/2014/main" id="{01BEF191-AE39-4519-A341-89F06AF37699}"/>
            </a:ext>
          </a:extLst>
        </xdr:cNvPr>
        <xdr:cNvSpPr txBox="1"/>
      </xdr:nvSpPr>
      <xdr:spPr>
        <a:xfrm>
          <a:off x="181801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42" name="n_3aveValue【児童館】&#10;一人当たり面積">
          <a:extLst>
            <a:ext uri="{FF2B5EF4-FFF2-40B4-BE49-F238E27FC236}">
              <a16:creationId xmlns:a16="http://schemas.microsoft.com/office/drawing/2014/main" id="{AC279FD7-08D3-40D1-A5FD-A77B89878BC5}"/>
            </a:ext>
          </a:extLst>
        </xdr:cNvPr>
        <xdr:cNvSpPr txBox="1"/>
      </xdr:nvSpPr>
      <xdr:spPr>
        <a:xfrm>
          <a:off x="1738637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43" name="n_4aveValue【児童館】&#10;一人当たり面積">
          <a:extLst>
            <a:ext uri="{FF2B5EF4-FFF2-40B4-BE49-F238E27FC236}">
              <a16:creationId xmlns:a16="http://schemas.microsoft.com/office/drawing/2014/main" id="{EC92C8C8-A156-4F11-9EC0-807018DC40E6}"/>
            </a:ext>
          </a:extLst>
        </xdr:cNvPr>
        <xdr:cNvSpPr txBox="1"/>
      </xdr:nvSpPr>
      <xdr:spPr>
        <a:xfrm>
          <a:off x="165926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744" name="n_1mainValue【児童館】&#10;一人当たり面積">
          <a:extLst>
            <a:ext uri="{FF2B5EF4-FFF2-40B4-BE49-F238E27FC236}">
              <a16:creationId xmlns:a16="http://schemas.microsoft.com/office/drawing/2014/main" id="{DC63017F-6355-4CA1-B5D5-79261DBFF554}"/>
            </a:ext>
          </a:extLst>
        </xdr:cNvPr>
        <xdr:cNvSpPr txBox="1"/>
      </xdr:nvSpPr>
      <xdr:spPr>
        <a:xfrm>
          <a:off x="18980227" y="1410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745" name="n_2mainValue【児童館】&#10;一人当たり面積">
          <a:extLst>
            <a:ext uri="{FF2B5EF4-FFF2-40B4-BE49-F238E27FC236}">
              <a16:creationId xmlns:a16="http://schemas.microsoft.com/office/drawing/2014/main" id="{27247AA9-4F94-4BF2-B931-14B07ECC06B6}"/>
            </a:ext>
          </a:extLst>
        </xdr:cNvPr>
        <xdr:cNvSpPr txBox="1"/>
      </xdr:nvSpPr>
      <xdr:spPr>
        <a:xfrm>
          <a:off x="18180127" y="1410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746" name="n_3mainValue【児童館】&#10;一人当たり面積">
          <a:extLst>
            <a:ext uri="{FF2B5EF4-FFF2-40B4-BE49-F238E27FC236}">
              <a16:creationId xmlns:a16="http://schemas.microsoft.com/office/drawing/2014/main" id="{2E188BF8-2846-46F1-84C5-A0B6E3E57F2D}"/>
            </a:ext>
          </a:extLst>
        </xdr:cNvPr>
        <xdr:cNvSpPr txBox="1"/>
      </xdr:nvSpPr>
      <xdr:spPr>
        <a:xfrm>
          <a:off x="17386377" y="1410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747" name="n_4mainValue【児童館】&#10;一人当たり面積">
          <a:extLst>
            <a:ext uri="{FF2B5EF4-FFF2-40B4-BE49-F238E27FC236}">
              <a16:creationId xmlns:a16="http://schemas.microsoft.com/office/drawing/2014/main" id="{1B33BBD1-B07B-4D54-836A-BF6AFAEDB77C}"/>
            </a:ext>
          </a:extLst>
        </xdr:cNvPr>
        <xdr:cNvSpPr txBox="1"/>
      </xdr:nvSpPr>
      <xdr:spPr>
        <a:xfrm>
          <a:off x="16592627" y="1410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C794E5CE-7615-4A35-9334-6AE75FDFC37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5DCE9BC4-7A9D-455E-BAF0-AC78726444E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3423B5CF-33D3-41EB-889C-7DF67DDB7E4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86495972-F3E7-4EC9-8FFF-094269CC3F7E}"/>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A91D21CF-F309-49CB-BEC6-C7A9C13FFC7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420E0E96-5575-4229-8CB8-3B983AB4FD4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839F984C-485E-41BE-AEDB-C63ECC13BA5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4CE4698-B389-4A61-B71B-EF339EB470D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C74E137C-A08E-4F20-8247-336BCF19F78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168CE9C-6332-4270-9503-D4CEE1BC0F2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E305F74E-5A99-423A-9406-7002E602411F}"/>
            </a:ext>
          </a:extLst>
        </xdr:cNvPr>
        <xdr:cNvSpPr txBox="1"/>
      </xdr:nvSpPr>
      <xdr:spPr>
        <a:xfrm>
          <a:off x="10842791" y="183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79BED218-4766-4A04-9347-74C64A3B57D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1BE59500-2132-4DE2-83B7-C0EC336516A9}"/>
            </a:ext>
          </a:extLst>
        </xdr:cNvPr>
        <xdr:cNvSpPr txBox="1"/>
      </xdr:nvSpPr>
      <xdr:spPr>
        <a:xfrm>
          <a:off x="10842791" y="180097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8DD8956C-0349-4462-B6F9-3826293F39F7}"/>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3140319C-9279-4168-B3C2-784B18FF92E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B9B137BB-0A53-404D-95FC-7DA918F261AE}"/>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D79A7611-D6F6-4C65-86B4-F0FA393E9086}"/>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7664E5F6-EAF7-487E-9E59-333CD11474CF}"/>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7DBC6CEF-5BEA-45C8-BAA1-3A4678624FE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1597F963-99FE-478C-B3EF-D0FC425A4C06}"/>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51E9C60D-7C47-4B1B-98B3-27A5E35B479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C2E38C6A-A527-44E4-9030-3CA57F4FB15F}"/>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1879947D-671F-4713-9D4D-ED6106291438}"/>
            </a:ext>
          </a:extLst>
        </xdr:cNvPr>
        <xdr:cNvSpPr txBox="1"/>
      </xdr:nvSpPr>
      <xdr:spPr>
        <a:xfrm>
          <a:off x="10842791" y="163768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4951A42E-461A-407B-8F40-F7471BD7F69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A24089EA-27CA-438F-AC00-4410A41A6348}"/>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32704A3F-C73F-409E-B3B9-EDBC9579ADA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E3183A72-4A75-4130-82B8-D0ABFFB7C33D}"/>
            </a:ext>
          </a:extLst>
        </xdr:cNvPr>
        <xdr:cNvCxnSpPr/>
      </xdr:nvCxnSpPr>
      <xdr:spPr>
        <a:xfrm flipV="1">
          <a:off x="14699614" y="167117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B2DCF3D7-E02C-4517-8F97-567482873FBC}"/>
            </a:ext>
          </a:extLst>
        </xdr:cNvPr>
        <xdr:cNvSpPr txBox="1"/>
      </xdr:nvSpPr>
      <xdr:spPr>
        <a:xfrm>
          <a:off x="14738350" y="1812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31FF085A-7AF8-479F-B5E4-73E85E5C75DC}"/>
            </a:ext>
          </a:extLst>
        </xdr:cNvPr>
        <xdr:cNvCxnSpPr/>
      </xdr:nvCxnSpPr>
      <xdr:spPr>
        <a:xfrm>
          <a:off x="14611350" y="18122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5E092BA0-3DED-4028-A534-718D08B26138}"/>
            </a:ext>
          </a:extLst>
        </xdr:cNvPr>
        <xdr:cNvSpPr txBox="1"/>
      </xdr:nvSpPr>
      <xdr:spPr>
        <a:xfrm>
          <a:off x="14738350" y="16486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A806CCC1-4117-4B87-89E1-2C81D8C1E091}"/>
            </a:ext>
          </a:extLst>
        </xdr:cNvPr>
        <xdr:cNvCxnSpPr/>
      </xdr:nvCxnSpPr>
      <xdr:spPr>
        <a:xfrm>
          <a:off x="14611350" y="167117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54446</xdr:rowOff>
    </xdr:from>
    <xdr:ext cx="405111" cy="259045"/>
    <xdr:sp macro="" textlink="">
      <xdr:nvSpPr>
        <xdr:cNvPr id="779" name="【公民館】&#10;有形固定資産減価償却率平均値テキスト">
          <a:extLst>
            <a:ext uri="{FF2B5EF4-FFF2-40B4-BE49-F238E27FC236}">
              <a16:creationId xmlns:a16="http://schemas.microsoft.com/office/drawing/2014/main" id="{F3B31713-53EA-4A89-AC2C-F424DBACF432}"/>
            </a:ext>
          </a:extLst>
        </xdr:cNvPr>
        <xdr:cNvSpPr txBox="1"/>
      </xdr:nvSpPr>
      <xdr:spPr>
        <a:xfrm>
          <a:off x="14738350" y="174851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7E4E3B21-23E4-46B1-A07B-3D7F8422C362}"/>
            </a:ext>
          </a:extLst>
        </xdr:cNvPr>
        <xdr:cNvSpPr/>
      </xdr:nvSpPr>
      <xdr:spPr>
        <a:xfrm>
          <a:off x="14649450" y="1750676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990AE55E-EC75-4166-9B5C-A38DBDACA383}"/>
            </a:ext>
          </a:extLst>
        </xdr:cNvPr>
        <xdr:cNvSpPr/>
      </xdr:nvSpPr>
      <xdr:spPr>
        <a:xfrm>
          <a:off x="13887450" y="1757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7019D7EF-C049-49CB-AE1F-7E33D5EB4B79}"/>
            </a:ext>
          </a:extLst>
        </xdr:cNvPr>
        <xdr:cNvSpPr/>
      </xdr:nvSpPr>
      <xdr:spPr>
        <a:xfrm>
          <a:off x="13093700" y="1753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17EB1023-75C1-498A-873B-A2CF2ECD8955}"/>
            </a:ext>
          </a:extLst>
        </xdr:cNvPr>
        <xdr:cNvSpPr/>
      </xdr:nvSpPr>
      <xdr:spPr>
        <a:xfrm>
          <a:off x="12299950" y="174806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A22CEF46-6912-4FDF-800A-88E3062D6952}"/>
            </a:ext>
          </a:extLst>
        </xdr:cNvPr>
        <xdr:cNvSpPr/>
      </xdr:nvSpPr>
      <xdr:spPr>
        <a:xfrm>
          <a:off x="1148715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C733E8A9-7BE9-4C5A-AAEE-A9835D60D104}"/>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DE8A3D99-A5ED-4219-9ED1-A926B802FF8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F91A6F40-754A-45C0-91BD-8F80337BABB6}"/>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B89CAFEA-B204-4F2E-8726-46980DFC490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AAA0C10B-BBF9-4AD2-8E70-8896C3B6442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89081</xdr:rowOff>
    </xdr:from>
    <xdr:to>
      <xdr:col>72</xdr:col>
      <xdr:colOff>38100</xdr:colOff>
      <xdr:row>104</xdr:row>
      <xdr:rowOff>19231</xdr:rowOff>
    </xdr:to>
    <xdr:sp macro="" textlink="">
      <xdr:nvSpPr>
        <xdr:cNvPr id="790" name="楕円 789">
          <a:extLst>
            <a:ext uri="{FF2B5EF4-FFF2-40B4-BE49-F238E27FC236}">
              <a16:creationId xmlns:a16="http://schemas.microsoft.com/office/drawing/2014/main" id="{9561A91E-1410-40A4-AA43-61C4F3616937}"/>
            </a:ext>
          </a:extLst>
        </xdr:cNvPr>
        <xdr:cNvSpPr/>
      </xdr:nvSpPr>
      <xdr:spPr>
        <a:xfrm>
          <a:off x="12299950" y="171769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89081</xdr:rowOff>
    </xdr:from>
    <xdr:to>
      <xdr:col>67</xdr:col>
      <xdr:colOff>101600</xdr:colOff>
      <xdr:row>104</xdr:row>
      <xdr:rowOff>19231</xdr:rowOff>
    </xdr:to>
    <xdr:sp macro="" textlink="">
      <xdr:nvSpPr>
        <xdr:cNvPr id="791" name="楕円 790">
          <a:extLst>
            <a:ext uri="{FF2B5EF4-FFF2-40B4-BE49-F238E27FC236}">
              <a16:creationId xmlns:a16="http://schemas.microsoft.com/office/drawing/2014/main" id="{4C5C717D-E187-4A09-A46F-7CC8200306B1}"/>
            </a:ext>
          </a:extLst>
        </xdr:cNvPr>
        <xdr:cNvSpPr/>
      </xdr:nvSpPr>
      <xdr:spPr>
        <a:xfrm>
          <a:off x="1148715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139881</xdr:rowOff>
    </xdr:from>
    <xdr:to>
      <xdr:col>71</xdr:col>
      <xdr:colOff>177800</xdr:colOff>
      <xdr:row>103</xdr:row>
      <xdr:rowOff>139881</xdr:rowOff>
    </xdr:to>
    <xdr:cxnSp macro="">
      <xdr:nvCxnSpPr>
        <xdr:cNvPr id="792" name="直線コネクタ 791">
          <a:extLst>
            <a:ext uri="{FF2B5EF4-FFF2-40B4-BE49-F238E27FC236}">
              <a16:creationId xmlns:a16="http://schemas.microsoft.com/office/drawing/2014/main" id="{FCC8C2E6-9362-4071-838E-5878F333B868}"/>
            </a:ext>
          </a:extLst>
        </xdr:cNvPr>
        <xdr:cNvCxnSpPr/>
      </xdr:nvCxnSpPr>
      <xdr:spPr>
        <a:xfrm>
          <a:off x="11537950" y="1722773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793" name="n_1aveValue【公民館】&#10;有形固定資産減価償却率">
          <a:extLst>
            <a:ext uri="{FF2B5EF4-FFF2-40B4-BE49-F238E27FC236}">
              <a16:creationId xmlns:a16="http://schemas.microsoft.com/office/drawing/2014/main" id="{AE2DF25B-4C32-4801-A3FC-BBB746E3240F}"/>
            </a:ext>
          </a:extLst>
        </xdr:cNvPr>
        <xdr:cNvSpPr txBox="1"/>
      </xdr:nvSpPr>
      <xdr:spPr>
        <a:xfrm>
          <a:off x="13742044" y="1735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794" name="n_2aveValue【公民館】&#10;有形固定資産減価償却率">
          <a:extLst>
            <a:ext uri="{FF2B5EF4-FFF2-40B4-BE49-F238E27FC236}">
              <a16:creationId xmlns:a16="http://schemas.microsoft.com/office/drawing/2014/main" id="{482F5211-766E-4E7A-84D6-DBFA9B56E54C}"/>
            </a:ext>
          </a:extLst>
        </xdr:cNvPr>
        <xdr:cNvSpPr txBox="1"/>
      </xdr:nvSpPr>
      <xdr:spPr>
        <a:xfrm>
          <a:off x="12960994" y="1730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795" name="n_3aveValue【公民館】&#10;有形固定資産減価償却率">
          <a:extLst>
            <a:ext uri="{FF2B5EF4-FFF2-40B4-BE49-F238E27FC236}">
              <a16:creationId xmlns:a16="http://schemas.microsoft.com/office/drawing/2014/main" id="{E45E869B-FEDB-4BF3-AF5D-916E0171AE96}"/>
            </a:ext>
          </a:extLst>
        </xdr:cNvPr>
        <xdr:cNvSpPr txBox="1"/>
      </xdr:nvSpPr>
      <xdr:spPr>
        <a:xfrm>
          <a:off x="12167244" y="1757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796" name="n_4aveValue【公民館】&#10;有形固定資産減価償却率">
          <a:extLst>
            <a:ext uri="{FF2B5EF4-FFF2-40B4-BE49-F238E27FC236}">
              <a16:creationId xmlns:a16="http://schemas.microsoft.com/office/drawing/2014/main" id="{A65CF88C-564C-40D0-8BF3-F893ECB7E199}"/>
            </a:ext>
          </a:extLst>
        </xdr:cNvPr>
        <xdr:cNvSpPr txBox="1"/>
      </xdr:nvSpPr>
      <xdr:spPr>
        <a:xfrm>
          <a:off x="11354444" y="175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97" name="n_3mainValue【公民館】&#10;有形固定資産減価償却率">
          <a:extLst>
            <a:ext uri="{FF2B5EF4-FFF2-40B4-BE49-F238E27FC236}">
              <a16:creationId xmlns:a16="http://schemas.microsoft.com/office/drawing/2014/main" id="{4DE3DB90-6C73-4BBA-821E-D11AFC6281EC}"/>
            </a:ext>
          </a:extLst>
        </xdr:cNvPr>
        <xdr:cNvSpPr txBox="1"/>
      </xdr:nvSpPr>
      <xdr:spPr>
        <a:xfrm>
          <a:off x="12167244" y="16952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35758</xdr:rowOff>
    </xdr:from>
    <xdr:ext cx="405111" cy="259045"/>
    <xdr:sp macro="" textlink="">
      <xdr:nvSpPr>
        <xdr:cNvPr id="798" name="n_4mainValue【公民館】&#10;有形固定資産減価償却率">
          <a:extLst>
            <a:ext uri="{FF2B5EF4-FFF2-40B4-BE49-F238E27FC236}">
              <a16:creationId xmlns:a16="http://schemas.microsoft.com/office/drawing/2014/main" id="{DE5B260A-53A1-4AAF-A53B-CE9647132D1B}"/>
            </a:ext>
          </a:extLst>
        </xdr:cNvPr>
        <xdr:cNvSpPr txBox="1"/>
      </xdr:nvSpPr>
      <xdr:spPr>
        <a:xfrm>
          <a:off x="11354444" y="16952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55B95A01-518D-4DEE-9580-067FC2826BE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E5A73A0D-11D1-4987-913F-510A6239B4E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3838361F-AA1D-4786-B689-D35ACE11DFE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7A0B4360-D3A2-4149-8BEE-CCFBEF01C40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37FA9675-0F8E-409A-B5B2-2715C35B2026}"/>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BB88D2BC-91BE-44DA-BE49-E3DABF2FCDF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E17506E7-6FB3-4025-A12B-EBD65BECE48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7E952C11-A3C4-40EA-8D1B-4CF8C422D5D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9098ED1F-962F-4929-ACB0-702769B68668}"/>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C73DC14A-18A7-4FB2-94A2-D7170841B1B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A6976C93-FC8B-499A-B6D5-7D8A792CD554}"/>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1BF2CED7-D6D5-4F5F-BD3B-8538AA5398E1}"/>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26B7AE74-233C-4FB9-AA73-BDC30D20EB1D}"/>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64271D5C-9261-4C60-8EDF-A9D4C0CE0F37}"/>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BA2CF325-8493-43AA-8A7E-3E37CD8ED98A}"/>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8E425C0D-A586-4092-B7BB-764BEE174D7A}"/>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2A7391A4-7B6A-46ED-A5AC-C685B0B632D8}"/>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2B58339A-E92F-4ECF-885A-23262E747385}"/>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C6018E6B-542B-445E-91DF-1950617417F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F229D09-F51F-4477-BF54-CE986D54669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68D00811-A6C8-47BB-A8F8-9DAB8535A68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0" name="直線コネクタ 819">
          <a:extLst>
            <a:ext uri="{FF2B5EF4-FFF2-40B4-BE49-F238E27FC236}">
              <a16:creationId xmlns:a16="http://schemas.microsoft.com/office/drawing/2014/main" id="{88357727-9F20-43C9-B714-BA618ABF3B36}"/>
            </a:ext>
          </a:extLst>
        </xdr:cNvPr>
        <xdr:cNvCxnSpPr/>
      </xdr:nvCxnSpPr>
      <xdr:spPr>
        <a:xfrm flipV="1">
          <a:off x="19951064" y="168874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1" name="【公民館】&#10;一人当たり面積最小値テキスト">
          <a:extLst>
            <a:ext uri="{FF2B5EF4-FFF2-40B4-BE49-F238E27FC236}">
              <a16:creationId xmlns:a16="http://schemas.microsoft.com/office/drawing/2014/main" id="{822AF09D-C37C-4AC7-A7B8-B87598D3EDEA}"/>
            </a:ext>
          </a:extLst>
        </xdr:cNvPr>
        <xdr:cNvSpPr txBox="1"/>
      </xdr:nvSpPr>
      <xdr:spPr>
        <a:xfrm>
          <a:off x="19989800"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2" name="直線コネクタ 821">
          <a:extLst>
            <a:ext uri="{FF2B5EF4-FFF2-40B4-BE49-F238E27FC236}">
              <a16:creationId xmlns:a16="http://schemas.microsoft.com/office/drawing/2014/main" id="{C4BC9208-F16A-44D8-8E59-013E8957329E}"/>
            </a:ext>
          </a:extLst>
        </xdr:cNvPr>
        <xdr:cNvCxnSpPr/>
      </xdr:nvCxnSpPr>
      <xdr:spPr>
        <a:xfrm>
          <a:off x="19881850" y="18012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23" name="【公民館】&#10;一人当たり面積最大値テキスト">
          <a:extLst>
            <a:ext uri="{FF2B5EF4-FFF2-40B4-BE49-F238E27FC236}">
              <a16:creationId xmlns:a16="http://schemas.microsoft.com/office/drawing/2014/main" id="{7CDC3E41-BF5D-4D12-AF68-892757394BF5}"/>
            </a:ext>
          </a:extLst>
        </xdr:cNvPr>
        <xdr:cNvSpPr txBox="1"/>
      </xdr:nvSpPr>
      <xdr:spPr>
        <a:xfrm>
          <a:off x="19989800" y="166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24" name="直線コネクタ 823">
          <a:extLst>
            <a:ext uri="{FF2B5EF4-FFF2-40B4-BE49-F238E27FC236}">
              <a16:creationId xmlns:a16="http://schemas.microsoft.com/office/drawing/2014/main" id="{A269D220-85B7-4D0C-B03B-BF65BF52B512}"/>
            </a:ext>
          </a:extLst>
        </xdr:cNvPr>
        <xdr:cNvCxnSpPr/>
      </xdr:nvCxnSpPr>
      <xdr:spPr>
        <a:xfrm>
          <a:off x="19881850" y="168874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825" name="【公民館】&#10;一人当たり面積平均値テキスト">
          <a:extLst>
            <a:ext uri="{FF2B5EF4-FFF2-40B4-BE49-F238E27FC236}">
              <a16:creationId xmlns:a16="http://schemas.microsoft.com/office/drawing/2014/main" id="{C4E4AD38-4F2C-4566-A302-F029C61946AF}"/>
            </a:ext>
          </a:extLst>
        </xdr:cNvPr>
        <xdr:cNvSpPr txBox="1"/>
      </xdr:nvSpPr>
      <xdr:spPr>
        <a:xfrm>
          <a:off x="19989800" y="17551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26" name="フローチャート: 判断 825">
          <a:extLst>
            <a:ext uri="{FF2B5EF4-FFF2-40B4-BE49-F238E27FC236}">
              <a16:creationId xmlns:a16="http://schemas.microsoft.com/office/drawing/2014/main" id="{82E5D294-95BF-43D7-B03D-A042C0410969}"/>
            </a:ext>
          </a:extLst>
        </xdr:cNvPr>
        <xdr:cNvSpPr/>
      </xdr:nvSpPr>
      <xdr:spPr>
        <a:xfrm>
          <a:off x="19900900" y="1757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27" name="フローチャート: 判断 826">
          <a:extLst>
            <a:ext uri="{FF2B5EF4-FFF2-40B4-BE49-F238E27FC236}">
              <a16:creationId xmlns:a16="http://schemas.microsoft.com/office/drawing/2014/main" id="{12C9A2F4-5724-4686-8227-8BFBE0318795}"/>
            </a:ext>
          </a:extLst>
        </xdr:cNvPr>
        <xdr:cNvSpPr/>
      </xdr:nvSpPr>
      <xdr:spPr>
        <a:xfrm>
          <a:off x="19157950" y="1754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28" name="フローチャート: 判断 827">
          <a:extLst>
            <a:ext uri="{FF2B5EF4-FFF2-40B4-BE49-F238E27FC236}">
              <a16:creationId xmlns:a16="http://schemas.microsoft.com/office/drawing/2014/main" id="{A3DF7B8C-934C-4DC8-9651-49783AA3CE22}"/>
            </a:ext>
          </a:extLst>
        </xdr:cNvPr>
        <xdr:cNvSpPr/>
      </xdr:nvSpPr>
      <xdr:spPr>
        <a:xfrm>
          <a:off x="18345150" y="1754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29" name="フローチャート: 判断 828">
          <a:extLst>
            <a:ext uri="{FF2B5EF4-FFF2-40B4-BE49-F238E27FC236}">
              <a16:creationId xmlns:a16="http://schemas.microsoft.com/office/drawing/2014/main" id="{56B8B1C6-6E8D-468A-9CE1-725738A41FC2}"/>
            </a:ext>
          </a:extLst>
        </xdr:cNvPr>
        <xdr:cNvSpPr/>
      </xdr:nvSpPr>
      <xdr:spPr>
        <a:xfrm>
          <a:off x="175514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0" name="フローチャート: 判断 829">
          <a:extLst>
            <a:ext uri="{FF2B5EF4-FFF2-40B4-BE49-F238E27FC236}">
              <a16:creationId xmlns:a16="http://schemas.microsoft.com/office/drawing/2014/main" id="{0809B841-F375-4560-B1CD-4CF82F653B66}"/>
            </a:ext>
          </a:extLst>
        </xdr:cNvPr>
        <xdr:cNvSpPr/>
      </xdr:nvSpPr>
      <xdr:spPr>
        <a:xfrm>
          <a:off x="16757650" y="176230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422AFE3-CB76-4D29-9B89-0754E707E97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8D8DD4C-A439-4378-A9AC-57B8C05B0D7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9FE9804-6C4A-4A9C-A0F0-287BE99D96B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6D22B7B-8D39-481B-9550-311D12C4E39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C646E9B-54B0-4FA2-975B-6C8CAA569D6D}"/>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139700</xdr:rowOff>
    </xdr:from>
    <xdr:to>
      <xdr:col>102</xdr:col>
      <xdr:colOff>165100</xdr:colOff>
      <xdr:row>107</xdr:row>
      <xdr:rowOff>69850</xdr:rowOff>
    </xdr:to>
    <xdr:sp macro="" textlink="">
      <xdr:nvSpPr>
        <xdr:cNvPr id="836" name="楕円 835">
          <a:extLst>
            <a:ext uri="{FF2B5EF4-FFF2-40B4-BE49-F238E27FC236}">
              <a16:creationId xmlns:a16="http://schemas.microsoft.com/office/drawing/2014/main" id="{B56FF17D-4FD4-4C60-9834-C43346339677}"/>
            </a:ext>
          </a:extLst>
        </xdr:cNvPr>
        <xdr:cNvSpPr/>
      </xdr:nvSpPr>
      <xdr:spPr>
        <a:xfrm>
          <a:off x="175514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837" name="楕円 836">
          <a:extLst>
            <a:ext uri="{FF2B5EF4-FFF2-40B4-BE49-F238E27FC236}">
              <a16:creationId xmlns:a16="http://schemas.microsoft.com/office/drawing/2014/main" id="{4422A155-5386-4A60-9AD7-1A5C3A1B0D8D}"/>
            </a:ext>
          </a:extLst>
        </xdr:cNvPr>
        <xdr:cNvSpPr/>
      </xdr:nvSpPr>
      <xdr:spPr>
        <a:xfrm>
          <a:off x="16757650" y="17741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19050</xdr:rowOff>
    </xdr:to>
    <xdr:cxnSp macro="">
      <xdr:nvCxnSpPr>
        <xdr:cNvPr id="838" name="直線コネクタ 837">
          <a:extLst>
            <a:ext uri="{FF2B5EF4-FFF2-40B4-BE49-F238E27FC236}">
              <a16:creationId xmlns:a16="http://schemas.microsoft.com/office/drawing/2014/main" id="{EC64C084-DB89-4F8A-BD3D-A3A1A98F24DC}"/>
            </a:ext>
          </a:extLst>
        </xdr:cNvPr>
        <xdr:cNvCxnSpPr/>
      </xdr:nvCxnSpPr>
      <xdr:spPr>
        <a:xfrm>
          <a:off x="16802100" y="1779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9" name="n_1aveValue【公民館】&#10;一人当たり面積">
          <a:extLst>
            <a:ext uri="{FF2B5EF4-FFF2-40B4-BE49-F238E27FC236}">
              <a16:creationId xmlns:a16="http://schemas.microsoft.com/office/drawing/2014/main" id="{AE624D7E-973E-43D3-B18B-C6CE5ED9079C}"/>
            </a:ext>
          </a:extLst>
        </xdr:cNvPr>
        <xdr:cNvSpPr txBox="1"/>
      </xdr:nvSpPr>
      <xdr:spPr>
        <a:xfrm>
          <a:off x="18980227" y="1731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840" name="n_2aveValue【公民館】&#10;一人当たり面積">
          <a:extLst>
            <a:ext uri="{FF2B5EF4-FFF2-40B4-BE49-F238E27FC236}">
              <a16:creationId xmlns:a16="http://schemas.microsoft.com/office/drawing/2014/main" id="{839ADDD8-6C4C-41C3-A50A-C12972FEA95B}"/>
            </a:ext>
          </a:extLst>
        </xdr:cNvPr>
        <xdr:cNvSpPr txBox="1"/>
      </xdr:nvSpPr>
      <xdr:spPr>
        <a:xfrm>
          <a:off x="18180127" y="1732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41" name="n_3aveValue【公民館】&#10;一人当たり面積">
          <a:extLst>
            <a:ext uri="{FF2B5EF4-FFF2-40B4-BE49-F238E27FC236}">
              <a16:creationId xmlns:a16="http://schemas.microsoft.com/office/drawing/2014/main" id="{BF1B50BC-6C1B-43D2-8417-52D8C3E9FE78}"/>
            </a:ext>
          </a:extLst>
        </xdr:cNvPr>
        <xdr:cNvSpPr txBox="1"/>
      </xdr:nvSpPr>
      <xdr:spPr>
        <a:xfrm>
          <a:off x="17386377"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42" name="n_4aveValue【公民館】&#10;一人当たり面積">
          <a:extLst>
            <a:ext uri="{FF2B5EF4-FFF2-40B4-BE49-F238E27FC236}">
              <a16:creationId xmlns:a16="http://schemas.microsoft.com/office/drawing/2014/main" id="{53066CE2-713B-4575-936E-3AB1076367BD}"/>
            </a:ext>
          </a:extLst>
        </xdr:cNvPr>
        <xdr:cNvSpPr txBox="1"/>
      </xdr:nvSpPr>
      <xdr:spPr>
        <a:xfrm>
          <a:off x="16592627" y="1739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843" name="n_3mainValue【公民館】&#10;一人当たり面積">
          <a:extLst>
            <a:ext uri="{FF2B5EF4-FFF2-40B4-BE49-F238E27FC236}">
              <a16:creationId xmlns:a16="http://schemas.microsoft.com/office/drawing/2014/main" id="{EC0BA9FC-9209-459D-8F31-B79340C5F70F}"/>
            </a:ext>
          </a:extLst>
        </xdr:cNvPr>
        <xdr:cNvSpPr txBox="1"/>
      </xdr:nvSpPr>
      <xdr:spPr>
        <a:xfrm>
          <a:off x="1738637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60977</xdr:rowOff>
    </xdr:from>
    <xdr:ext cx="469744" cy="259045"/>
    <xdr:sp macro="" textlink="">
      <xdr:nvSpPr>
        <xdr:cNvPr id="844" name="n_4mainValue【公民館】&#10;一人当たり面積">
          <a:extLst>
            <a:ext uri="{FF2B5EF4-FFF2-40B4-BE49-F238E27FC236}">
              <a16:creationId xmlns:a16="http://schemas.microsoft.com/office/drawing/2014/main" id="{70BDD6B9-B194-43A2-B1D8-F618222582D1}"/>
            </a:ext>
          </a:extLst>
        </xdr:cNvPr>
        <xdr:cNvSpPr txBox="1"/>
      </xdr:nvSpPr>
      <xdr:spPr>
        <a:xfrm>
          <a:off x="165926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55F9C926-3CA9-4D77-AAD3-0FE4BD26289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4C7B396-1869-43C8-9A77-D6B9F80CE9C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A4158713-654C-4B08-B80B-7F77CF2AACE3}"/>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であり、同等が</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た施設が多く、有形固定資産減価償却率が高くなってしまっているが、幼稚園においては耐震工事を行い全ての園で耐震化を図った。今後は園児数の推移により統廃合や認定こども園化を検討していく。</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市が管理する橋りょうが全部で</a:t>
          </a:r>
          <a:r>
            <a:rPr kumimoji="1" lang="en-US" altLang="ja-JP" sz="1100">
              <a:solidFill>
                <a:schemeClr val="dk1"/>
              </a:solidFill>
              <a:effectLst/>
              <a:latin typeface="+mn-lt"/>
              <a:ea typeface="+mn-ea"/>
              <a:cs typeface="+mn-cs"/>
            </a:rPr>
            <a:t>1095</a:t>
          </a:r>
          <a:r>
            <a:rPr kumimoji="1" lang="ja-JP" altLang="ja-JP" sz="1100">
              <a:solidFill>
                <a:schemeClr val="dk1"/>
              </a:solidFill>
              <a:effectLst/>
              <a:latin typeface="+mn-lt"/>
              <a:ea typeface="+mn-ea"/>
              <a:cs typeface="+mn-cs"/>
            </a:rPr>
            <a:t>橋あり、</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年を経過する橋りょう（高齢化橋りょう）が急増していることから、有形固定資産減価償却率が高くなっている。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年度に元和小学校校の校舎大規模改造工事を実施したため、有形固定資産減価償却率は低くなっている。、礼羽小学校</a:t>
          </a:r>
          <a:r>
            <a:rPr kumimoji="1" lang="ja-JP" altLang="en-US" sz="1100">
              <a:solidFill>
                <a:schemeClr val="dk1"/>
              </a:solidFill>
              <a:effectLst/>
              <a:latin typeface="+mn-lt"/>
              <a:ea typeface="+mn-ea"/>
              <a:cs typeface="+mn-cs"/>
            </a:rPr>
            <a:t>や高柳小学校の長寿命化工事</a:t>
          </a:r>
          <a:r>
            <a:rPr kumimoji="1" lang="ja-JP" altLang="ja-JP" sz="1100">
              <a:solidFill>
                <a:schemeClr val="dk1"/>
              </a:solidFill>
              <a:effectLst/>
              <a:latin typeface="+mn-lt"/>
              <a:ea typeface="+mn-ea"/>
              <a:cs typeface="+mn-cs"/>
            </a:rPr>
            <a:t>の実施により有形固定資産減価償却率の改善が見込まれる。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平成になってから建設されたものがほとんどであり、耐用年数の半分程度</a:t>
          </a:r>
          <a:r>
            <a:rPr kumimoji="1" lang="ja-JP" altLang="en-US" sz="1100">
              <a:solidFill>
                <a:schemeClr val="dk1"/>
              </a:solidFill>
              <a:effectLst/>
              <a:latin typeface="+mn-lt"/>
              <a:ea typeface="+mn-ea"/>
              <a:cs typeface="+mn-cs"/>
            </a:rPr>
            <a:t>が経過している。類似団体、全国平均、埼玉県平均とほぼ同水準である</a:t>
          </a:r>
          <a:r>
            <a:rPr kumimoji="1" lang="ja-JP" altLang="ja-JP" sz="1100">
              <a:solidFill>
                <a:schemeClr val="dk1"/>
              </a:solidFill>
              <a:effectLst/>
              <a:latin typeface="+mn-lt"/>
              <a:ea typeface="+mn-ea"/>
              <a:cs typeface="+mn-cs"/>
            </a:rPr>
            <a:t>。</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減価償却が進んでおり、類似団体内平均値と比べ有形固定資産減価償却率が高くなっている。複数施設に老朽化が目立ち、安全性・快適性に懸念がある。健全育成室の学校内移転や閉園も検討していく。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66D70C-F436-402A-8347-94E190C4293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615874-9346-4E89-B536-F34A737215E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5EA841-9B7D-4033-961A-FF547971F1A3}"/>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E4EE21-ED9C-4827-98A4-9857AEFFCBC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埼玉県加須市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8569B5-6936-4164-A6B6-67FE963E00D3}"/>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F7439B-29BF-4E94-87F0-EC2FCD3D09C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6DAC2C-F9D5-4EF7-A2D7-0332AC3EFFC2}"/>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7D9F50-B6B1-408F-BAE1-4C4655A01DC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2356E3-C01C-4F90-B935-ACA42E568A7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5B0283-C1B4-486A-A281-78B2F1D2F52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112,018
108,175
133.30
49,845,105
46,532,206
2,684,630
27,097,202
22,525,286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AD9972-4E0D-4A13-B933-37BA897CE26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EE01B2-0AB4-48EE-AE8B-3551765981F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EEB567-5152-44A7-B774-694D30DBFD8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9C91D1-B729-4078-A014-407CDD86CE1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B8CAF7-ADFF-4768-8A92-4AB7A27A1E2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B42A5D-5E02-4AB2-8EAC-8F3C1EF7FB0D}"/>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2751EA-088C-4C35-957E-0055700B4D06}"/>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D01AE0-ED54-45C2-A606-C7B35490E0F8}"/>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B89E53-F458-4C36-ADBA-88EAF4B14EE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DC0B2E-D9D5-4041-85D0-1EBCD3157F9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B86C4EF-40A1-4F0D-A122-E1AD1ECAC0C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C9703A-6E27-4EB4-8AE8-C09DDA40659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A2539A-B1FC-4EFA-823C-55BB86824F4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C297C6-F630-4D44-BCA2-90B1D4CF4538}"/>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30B91A-BD3D-4232-B47E-D9DB1AE3EC7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30B55D-9775-4FF4-8F4D-E045D6C9381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5A58DD-6D84-40EA-B460-0C30B2216A98}"/>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958E1F-1EB6-4CE2-BB97-BF5CF710BB81}"/>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24BBDE-9CC1-4193-A78B-484EBEF6F33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D0D45F-F4F8-447E-9F57-3699EC6D89B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8D375B-1262-4AB6-A4E8-BCEA2BCAAD3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87ED0F-CB5B-4B94-B975-09195240C97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26A72FE-CC57-4706-91D2-D0F25ED99DA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AD80C1-75FB-4668-AE88-F723D18FDFD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E427B2-76C2-4989-BEA0-C001DDCADFA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7EFDED-8BC0-488B-8093-6234A4F1C59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52D6713-8730-4A78-92FD-8349EF6A25B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9FF99D-960B-48E1-848C-17E6BAC1EAA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55C1CD-42F1-4A5A-BDD7-D85367F3165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573821-77CC-4283-AB46-67992E003B6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596583-98B8-4070-9684-014F7DB29E2C}"/>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0E54BB-F077-4174-A1AC-2E26F24A1C9C}"/>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65DA4EF-EF0E-4E8B-8B42-2EA69261B93D}"/>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E9E097A-C962-421A-BBB8-5962B79CE432}"/>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585C200-D79B-401D-8F86-AE0B20D12A0B}"/>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4CF03DC-75E8-42C3-B61E-0FE21F3DD24F}"/>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5A17493-AF47-4752-B9B3-C9DFDDD97997}"/>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1ADB683-41BA-4BC0-A150-3A2BB1699D11}"/>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BC8C914-ABF2-44DD-B1D4-F91460C6E7B5}"/>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4E49315-07A1-4FBD-A2AD-C443E4375867}"/>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F90B200-D2CE-4413-8530-7285EF32E03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DDEA466-1C7F-48AA-8838-2D880976B8CD}"/>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8EA8D6B-8DFF-4369-BA39-5F092A09CE03}"/>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4B38DD0-BB85-4608-8A06-9FBC5367B60D}"/>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4ED76C7-994D-4DCA-A512-113E3151A07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082A4B1-AB75-4EF9-A353-26D15F9BEB4A}"/>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16E4BA0-BCA3-42B6-83CD-4816B7BBD3AE}"/>
            </a:ext>
          </a:extLst>
        </xdr:cNvPr>
        <xdr:cNvCxnSpPr/>
      </xdr:nvCxnSpPr>
      <xdr:spPr>
        <a:xfrm flipV="1">
          <a:off x="4177665" y="558800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438FB3F-C0EC-4268-8A29-563466A452BC}"/>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219E956-CC64-4DBF-A900-C10DD6F68776}"/>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12827B3-FE17-4595-AB97-B0C606D1BCB9}"/>
            </a:ext>
          </a:extLst>
        </xdr:cNvPr>
        <xdr:cNvSpPr txBox="1"/>
      </xdr:nvSpPr>
      <xdr:spPr>
        <a:xfrm>
          <a:off x="4216400" y="5369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FB5947D-F4F0-4B8F-A3E7-B102E4C1333C}"/>
            </a:ext>
          </a:extLst>
        </xdr:cNvPr>
        <xdr:cNvCxnSpPr/>
      </xdr:nvCxnSpPr>
      <xdr:spPr>
        <a:xfrm>
          <a:off x="4108450" y="5588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116494</xdr:rowOff>
    </xdr:from>
    <xdr:ext cx="405111" cy="259045"/>
    <xdr:sp macro="" textlink="">
      <xdr:nvSpPr>
        <xdr:cNvPr id="63" name="【図書館】&#10;有形固定資産減価償却率平均値テキスト">
          <a:extLst>
            <a:ext uri="{FF2B5EF4-FFF2-40B4-BE49-F238E27FC236}">
              <a16:creationId xmlns:a16="http://schemas.microsoft.com/office/drawing/2014/main" id="{02806670-CF86-4E91-B1D2-9EE73E1479F3}"/>
            </a:ext>
          </a:extLst>
        </xdr:cNvPr>
        <xdr:cNvSpPr txBox="1"/>
      </xdr:nvSpPr>
      <xdr:spPr>
        <a:xfrm>
          <a:off x="4216400" y="62315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B5866D3C-4827-42B3-89C2-6A55AF31864C}"/>
            </a:ext>
          </a:extLst>
        </xdr:cNvPr>
        <xdr:cNvSpPr/>
      </xdr:nvSpPr>
      <xdr:spPr>
        <a:xfrm>
          <a:off x="4127500" y="6253117"/>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A0CBABE8-B70A-4CCB-B1D7-066EAD115875}"/>
            </a:ext>
          </a:extLst>
        </xdr:cNvPr>
        <xdr:cNvSpPr/>
      </xdr:nvSpPr>
      <xdr:spPr>
        <a:xfrm>
          <a:off x="3384550" y="6236789"/>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D535E67B-0147-49C8-B192-7A318F5AA5CF}"/>
            </a:ext>
          </a:extLst>
        </xdr:cNvPr>
        <xdr:cNvSpPr/>
      </xdr:nvSpPr>
      <xdr:spPr>
        <a:xfrm>
          <a:off x="2571750" y="6205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7F8AD046-8738-4328-8F7D-C7E9C47FECED}"/>
            </a:ext>
          </a:extLst>
        </xdr:cNvPr>
        <xdr:cNvSpPr/>
      </xdr:nvSpPr>
      <xdr:spPr>
        <a:xfrm>
          <a:off x="1778000" y="617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11FB65BE-A225-4AB1-ABBC-9395B8B1D979}"/>
            </a:ext>
          </a:extLst>
        </xdr:cNvPr>
        <xdr:cNvSpPr/>
      </xdr:nvSpPr>
      <xdr:spPr>
        <a:xfrm>
          <a:off x="984250" y="61927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57BE70-110A-4574-ADC1-194E66A9976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841DE0-EF5C-46F1-A193-0B3185E0511F}"/>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335336-1BED-4EE7-855C-9C265406482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8A921B-7C5A-4466-8EDA-FDE12B051DB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FABA2CD-7950-4C9C-9C76-191AC221563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51526</xdr:rowOff>
    </xdr:from>
    <xdr:to>
      <xdr:col>24</xdr:col>
      <xdr:colOff>114300</xdr:colOff>
      <xdr:row>37</xdr:row>
      <xdr:rowOff>153126</xdr:rowOff>
    </xdr:to>
    <xdr:sp macro="" textlink="">
      <xdr:nvSpPr>
        <xdr:cNvPr id="74" name="楕円 73">
          <a:extLst>
            <a:ext uri="{FF2B5EF4-FFF2-40B4-BE49-F238E27FC236}">
              <a16:creationId xmlns:a16="http://schemas.microsoft.com/office/drawing/2014/main" id="{08FA63F7-E40D-4397-AF06-FFCF858EF612}"/>
            </a:ext>
          </a:extLst>
        </xdr:cNvPr>
        <xdr:cNvSpPr/>
      </xdr:nvSpPr>
      <xdr:spPr>
        <a:xfrm>
          <a:off x="4127500" y="616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74403</xdr:rowOff>
    </xdr:from>
    <xdr:ext cx="405111" cy="259045"/>
    <xdr:sp macro="" textlink="">
      <xdr:nvSpPr>
        <xdr:cNvPr id="75" name="【図書館】&#10;有形固定資産減価償却率該当値テキスト">
          <a:extLst>
            <a:ext uri="{FF2B5EF4-FFF2-40B4-BE49-F238E27FC236}">
              <a16:creationId xmlns:a16="http://schemas.microsoft.com/office/drawing/2014/main" id="{5E018FFE-684B-4A86-ABB0-5B7F67596004}"/>
            </a:ext>
          </a:extLst>
        </xdr:cNvPr>
        <xdr:cNvSpPr txBox="1"/>
      </xdr:nvSpPr>
      <xdr:spPr>
        <a:xfrm>
          <a:off x="4216400" y="6024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15603</xdr:rowOff>
    </xdr:from>
    <xdr:to>
      <xdr:col>20</xdr:col>
      <xdr:colOff>38100</xdr:colOff>
      <xdr:row>37</xdr:row>
      <xdr:rowOff>117203</xdr:rowOff>
    </xdr:to>
    <xdr:sp macro="" textlink="">
      <xdr:nvSpPr>
        <xdr:cNvPr id="76" name="楕円 75">
          <a:extLst>
            <a:ext uri="{FF2B5EF4-FFF2-40B4-BE49-F238E27FC236}">
              <a16:creationId xmlns:a16="http://schemas.microsoft.com/office/drawing/2014/main" id="{6BBF3C84-CF22-4860-917E-B4EA82FA95DB}"/>
            </a:ext>
          </a:extLst>
        </xdr:cNvPr>
        <xdr:cNvSpPr/>
      </xdr:nvSpPr>
      <xdr:spPr>
        <a:xfrm>
          <a:off x="3384550" y="61306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66403</xdr:rowOff>
    </xdr:from>
    <xdr:to>
      <xdr:col>24</xdr:col>
      <xdr:colOff>63500</xdr:colOff>
      <xdr:row>37</xdr:row>
      <xdr:rowOff>102326</xdr:rowOff>
    </xdr:to>
    <xdr:cxnSp macro="">
      <xdr:nvCxnSpPr>
        <xdr:cNvPr id="77" name="直線コネクタ 76">
          <a:extLst>
            <a:ext uri="{FF2B5EF4-FFF2-40B4-BE49-F238E27FC236}">
              <a16:creationId xmlns:a16="http://schemas.microsoft.com/office/drawing/2014/main" id="{C4B5C1E2-AEF6-441D-A538-57BCF2D4D529}"/>
            </a:ext>
          </a:extLst>
        </xdr:cNvPr>
        <xdr:cNvCxnSpPr/>
      </xdr:nvCxnSpPr>
      <xdr:spPr>
        <a:xfrm>
          <a:off x="3429000" y="6181453"/>
          <a:ext cx="7493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149497</xdr:rowOff>
    </xdr:from>
    <xdr:to>
      <xdr:col>15</xdr:col>
      <xdr:colOff>101600</xdr:colOff>
      <xdr:row>37</xdr:row>
      <xdr:rowOff>79647</xdr:rowOff>
    </xdr:to>
    <xdr:sp macro="" textlink="">
      <xdr:nvSpPr>
        <xdr:cNvPr id="78" name="楕円 77">
          <a:extLst>
            <a:ext uri="{FF2B5EF4-FFF2-40B4-BE49-F238E27FC236}">
              <a16:creationId xmlns:a16="http://schemas.microsoft.com/office/drawing/2014/main" id="{8849FC5A-A0CD-452D-A2C1-7BD323C035F8}"/>
            </a:ext>
          </a:extLst>
        </xdr:cNvPr>
        <xdr:cNvSpPr/>
      </xdr:nvSpPr>
      <xdr:spPr>
        <a:xfrm>
          <a:off x="2571750" y="60994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28847</xdr:rowOff>
    </xdr:from>
    <xdr:to>
      <xdr:col>19</xdr:col>
      <xdr:colOff>177800</xdr:colOff>
      <xdr:row>37</xdr:row>
      <xdr:rowOff>66403</xdr:rowOff>
    </xdr:to>
    <xdr:cxnSp macro="">
      <xdr:nvCxnSpPr>
        <xdr:cNvPr id="79" name="直線コネクタ 78">
          <a:extLst>
            <a:ext uri="{FF2B5EF4-FFF2-40B4-BE49-F238E27FC236}">
              <a16:creationId xmlns:a16="http://schemas.microsoft.com/office/drawing/2014/main" id="{F16F10AE-EB5F-4BE7-9D38-A841E00DB44A}"/>
            </a:ext>
          </a:extLst>
        </xdr:cNvPr>
        <xdr:cNvCxnSpPr/>
      </xdr:nvCxnSpPr>
      <xdr:spPr>
        <a:xfrm>
          <a:off x="2622550" y="6143897"/>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77651</xdr:rowOff>
    </xdr:from>
    <xdr:to>
      <xdr:col>10</xdr:col>
      <xdr:colOff>165100</xdr:colOff>
      <xdr:row>37</xdr:row>
      <xdr:rowOff>7801</xdr:rowOff>
    </xdr:to>
    <xdr:sp macro="" textlink="">
      <xdr:nvSpPr>
        <xdr:cNvPr id="80" name="楕円 79">
          <a:extLst>
            <a:ext uri="{FF2B5EF4-FFF2-40B4-BE49-F238E27FC236}">
              <a16:creationId xmlns:a16="http://schemas.microsoft.com/office/drawing/2014/main" id="{383B45CF-1DBE-46F7-8DFE-DE661B711F71}"/>
            </a:ext>
          </a:extLst>
        </xdr:cNvPr>
        <xdr:cNvSpPr/>
      </xdr:nvSpPr>
      <xdr:spPr>
        <a:xfrm>
          <a:off x="1778000" y="6027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128451</xdr:rowOff>
    </xdr:from>
    <xdr:to>
      <xdr:col>15</xdr:col>
      <xdr:colOff>50800</xdr:colOff>
      <xdr:row>37</xdr:row>
      <xdr:rowOff>28847</xdr:rowOff>
    </xdr:to>
    <xdr:cxnSp macro="">
      <xdr:nvCxnSpPr>
        <xdr:cNvPr id="81" name="直線コネクタ 80">
          <a:extLst>
            <a:ext uri="{FF2B5EF4-FFF2-40B4-BE49-F238E27FC236}">
              <a16:creationId xmlns:a16="http://schemas.microsoft.com/office/drawing/2014/main" id="{46AD5C65-EDBA-4C9F-B9B0-5B87FB2953B6}"/>
            </a:ext>
          </a:extLst>
        </xdr:cNvPr>
        <xdr:cNvCxnSpPr/>
      </xdr:nvCxnSpPr>
      <xdr:spPr>
        <a:xfrm>
          <a:off x="1828800" y="6078401"/>
          <a:ext cx="79375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77651</xdr:rowOff>
    </xdr:from>
    <xdr:to>
      <xdr:col>6</xdr:col>
      <xdr:colOff>38100</xdr:colOff>
      <xdr:row>37</xdr:row>
      <xdr:rowOff>7801</xdr:rowOff>
    </xdr:to>
    <xdr:sp macro="" textlink="">
      <xdr:nvSpPr>
        <xdr:cNvPr id="82" name="楕円 81">
          <a:extLst>
            <a:ext uri="{FF2B5EF4-FFF2-40B4-BE49-F238E27FC236}">
              <a16:creationId xmlns:a16="http://schemas.microsoft.com/office/drawing/2014/main" id="{6D8DF121-6925-44CE-9C50-E0F1C7AA437A}"/>
            </a:ext>
          </a:extLst>
        </xdr:cNvPr>
        <xdr:cNvSpPr/>
      </xdr:nvSpPr>
      <xdr:spPr>
        <a:xfrm>
          <a:off x="984250" y="60276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128451</xdr:rowOff>
    </xdr:from>
    <xdr:to>
      <xdr:col>10</xdr:col>
      <xdr:colOff>114300</xdr:colOff>
      <xdr:row>36</xdr:row>
      <xdr:rowOff>128451</xdr:rowOff>
    </xdr:to>
    <xdr:cxnSp macro="">
      <xdr:nvCxnSpPr>
        <xdr:cNvPr id="83" name="直線コネクタ 82">
          <a:extLst>
            <a:ext uri="{FF2B5EF4-FFF2-40B4-BE49-F238E27FC236}">
              <a16:creationId xmlns:a16="http://schemas.microsoft.com/office/drawing/2014/main" id="{313E74D8-D200-4E3C-B7C5-18E0BCA918C6}"/>
            </a:ext>
          </a:extLst>
        </xdr:cNvPr>
        <xdr:cNvCxnSpPr/>
      </xdr:nvCxnSpPr>
      <xdr:spPr>
        <a:xfrm>
          <a:off x="1028700" y="607840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ACF85B90-115C-42F6-9C6F-7871B2666F00}"/>
            </a:ext>
          </a:extLst>
        </xdr:cNvPr>
        <xdr:cNvSpPr txBox="1"/>
      </xdr:nvSpPr>
      <xdr:spPr>
        <a:xfrm>
          <a:off x="3239144"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C3C18D8E-121A-4E11-9087-248EA0108D5D}"/>
            </a:ext>
          </a:extLst>
        </xdr:cNvPr>
        <xdr:cNvSpPr txBox="1"/>
      </xdr:nvSpPr>
      <xdr:spPr>
        <a:xfrm>
          <a:off x="2439044" y="629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155683</xdr:rowOff>
    </xdr:from>
    <xdr:ext cx="405111" cy="259045"/>
    <xdr:sp macro="" textlink="">
      <xdr:nvSpPr>
        <xdr:cNvPr id="86" name="n_3aveValue【図書館】&#10;有形固定資産減価償却率">
          <a:extLst>
            <a:ext uri="{FF2B5EF4-FFF2-40B4-BE49-F238E27FC236}">
              <a16:creationId xmlns:a16="http://schemas.microsoft.com/office/drawing/2014/main" id="{C872BBA8-DA8D-49DE-9C52-E9C9235045B8}"/>
            </a:ext>
          </a:extLst>
        </xdr:cNvPr>
        <xdr:cNvSpPr txBox="1"/>
      </xdr:nvSpPr>
      <xdr:spPr>
        <a:xfrm>
          <a:off x="1645294" y="627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a:extLst>
            <a:ext uri="{FF2B5EF4-FFF2-40B4-BE49-F238E27FC236}">
              <a16:creationId xmlns:a16="http://schemas.microsoft.com/office/drawing/2014/main" id="{EF69B7C5-103C-45A6-A270-DB8BC63043C3}"/>
            </a:ext>
          </a:extLst>
        </xdr:cNvPr>
        <xdr:cNvSpPr txBox="1"/>
      </xdr:nvSpPr>
      <xdr:spPr>
        <a:xfrm>
          <a:off x="851544" y="6279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133730</xdr:rowOff>
    </xdr:from>
    <xdr:ext cx="405111" cy="259045"/>
    <xdr:sp macro="" textlink="">
      <xdr:nvSpPr>
        <xdr:cNvPr id="88" name="n_1mainValue【図書館】&#10;有形固定資産減価償却率">
          <a:extLst>
            <a:ext uri="{FF2B5EF4-FFF2-40B4-BE49-F238E27FC236}">
              <a16:creationId xmlns:a16="http://schemas.microsoft.com/office/drawing/2014/main" id="{D33CF22A-55ED-4ADC-9C46-D198041FA77C}"/>
            </a:ext>
          </a:extLst>
        </xdr:cNvPr>
        <xdr:cNvSpPr txBox="1"/>
      </xdr:nvSpPr>
      <xdr:spPr>
        <a:xfrm>
          <a:off x="3239144" y="5918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96174</xdr:rowOff>
    </xdr:from>
    <xdr:ext cx="405111" cy="259045"/>
    <xdr:sp macro="" textlink="">
      <xdr:nvSpPr>
        <xdr:cNvPr id="89" name="n_2mainValue【図書館】&#10;有形固定資産減価償却率">
          <a:extLst>
            <a:ext uri="{FF2B5EF4-FFF2-40B4-BE49-F238E27FC236}">
              <a16:creationId xmlns:a16="http://schemas.microsoft.com/office/drawing/2014/main" id="{43A25EA6-49D4-4151-A82B-46556CEE7165}"/>
            </a:ext>
          </a:extLst>
        </xdr:cNvPr>
        <xdr:cNvSpPr txBox="1"/>
      </xdr:nvSpPr>
      <xdr:spPr>
        <a:xfrm>
          <a:off x="2439044" y="5881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24328</xdr:rowOff>
    </xdr:from>
    <xdr:ext cx="405111" cy="259045"/>
    <xdr:sp macro="" textlink="">
      <xdr:nvSpPr>
        <xdr:cNvPr id="90" name="n_3mainValue【図書館】&#10;有形固定資産減価償却率">
          <a:extLst>
            <a:ext uri="{FF2B5EF4-FFF2-40B4-BE49-F238E27FC236}">
              <a16:creationId xmlns:a16="http://schemas.microsoft.com/office/drawing/2014/main" id="{22087428-60E5-43CB-9A8D-3E939D83123E}"/>
            </a:ext>
          </a:extLst>
        </xdr:cNvPr>
        <xdr:cNvSpPr txBox="1"/>
      </xdr:nvSpPr>
      <xdr:spPr>
        <a:xfrm>
          <a:off x="1645294" y="580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24328</xdr:rowOff>
    </xdr:from>
    <xdr:ext cx="405111" cy="259045"/>
    <xdr:sp macro="" textlink="">
      <xdr:nvSpPr>
        <xdr:cNvPr id="91" name="n_4mainValue【図書館】&#10;有形固定資産減価償却率">
          <a:extLst>
            <a:ext uri="{FF2B5EF4-FFF2-40B4-BE49-F238E27FC236}">
              <a16:creationId xmlns:a16="http://schemas.microsoft.com/office/drawing/2014/main" id="{19057270-6A8E-4465-A99D-86BE3372052C}"/>
            </a:ext>
          </a:extLst>
        </xdr:cNvPr>
        <xdr:cNvSpPr txBox="1"/>
      </xdr:nvSpPr>
      <xdr:spPr>
        <a:xfrm>
          <a:off x="851544" y="580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055813-5649-422B-AE6A-F07DBAA6E30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FBD13AB-A5FC-471F-B193-33BC660E24C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61E0B25-3270-4602-A71F-A6405C94CEB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7F81E71-A732-4EA7-B024-40475716BED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068A92B-6A66-40D0-912B-D06ACEEFD69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15AFE34-E289-4E73-9769-C1AAD769DE59}"/>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A5AD125-E9FB-4B20-8F6E-8911B6E57B67}"/>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C5BE54D-A283-4AB1-A9A3-A937D9BEAE71}"/>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D10970F-44FE-4284-9119-444A4814B820}"/>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2184E17-A0FF-4385-87C1-AA916A91918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11B29B5-B6C1-45AC-A297-19A2147018B8}"/>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5819896-F83F-4F32-A1C0-68B18093DDA8}"/>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524CC33-BD8D-4842-A272-2B3C30BC1CF9}"/>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4F8A28F-7FE7-41BC-8204-2CC8C5AF7E02}"/>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5DDD31C-7B61-4846-A618-5C55F6692DB2}"/>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D1427A0-9BCD-45FF-981E-005E8320B20A}"/>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AFA3F82-0E50-451E-82DE-A1440D907E6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F50C576-4C0A-4C91-ACAA-52A96E99FD8B}"/>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972A7DE-94F0-4228-B016-3E04B1B945F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AED8D8B-2761-47EA-8AFE-DB2B66BAEE46}"/>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B65AF53-BD3A-4DC6-9A06-AF16C7866B6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490C68A-2B24-4006-9259-360270772AC7}"/>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4A28EF4-2361-4653-92C5-6A694109569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B247130-F806-4F5D-94DD-ED3AD178F644}"/>
            </a:ext>
          </a:extLst>
        </xdr:cNvPr>
        <xdr:cNvCxnSpPr/>
      </xdr:nvCxnSpPr>
      <xdr:spPr>
        <a:xfrm flipV="1">
          <a:off x="9429115" y="5575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C4C10F1-E481-48CE-9540-597BDE980AD8}"/>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639C612-CC76-4198-B446-532FC5154F23}"/>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EC5A4820-8080-4D31-8EC8-7F12A669F260}"/>
            </a:ext>
          </a:extLst>
        </xdr:cNvPr>
        <xdr:cNvSpPr txBox="1"/>
      </xdr:nvSpPr>
      <xdr:spPr>
        <a:xfrm>
          <a:off x="9467850" y="535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1336C16D-ED2C-42FF-825F-51A5CB1CAD63}"/>
            </a:ext>
          </a:extLst>
        </xdr:cNvPr>
        <xdr:cNvCxnSpPr/>
      </xdr:nvCxnSpPr>
      <xdr:spPr>
        <a:xfrm>
          <a:off x="9359900" y="5575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E2E1F17F-922F-4BAA-8241-B0BC3EFEBC62}"/>
            </a:ext>
          </a:extLst>
        </xdr:cNvPr>
        <xdr:cNvSpPr txBox="1"/>
      </xdr:nvSpPr>
      <xdr:spPr>
        <a:xfrm>
          <a:off x="9467850" y="638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ECD93C07-8D4E-49ED-8567-EE956FE1EF02}"/>
            </a:ext>
          </a:extLst>
        </xdr:cNvPr>
        <xdr:cNvSpPr/>
      </xdr:nvSpPr>
      <xdr:spPr>
        <a:xfrm>
          <a:off x="9398000" y="6407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91C3F890-34E7-4CA1-91FE-EDD43A149162}"/>
            </a:ext>
          </a:extLst>
        </xdr:cNvPr>
        <xdr:cNvSpPr/>
      </xdr:nvSpPr>
      <xdr:spPr>
        <a:xfrm>
          <a:off x="8636000" y="636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4F1F9049-34F2-4F7B-9B79-92457B27B59D}"/>
            </a:ext>
          </a:extLst>
        </xdr:cNvPr>
        <xdr:cNvSpPr/>
      </xdr:nvSpPr>
      <xdr:spPr>
        <a:xfrm>
          <a:off x="7842250" y="63817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64A92516-3B2D-4A40-91CD-76BD9B312ABE}"/>
            </a:ext>
          </a:extLst>
        </xdr:cNvPr>
        <xdr:cNvSpPr/>
      </xdr:nvSpPr>
      <xdr:spPr>
        <a:xfrm>
          <a:off x="7029450" y="638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529ACD5D-7EC0-4094-AD7A-E17C9D8E1B15}"/>
            </a:ext>
          </a:extLst>
        </xdr:cNvPr>
        <xdr:cNvSpPr/>
      </xdr:nvSpPr>
      <xdr:spPr>
        <a:xfrm>
          <a:off x="62357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62DB180-F487-4E60-8D60-DB6070A92083}"/>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C62095-836D-423D-BF9B-785FA9EA6D0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4451ABE-F5BA-4C9D-ABF8-639FD29C426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E3D4A2E-6F63-45C2-A27C-B75E71AB8F8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C3D2A88-40CA-4ABA-A910-3CEA9AD4AA44}"/>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133350</xdr:rowOff>
    </xdr:from>
    <xdr:to>
      <xdr:col>55</xdr:col>
      <xdr:colOff>50800</xdr:colOff>
      <xdr:row>38</xdr:row>
      <xdr:rowOff>63500</xdr:rowOff>
    </xdr:to>
    <xdr:sp macro="" textlink="">
      <xdr:nvSpPr>
        <xdr:cNvPr id="131" name="楕円 130">
          <a:extLst>
            <a:ext uri="{FF2B5EF4-FFF2-40B4-BE49-F238E27FC236}">
              <a16:creationId xmlns:a16="http://schemas.microsoft.com/office/drawing/2014/main" id="{09E55B62-C0B8-4D3F-918B-374667E16A3C}"/>
            </a:ext>
          </a:extLst>
        </xdr:cNvPr>
        <xdr:cNvSpPr/>
      </xdr:nvSpPr>
      <xdr:spPr>
        <a:xfrm>
          <a:off x="9398000" y="6248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27AC2633-AD42-4369-BDD2-140B418F1E4B}"/>
            </a:ext>
          </a:extLst>
        </xdr:cNvPr>
        <xdr:cNvSpPr txBox="1"/>
      </xdr:nvSpPr>
      <xdr:spPr>
        <a:xfrm>
          <a:off x="9467850"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3" name="楕円 132">
          <a:extLst>
            <a:ext uri="{FF2B5EF4-FFF2-40B4-BE49-F238E27FC236}">
              <a16:creationId xmlns:a16="http://schemas.microsoft.com/office/drawing/2014/main" id="{A7F86528-747C-431F-B08B-7497B8157FF4}"/>
            </a:ext>
          </a:extLst>
        </xdr:cNvPr>
        <xdr:cNvSpPr/>
      </xdr:nvSpPr>
      <xdr:spPr>
        <a:xfrm>
          <a:off x="8636000" y="624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xdr:rowOff>
    </xdr:from>
    <xdr:to>
      <xdr:col>55</xdr:col>
      <xdr:colOff>0</xdr:colOff>
      <xdr:row>38</xdr:row>
      <xdr:rowOff>12700</xdr:rowOff>
    </xdr:to>
    <xdr:cxnSp macro="">
      <xdr:nvCxnSpPr>
        <xdr:cNvPr id="134" name="直線コネクタ 133">
          <a:extLst>
            <a:ext uri="{FF2B5EF4-FFF2-40B4-BE49-F238E27FC236}">
              <a16:creationId xmlns:a16="http://schemas.microsoft.com/office/drawing/2014/main" id="{1B85E92D-207F-4DC8-962D-A5BEECDA7203}"/>
            </a:ext>
          </a:extLst>
        </xdr:cNvPr>
        <xdr:cNvCxnSpPr/>
      </xdr:nvCxnSpPr>
      <xdr:spPr>
        <a:xfrm>
          <a:off x="8686800" y="62928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133350</xdr:rowOff>
    </xdr:from>
    <xdr:to>
      <xdr:col>46</xdr:col>
      <xdr:colOff>38100</xdr:colOff>
      <xdr:row>38</xdr:row>
      <xdr:rowOff>63500</xdr:rowOff>
    </xdr:to>
    <xdr:sp macro="" textlink="">
      <xdr:nvSpPr>
        <xdr:cNvPr id="135" name="楕円 134">
          <a:extLst>
            <a:ext uri="{FF2B5EF4-FFF2-40B4-BE49-F238E27FC236}">
              <a16:creationId xmlns:a16="http://schemas.microsoft.com/office/drawing/2014/main" id="{642438CD-FC0C-4427-B887-198A0E3DFB62}"/>
            </a:ext>
          </a:extLst>
        </xdr:cNvPr>
        <xdr:cNvSpPr/>
      </xdr:nvSpPr>
      <xdr:spPr>
        <a:xfrm>
          <a:off x="7842250" y="6248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38</xdr:row>
      <xdr:rowOff>12700</xdr:rowOff>
    </xdr:to>
    <xdr:cxnSp macro="">
      <xdr:nvCxnSpPr>
        <xdr:cNvPr id="136" name="直線コネクタ 135">
          <a:extLst>
            <a:ext uri="{FF2B5EF4-FFF2-40B4-BE49-F238E27FC236}">
              <a16:creationId xmlns:a16="http://schemas.microsoft.com/office/drawing/2014/main" id="{6B00473D-AB58-4EB6-8889-93953AFE1F1B}"/>
            </a:ext>
          </a:extLst>
        </xdr:cNvPr>
        <xdr:cNvCxnSpPr/>
      </xdr:nvCxnSpPr>
      <xdr:spPr>
        <a:xfrm>
          <a:off x="7886700" y="6292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133350</xdr:rowOff>
    </xdr:from>
    <xdr:to>
      <xdr:col>41</xdr:col>
      <xdr:colOff>101600</xdr:colOff>
      <xdr:row>38</xdr:row>
      <xdr:rowOff>63500</xdr:rowOff>
    </xdr:to>
    <xdr:sp macro="" textlink="">
      <xdr:nvSpPr>
        <xdr:cNvPr id="137" name="楕円 136">
          <a:extLst>
            <a:ext uri="{FF2B5EF4-FFF2-40B4-BE49-F238E27FC236}">
              <a16:creationId xmlns:a16="http://schemas.microsoft.com/office/drawing/2014/main" id="{4B746E20-148A-425C-833C-52132E462C75}"/>
            </a:ext>
          </a:extLst>
        </xdr:cNvPr>
        <xdr:cNvSpPr/>
      </xdr:nvSpPr>
      <xdr:spPr>
        <a:xfrm>
          <a:off x="7029450" y="624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xdr:rowOff>
    </xdr:from>
    <xdr:to>
      <xdr:col>45</xdr:col>
      <xdr:colOff>177800</xdr:colOff>
      <xdr:row>38</xdr:row>
      <xdr:rowOff>12700</xdr:rowOff>
    </xdr:to>
    <xdr:cxnSp macro="">
      <xdr:nvCxnSpPr>
        <xdr:cNvPr id="138" name="直線コネクタ 137">
          <a:extLst>
            <a:ext uri="{FF2B5EF4-FFF2-40B4-BE49-F238E27FC236}">
              <a16:creationId xmlns:a16="http://schemas.microsoft.com/office/drawing/2014/main" id="{16667E1B-206A-4F6F-9545-01CB745FA7F3}"/>
            </a:ext>
          </a:extLst>
        </xdr:cNvPr>
        <xdr:cNvCxnSpPr/>
      </xdr:nvCxnSpPr>
      <xdr:spPr>
        <a:xfrm>
          <a:off x="7080250" y="6292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146050</xdr:rowOff>
    </xdr:from>
    <xdr:to>
      <xdr:col>36</xdr:col>
      <xdr:colOff>165100</xdr:colOff>
      <xdr:row>38</xdr:row>
      <xdr:rowOff>76200</xdr:rowOff>
    </xdr:to>
    <xdr:sp macro="" textlink="">
      <xdr:nvSpPr>
        <xdr:cNvPr id="139" name="楕円 138">
          <a:extLst>
            <a:ext uri="{FF2B5EF4-FFF2-40B4-BE49-F238E27FC236}">
              <a16:creationId xmlns:a16="http://schemas.microsoft.com/office/drawing/2014/main" id="{33D5209E-6A53-4538-AC4D-CF34FE2D55CD}"/>
            </a:ext>
          </a:extLst>
        </xdr:cNvPr>
        <xdr:cNvSpPr/>
      </xdr:nvSpPr>
      <xdr:spPr>
        <a:xfrm>
          <a:off x="6235700" y="6261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xdr:rowOff>
    </xdr:from>
    <xdr:to>
      <xdr:col>41</xdr:col>
      <xdr:colOff>50800</xdr:colOff>
      <xdr:row>38</xdr:row>
      <xdr:rowOff>25400</xdr:rowOff>
    </xdr:to>
    <xdr:cxnSp macro="">
      <xdr:nvCxnSpPr>
        <xdr:cNvPr id="140" name="直線コネクタ 139">
          <a:extLst>
            <a:ext uri="{FF2B5EF4-FFF2-40B4-BE49-F238E27FC236}">
              <a16:creationId xmlns:a16="http://schemas.microsoft.com/office/drawing/2014/main" id="{09E22FC2-255A-43F4-BB77-8F83EF46000E}"/>
            </a:ext>
          </a:extLst>
        </xdr:cNvPr>
        <xdr:cNvCxnSpPr/>
      </xdr:nvCxnSpPr>
      <xdr:spPr>
        <a:xfrm flipV="1">
          <a:off x="6286500" y="629285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F3E9079E-3264-40BE-8DAC-559D8BE744C9}"/>
            </a:ext>
          </a:extLst>
        </xdr:cNvPr>
        <xdr:cNvSpPr txBox="1"/>
      </xdr:nvSpPr>
      <xdr:spPr>
        <a:xfrm>
          <a:off x="8458277" y="64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145DEB47-9D4B-4E29-B335-936F1CD6D096}"/>
            </a:ext>
          </a:extLst>
        </xdr:cNvPr>
        <xdr:cNvSpPr txBox="1"/>
      </xdr:nvSpPr>
      <xdr:spPr>
        <a:xfrm>
          <a:off x="76772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917B3686-E434-4081-B7D7-1B8DFA2A4475}"/>
            </a:ext>
          </a:extLst>
        </xdr:cNvPr>
        <xdr:cNvSpPr txBox="1"/>
      </xdr:nvSpPr>
      <xdr:spPr>
        <a:xfrm>
          <a:off x="6864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BCB2E386-DC2D-4F8F-B95C-8ABAF66066B5}"/>
            </a:ext>
          </a:extLst>
        </xdr:cNvPr>
        <xdr:cNvSpPr txBox="1"/>
      </xdr:nvSpPr>
      <xdr:spPr>
        <a:xfrm>
          <a:off x="607067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5" name="n_1mainValue【図書館】&#10;一人当たり面積">
          <a:extLst>
            <a:ext uri="{FF2B5EF4-FFF2-40B4-BE49-F238E27FC236}">
              <a16:creationId xmlns:a16="http://schemas.microsoft.com/office/drawing/2014/main" id="{A33FD43E-AA55-4204-9F70-C3F5D20FDF55}"/>
            </a:ext>
          </a:extLst>
        </xdr:cNvPr>
        <xdr:cNvSpPr txBox="1"/>
      </xdr:nvSpPr>
      <xdr:spPr>
        <a:xfrm>
          <a:off x="845827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80027</xdr:rowOff>
    </xdr:from>
    <xdr:ext cx="469744" cy="259045"/>
    <xdr:sp macro="" textlink="">
      <xdr:nvSpPr>
        <xdr:cNvPr id="146" name="n_2mainValue【図書館】&#10;一人当たり面積">
          <a:extLst>
            <a:ext uri="{FF2B5EF4-FFF2-40B4-BE49-F238E27FC236}">
              <a16:creationId xmlns:a16="http://schemas.microsoft.com/office/drawing/2014/main" id="{BBC52B61-ECCB-4AD8-BDFA-38ED5D7549EF}"/>
            </a:ext>
          </a:extLst>
        </xdr:cNvPr>
        <xdr:cNvSpPr txBox="1"/>
      </xdr:nvSpPr>
      <xdr:spPr>
        <a:xfrm>
          <a:off x="767722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47" name="n_3mainValue【図書館】&#10;一人当たり面積">
          <a:extLst>
            <a:ext uri="{FF2B5EF4-FFF2-40B4-BE49-F238E27FC236}">
              <a16:creationId xmlns:a16="http://schemas.microsoft.com/office/drawing/2014/main" id="{81ACDB03-6673-455A-9E73-81CE0EF1D538}"/>
            </a:ext>
          </a:extLst>
        </xdr:cNvPr>
        <xdr:cNvSpPr txBox="1"/>
      </xdr:nvSpPr>
      <xdr:spPr>
        <a:xfrm>
          <a:off x="686442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92727</xdr:rowOff>
    </xdr:from>
    <xdr:ext cx="469744" cy="259045"/>
    <xdr:sp macro="" textlink="">
      <xdr:nvSpPr>
        <xdr:cNvPr id="148" name="n_4mainValue【図書館】&#10;一人当たり面積">
          <a:extLst>
            <a:ext uri="{FF2B5EF4-FFF2-40B4-BE49-F238E27FC236}">
              <a16:creationId xmlns:a16="http://schemas.microsoft.com/office/drawing/2014/main" id="{0EFFDA84-4BFE-40E6-874D-7473C3F64D96}"/>
            </a:ext>
          </a:extLst>
        </xdr:cNvPr>
        <xdr:cNvSpPr txBox="1"/>
      </xdr:nvSpPr>
      <xdr:spPr>
        <a:xfrm>
          <a:off x="6070677" y="604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4529CD9-8F85-4174-84D3-F600F724B63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529D038-FCE3-465C-B4CF-B4A3E0A64FB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B245D4B-7A58-4C15-8205-EE7E7F05720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FBAB8C4-149F-4024-9A3B-19B00F92CD3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00664B6-2A81-430B-9BB6-3824F3DC62B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C4A5BFA-4F10-46FA-BB9A-ABC22379BF0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B083468-CB7D-4B6A-AA0E-2433A6DEDF9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A4EC1B3-C149-4B72-ABB0-3097E2C1F51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99604E3-7DEB-4BF5-94A7-D873CC7A9D3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9ABFD1C-6033-4EC5-B9C1-72074C709C2C}"/>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F53A8C2-0560-41EE-B75D-BBC514F95FD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7720CE53-932C-42DA-BD06-F6C6F49A696B}"/>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193CADDC-FB28-4D03-84B8-80791099FD32}"/>
            </a:ext>
          </a:extLst>
        </xdr:cNvPr>
        <xdr:cNvSpPr txBox="1"/>
      </xdr:nvSpPr>
      <xdr:spPr>
        <a:xfrm>
          <a:off x="2757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EF38C32A-35E2-4B6A-9B1D-D2AD01B98A76}"/>
            </a:ext>
          </a:extLst>
        </xdr:cNvPr>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2EAD12F0-51CE-4AAB-9E0C-5275A200234C}"/>
            </a:ext>
          </a:extLst>
        </xdr:cNvPr>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A7EDD00F-8CD1-4CB5-8FBF-C23410714BEB}"/>
            </a:ext>
          </a:extLst>
        </xdr:cNvPr>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FB4C4E29-26AF-46D9-8B21-DEBDE5FF203F}"/>
            </a:ext>
          </a:extLst>
        </xdr:cNvPr>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AB6ACD1D-6DC8-4392-89B3-DD18C3551550}"/>
            </a:ext>
          </a:extLst>
        </xdr:cNvPr>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AC191C59-8D65-45EF-AD96-192C8521A103}"/>
            </a:ext>
          </a:extLst>
        </xdr:cNvPr>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35AE239-1E6F-4DD9-810E-5987071E218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A6349AD4-D66F-493E-9C95-57503C22FA20}"/>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708579B-163F-4824-AE68-BA278F8933A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37300774-1BBA-4ABC-84AD-8EF73F2785B5}"/>
            </a:ext>
          </a:extLst>
        </xdr:cNvPr>
        <xdr:cNvCxnSpPr/>
      </xdr:nvCxnSpPr>
      <xdr:spPr>
        <a:xfrm flipV="1">
          <a:off x="4177665" y="9137142"/>
          <a:ext cx="0" cy="1277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4F975-34AF-4A65-A0B7-4244C532885D}"/>
            </a:ext>
          </a:extLst>
        </xdr:cNvPr>
        <xdr:cNvSpPr txBox="1"/>
      </xdr:nvSpPr>
      <xdr:spPr>
        <a:xfrm>
          <a:off x="4216400" y="1041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9BCD0468-0EBF-4FCD-833D-E886B1EFE881}"/>
            </a:ext>
          </a:extLst>
        </xdr:cNvPr>
        <xdr:cNvCxnSpPr/>
      </xdr:nvCxnSpPr>
      <xdr:spPr>
        <a:xfrm>
          <a:off x="4108450" y="10414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74983CA-AF79-499A-AF9F-B89C7F3791D5}"/>
            </a:ext>
          </a:extLst>
        </xdr:cNvPr>
        <xdr:cNvSpPr txBox="1"/>
      </xdr:nvSpPr>
      <xdr:spPr>
        <a:xfrm>
          <a:off x="4216400" y="891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A6A3433F-AC21-450C-9733-C824997D96DD}"/>
            </a:ext>
          </a:extLst>
        </xdr:cNvPr>
        <xdr:cNvCxnSpPr/>
      </xdr:nvCxnSpPr>
      <xdr:spPr>
        <a:xfrm>
          <a:off x="4108450" y="91371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092BED4-652C-4686-9E34-E0A30BE69887}"/>
            </a:ext>
          </a:extLst>
        </xdr:cNvPr>
        <xdr:cNvSpPr txBox="1"/>
      </xdr:nvSpPr>
      <xdr:spPr>
        <a:xfrm>
          <a:off x="4216400" y="9675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6732BEC3-E4BC-4EF2-851E-A2AD1E7D3146}"/>
            </a:ext>
          </a:extLst>
        </xdr:cNvPr>
        <xdr:cNvSpPr/>
      </xdr:nvSpPr>
      <xdr:spPr>
        <a:xfrm>
          <a:off x="4127500" y="98176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8C7CA40E-D746-432C-B84F-7579C9CF8118}"/>
            </a:ext>
          </a:extLst>
        </xdr:cNvPr>
        <xdr:cNvSpPr/>
      </xdr:nvSpPr>
      <xdr:spPr>
        <a:xfrm>
          <a:off x="3384550" y="9760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CE4A0F5-5BF4-411F-8FB9-6A9160A24DAA}"/>
            </a:ext>
          </a:extLst>
        </xdr:cNvPr>
        <xdr:cNvSpPr/>
      </xdr:nvSpPr>
      <xdr:spPr>
        <a:xfrm>
          <a:off x="2571750" y="97279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EE767EE9-EA05-4290-B6E3-0880E5D5CCA2}"/>
            </a:ext>
          </a:extLst>
        </xdr:cNvPr>
        <xdr:cNvSpPr/>
      </xdr:nvSpPr>
      <xdr:spPr>
        <a:xfrm>
          <a:off x="1778000" y="96890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33ABDD04-6D2E-4A3B-9DB9-E897429F4251}"/>
            </a:ext>
          </a:extLst>
        </xdr:cNvPr>
        <xdr:cNvSpPr/>
      </xdr:nvSpPr>
      <xdr:spPr>
        <a:xfrm>
          <a:off x="984250" y="97005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32CEA12-8D76-46DF-A248-8795CBF4A783}"/>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B459A38-505C-43DB-ADA6-81B1BBC7E28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D951FF-45A8-46F1-8613-04F4BDE97F1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FAA6CB5-0816-4F49-9106-AC12782035F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5AC4FE-C52D-4D9F-AC03-F5FB0CE755B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145796</xdr:rowOff>
    </xdr:from>
    <xdr:to>
      <xdr:col>24</xdr:col>
      <xdr:colOff>114300</xdr:colOff>
      <xdr:row>60</xdr:row>
      <xdr:rowOff>75946</xdr:rowOff>
    </xdr:to>
    <xdr:sp macro="" textlink="">
      <xdr:nvSpPr>
        <xdr:cNvPr id="187" name="楕円 186">
          <a:extLst>
            <a:ext uri="{FF2B5EF4-FFF2-40B4-BE49-F238E27FC236}">
              <a16:creationId xmlns:a16="http://schemas.microsoft.com/office/drawing/2014/main" id="{B3098DEA-CE37-48F6-B84A-E70837381975}"/>
            </a:ext>
          </a:extLst>
        </xdr:cNvPr>
        <xdr:cNvSpPr/>
      </xdr:nvSpPr>
      <xdr:spPr>
        <a:xfrm>
          <a:off x="4127500" y="9893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124223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CB85D40-F10E-4FFC-99DC-2E5FE49A7EE9}"/>
            </a:ext>
          </a:extLst>
        </xdr:cNvPr>
        <xdr:cNvSpPr txBox="1"/>
      </xdr:nvSpPr>
      <xdr:spPr>
        <a:xfrm>
          <a:off x="4216400" y="987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macro="" textlink="">
      <xdr:nvSpPr>
        <xdr:cNvPr id="189" name="楕円 188">
          <a:extLst>
            <a:ext uri="{FF2B5EF4-FFF2-40B4-BE49-F238E27FC236}">
              <a16:creationId xmlns:a16="http://schemas.microsoft.com/office/drawing/2014/main" id="{55D4F2FC-C36A-4D23-B2AD-41341174732A}"/>
            </a:ext>
          </a:extLst>
        </xdr:cNvPr>
        <xdr:cNvSpPr/>
      </xdr:nvSpPr>
      <xdr:spPr>
        <a:xfrm>
          <a:off x="3384550" y="9856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60</xdr:row>
      <xdr:rowOff>25146</xdr:rowOff>
    </xdr:to>
    <xdr:cxnSp macro="">
      <xdr:nvCxnSpPr>
        <xdr:cNvPr id="190" name="直線コネクタ 189">
          <a:extLst>
            <a:ext uri="{FF2B5EF4-FFF2-40B4-BE49-F238E27FC236}">
              <a16:creationId xmlns:a16="http://schemas.microsoft.com/office/drawing/2014/main" id="{DD8AB7FD-A7CE-4FB7-8526-EBB7D2115CB2}"/>
            </a:ext>
          </a:extLst>
        </xdr:cNvPr>
        <xdr:cNvCxnSpPr/>
      </xdr:nvCxnSpPr>
      <xdr:spPr>
        <a:xfrm>
          <a:off x="3429000" y="9907270"/>
          <a:ext cx="7493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70358</xdr:rowOff>
    </xdr:from>
    <xdr:to>
      <xdr:col>15</xdr:col>
      <xdr:colOff>101600</xdr:colOff>
      <xdr:row>60</xdr:row>
      <xdr:rowOff>508</xdr:rowOff>
    </xdr:to>
    <xdr:sp macro="" textlink="">
      <xdr:nvSpPr>
        <xdr:cNvPr id="191" name="楕円 190">
          <a:extLst>
            <a:ext uri="{FF2B5EF4-FFF2-40B4-BE49-F238E27FC236}">
              <a16:creationId xmlns:a16="http://schemas.microsoft.com/office/drawing/2014/main" id="{4F5598D0-A747-4CA5-9543-1EF4633E7969}"/>
            </a:ext>
          </a:extLst>
        </xdr:cNvPr>
        <xdr:cNvSpPr/>
      </xdr:nvSpPr>
      <xdr:spPr>
        <a:xfrm>
          <a:off x="2571750" y="98176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121158</xdr:rowOff>
    </xdr:from>
    <xdr:to>
      <xdr:col>19</xdr:col>
      <xdr:colOff>177800</xdr:colOff>
      <xdr:row>59</xdr:row>
      <xdr:rowOff>160020</xdr:rowOff>
    </xdr:to>
    <xdr:cxnSp macro="">
      <xdr:nvCxnSpPr>
        <xdr:cNvPr id="192" name="直線コネクタ 191">
          <a:extLst>
            <a:ext uri="{FF2B5EF4-FFF2-40B4-BE49-F238E27FC236}">
              <a16:creationId xmlns:a16="http://schemas.microsoft.com/office/drawing/2014/main" id="{D43D7560-2A0D-4733-BBB5-652724FF1092}"/>
            </a:ext>
          </a:extLst>
        </xdr:cNvPr>
        <xdr:cNvCxnSpPr/>
      </xdr:nvCxnSpPr>
      <xdr:spPr>
        <a:xfrm>
          <a:off x="2622550" y="9868408"/>
          <a:ext cx="8064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164084</xdr:rowOff>
    </xdr:from>
    <xdr:to>
      <xdr:col>10</xdr:col>
      <xdr:colOff>165100</xdr:colOff>
      <xdr:row>59</xdr:row>
      <xdr:rowOff>94234</xdr:rowOff>
    </xdr:to>
    <xdr:sp macro="" textlink="">
      <xdr:nvSpPr>
        <xdr:cNvPr id="193" name="楕円 192">
          <a:extLst>
            <a:ext uri="{FF2B5EF4-FFF2-40B4-BE49-F238E27FC236}">
              <a16:creationId xmlns:a16="http://schemas.microsoft.com/office/drawing/2014/main" id="{8991244B-C7D1-4D0D-8743-97AA9609476A}"/>
            </a:ext>
          </a:extLst>
        </xdr:cNvPr>
        <xdr:cNvSpPr/>
      </xdr:nvSpPr>
      <xdr:spPr>
        <a:xfrm>
          <a:off x="1778000" y="97462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43434</xdr:rowOff>
    </xdr:from>
    <xdr:to>
      <xdr:col>15</xdr:col>
      <xdr:colOff>50800</xdr:colOff>
      <xdr:row>59</xdr:row>
      <xdr:rowOff>121158</xdr:rowOff>
    </xdr:to>
    <xdr:cxnSp macro="">
      <xdr:nvCxnSpPr>
        <xdr:cNvPr id="194" name="直線コネクタ 193">
          <a:extLst>
            <a:ext uri="{FF2B5EF4-FFF2-40B4-BE49-F238E27FC236}">
              <a16:creationId xmlns:a16="http://schemas.microsoft.com/office/drawing/2014/main" id="{70C5D670-642C-4E88-B11C-5774A2CE0741}"/>
            </a:ext>
          </a:extLst>
        </xdr:cNvPr>
        <xdr:cNvCxnSpPr/>
      </xdr:nvCxnSpPr>
      <xdr:spPr>
        <a:xfrm>
          <a:off x="1828800" y="9790684"/>
          <a:ext cx="7937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164084</xdr:rowOff>
    </xdr:from>
    <xdr:to>
      <xdr:col>6</xdr:col>
      <xdr:colOff>38100</xdr:colOff>
      <xdr:row>59</xdr:row>
      <xdr:rowOff>94234</xdr:rowOff>
    </xdr:to>
    <xdr:sp macro="" textlink="">
      <xdr:nvSpPr>
        <xdr:cNvPr id="195" name="楕円 194">
          <a:extLst>
            <a:ext uri="{FF2B5EF4-FFF2-40B4-BE49-F238E27FC236}">
              <a16:creationId xmlns:a16="http://schemas.microsoft.com/office/drawing/2014/main" id="{3F1BCFCA-A48A-44D4-BBE4-51F4618A431D}"/>
            </a:ext>
          </a:extLst>
        </xdr:cNvPr>
        <xdr:cNvSpPr/>
      </xdr:nvSpPr>
      <xdr:spPr>
        <a:xfrm>
          <a:off x="984250" y="97462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43434</xdr:rowOff>
    </xdr:from>
    <xdr:to>
      <xdr:col>10</xdr:col>
      <xdr:colOff>114300</xdr:colOff>
      <xdr:row>59</xdr:row>
      <xdr:rowOff>43434</xdr:rowOff>
    </xdr:to>
    <xdr:cxnSp macro="">
      <xdr:nvCxnSpPr>
        <xdr:cNvPr id="196" name="直線コネクタ 195">
          <a:extLst>
            <a:ext uri="{FF2B5EF4-FFF2-40B4-BE49-F238E27FC236}">
              <a16:creationId xmlns:a16="http://schemas.microsoft.com/office/drawing/2014/main" id="{208E774E-CDDC-4A18-A9ED-342AD665F1B1}"/>
            </a:ext>
          </a:extLst>
        </xdr:cNvPr>
        <xdr:cNvCxnSpPr/>
      </xdr:nvCxnSpPr>
      <xdr:spPr>
        <a:xfrm>
          <a:off x="1028700" y="979068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213535C8-A12A-4365-B768-13FE6C8DCF8A}"/>
            </a:ext>
          </a:extLst>
        </xdr:cNvPr>
        <xdr:cNvSpPr txBox="1"/>
      </xdr:nvSpPr>
      <xdr:spPr>
        <a:xfrm>
          <a:off x="3239144" y="9548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518FFDB6-144D-4F82-9961-B52A5240D6F5}"/>
            </a:ext>
          </a:extLst>
        </xdr:cNvPr>
        <xdr:cNvSpPr txBox="1"/>
      </xdr:nvSpPr>
      <xdr:spPr>
        <a:xfrm>
          <a:off x="2439044" y="9509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0008CE50-F06B-4A72-8FB3-84D624559D9A}"/>
            </a:ext>
          </a:extLst>
        </xdr:cNvPr>
        <xdr:cNvSpPr txBox="1"/>
      </xdr:nvSpPr>
      <xdr:spPr>
        <a:xfrm>
          <a:off x="1645294" y="9470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16A37CD1-BD69-429D-92DB-766F5509B1AD}"/>
            </a:ext>
          </a:extLst>
        </xdr:cNvPr>
        <xdr:cNvSpPr txBox="1"/>
      </xdr:nvSpPr>
      <xdr:spPr>
        <a:xfrm>
          <a:off x="851544" y="9482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30497</xdr:rowOff>
    </xdr:from>
    <xdr:ext cx="405111" cy="259045"/>
    <xdr:sp macro="" textlink="">
      <xdr:nvSpPr>
        <xdr:cNvPr id="201" name="n_1mainValue【体育館・プール】&#10;有形固定資産減価償却率">
          <a:extLst>
            <a:ext uri="{FF2B5EF4-FFF2-40B4-BE49-F238E27FC236}">
              <a16:creationId xmlns:a16="http://schemas.microsoft.com/office/drawing/2014/main" id="{5AF1322E-2D7C-4D0D-978E-DE7BA40665CA}"/>
            </a:ext>
          </a:extLst>
        </xdr:cNvPr>
        <xdr:cNvSpPr txBox="1"/>
      </xdr:nvSpPr>
      <xdr:spPr>
        <a:xfrm>
          <a:off x="32391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163085</xdr:rowOff>
    </xdr:from>
    <xdr:ext cx="405111" cy="259045"/>
    <xdr:sp macro="" textlink="">
      <xdr:nvSpPr>
        <xdr:cNvPr id="202" name="n_2mainValue【体育館・プール】&#10;有形固定資産減価償却率">
          <a:extLst>
            <a:ext uri="{FF2B5EF4-FFF2-40B4-BE49-F238E27FC236}">
              <a16:creationId xmlns:a16="http://schemas.microsoft.com/office/drawing/2014/main" id="{C6D45B08-4C42-4393-899C-6444472C2DA0}"/>
            </a:ext>
          </a:extLst>
        </xdr:cNvPr>
        <xdr:cNvSpPr txBox="1"/>
      </xdr:nvSpPr>
      <xdr:spPr>
        <a:xfrm>
          <a:off x="2439044" y="991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85361</xdr:rowOff>
    </xdr:from>
    <xdr:ext cx="405111" cy="259045"/>
    <xdr:sp macro="" textlink="">
      <xdr:nvSpPr>
        <xdr:cNvPr id="203" name="n_3mainValue【体育館・プール】&#10;有形固定資産減価償却率">
          <a:extLst>
            <a:ext uri="{FF2B5EF4-FFF2-40B4-BE49-F238E27FC236}">
              <a16:creationId xmlns:a16="http://schemas.microsoft.com/office/drawing/2014/main" id="{DD92584D-78E0-4EF9-8257-CBB029D26610}"/>
            </a:ext>
          </a:extLst>
        </xdr:cNvPr>
        <xdr:cNvSpPr txBox="1"/>
      </xdr:nvSpPr>
      <xdr:spPr>
        <a:xfrm>
          <a:off x="1645294" y="983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204" name="n_4mainValue【体育館・プール】&#10;有形固定資産減価償却率">
          <a:extLst>
            <a:ext uri="{FF2B5EF4-FFF2-40B4-BE49-F238E27FC236}">
              <a16:creationId xmlns:a16="http://schemas.microsoft.com/office/drawing/2014/main" id="{196A6D65-15B4-4269-8913-8817B0614389}"/>
            </a:ext>
          </a:extLst>
        </xdr:cNvPr>
        <xdr:cNvSpPr txBox="1"/>
      </xdr:nvSpPr>
      <xdr:spPr>
        <a:xfrm>
          <a:off x="851544" y="983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B9FB1B0-F3E7-491A-80EC-287DD3CF5A3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801C29B-356F-4CDF-9493-471922FB502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9BCF280-7FD0-43E6-9EA5-BE91E1133900}"/>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49C659A-1219-4058-AFE3-BEB0A680D82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DD9FA5B-7C72-4FF6-B560-3A808516BEC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9886ABC-07FA-4386-A683-5B0BEA80DB1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A13AE19-8630-4394-B0B0-980A57DDD7E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5592A98-BD67-46FA-A8C3-6F095EF1D91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CEDE0F2-E879-4A12-B104-6F6545722FA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4DF0C81-63AB-441B-B86D-28EB5A40CEEE}"/>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403C792-0E67-4321-B647-49531D21AC93}"/>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0491B54-9339-45C2-BD26-A1666688C68C}"/>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3B09513-5663-453C-8988-CB11DCD64746}"/>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AE23DDC0-804E-4C05-8525-BA96C6D48957}"/>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74F781C9-B6BB-4D0F-AE67-8D82A23F7941}"/>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B3FE072-4470-4A72-B46D-DFC75850B3A0}"/>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B6D7F345-CEAF-41C9-8A4B-EA0CFAC1E9B2}"/>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42DC2893-F9F7-4FDC-8C28-2588991325A8}"/>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87D712D-4921-43EB-A088-4ADF3F2AFC9B}"/>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533A9853-983C-4630-BCC0-286DBBAE8036}"/>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6368F416-6BF0-4A3C-957B-9B5201D894B4}"/>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CA5970DB-A704-4998-B97D-A065ACC55333}"/>
            </a:ext>
          </a:extLst>
        </xdr:cNvPr>
        <xdr:cNvSpPr txBox="1"/>
      </xdr:nvSpPr>
      <xdr:spPr>
        <a:xfrm>
          <a:off x="552722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8C224CE-5C32-496D-B0D5-680DB92D5A8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4379E0F-3DF9-4413-AF3E-2E512547F46D}"/>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035D999-1B27-4B13-95D2-B3EBCC4D9A0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2823758A-41DA-44BB-A7AC-C52C0E3044EC}"/>
            </a:ext>
          </a:extLst>
        </xdr:cNvPr>
        <xdr:cNvCxnSpPr/>
      </xdr:nvCxnSpPr>
      <xdr:spPr>
        <a:xfrm flipV="1">
          <a:off x="9429115" y="9251950"/>
          <a:ext cx="0" cy="127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0D3C21A2-AB25-4ABA-B16C-66B65D4AC914}"/>
            </a:ext>
          </a:extLst>
        </xdr:cNvPr>
        <xdr:cNvSpPr txBox="1"/>
      </xdr:nvSpPr>
      <xdr:spPr>
        <a:xfrm>
          <a:off x="9467850" y="1052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EA25F6FA-66CD-48AE-A235-AAC827DF0FDA}"/>
            </a:ext>
          </a:extLst>
        </xdr:cNvPr>
        <xdr:cNvCxnSpPr/>
      </xdr:nvCxnSpPr>
      <xdr:spPr>
        <a:xfrm>
          <a:off x="9359900" y="105235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424FCE1E-8821-45F6-BEFD-34074C88682F}"/>
            </a:ext>
          </a:extLst>
        </xdr:cNvPr>
        <xdr:cNvSpPr txBox="1"/>
      </xdr:nvSpPr>
      <xdr:spPr>
        <a:xfrm>
          <a:off x="9467850" y="903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55F0D8C3-3014-4C71-9236-4068A9E38D8D}"/>
            </a:ext>
          </a:extLst>
        </xdr:cNvPr>
        <xdr:cNvCxnSpPr/>
      </xdr:nvCxnSpPr>
      <xdr:spPr>
        <a:xfrm>
          <a:off x="935990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58CC1AF6-DF91-4674-88A4-B5B7DE2FC18F}"/>
            </a:ext>
          </a:extLst>
        </xdr:cNvPr>
        <xdr:cNvSpPr txBox="1"/>
      </xdr:nvSpPr>
      <xdr:spPr>
        <a:xfrm>
          <a:off x="9467850" y="100166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12BA529B-2DF4-462B-8928-5632A79D75A7}"/>
            </a:ext>
          </a:extLst>
        </xdr:cNvPr>
        <xdr:cNvSpPr/>
      </xdr:nvSpPr>
      <xdr:spPr>
        <a:xfrm>
          <a:off x="9398000" y="101589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22E5E92D-87EE-4D2C-B22D-FA0BE823B99D}"/>
            </a:ext>
          </a:extLst>
        </xdr:cNvPr>
        <xdr:cNvSpPr/>
      </xdr:nvSpPr>
      <xdr:spPr>
        <a:xfrm>
          <a:off x="86360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1D4DE15A-3DFB-498A-A6F8-072DA6CB3912}"/>
            </a:ext>
          </a:extLst>
        </xdr:cNvPr>
        <xdr:cNvSpPr/>
      </xdr:nvSpPr>
      <xdr:spPr>
        <a:xfrm>
          <a:off x="7842250" y="101458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37F43DBF-D168-46F3-A3C8-A6D32428C476}"/>
            </a:ext>
          </a:extLst>
        </xdr:cNvPr>
        <xdr:cNvSpPr/>
      </xdr:nvSpPr>
      <xdr:spPr>
        <a:xfrm>
          <a:off x="7029450" y="101621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E27E9FAF-E0CF-45F1-8C00-AADD4DD46ADA}"/>
            </a:ext>
          </a:extLst>
        </xdr:cNvPr>
        <xdr:cNvSpPr/>
      </xdr:nvSpPr>
      <xdr:spPr>
        <a:xfrm>
          <a:off x="6235700" y="102046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D00BC85-82D4-4172-8B99-96A48749F9B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8063F3-C54C-4209-9CA5-03B178A7110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0415A63-7DB4-49C9-9CCE-3903908D30A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9757238-A49A-42D0-AE04-C15E5E8182B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6FF7E7-705C-4B9E-9554-866A61662E3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104322</xdr:rowOff>
    </xdr:from>
    <xdr:to>
      <xdr:col>55</xdr:col>
      <xdr:colOff>50800</xdr:colOff>
      <xdr:row>62</xdr:row>
      <xdr:rowOff>34472</xdr:rowOff>
    </xdr:to>
    <xdr:sp macro="" textlink="">
      <xdr:nvSpPr>
        <xdr:cNvPr id="246" name="楕円 245">
          <a:extLst>
            <a:ext uri="{FF2B5EF4-FFF2-40B4-BE49-F238E27FC236}">
              <a16:creationId xmlns:a16="http://schemas.microsoft.com/office/drawing/2014/main" id="{8F244F8D-CF5C-4E27-B9B4-FA5F213D971E}"/>
            </a:ext>
          </a:extLst>
        </xdr:cNvPr>
        <xdr:cNvSpPr/>
      </xdr:nvSpPr>
      <xdr:spPr>
        <a:xfrm>
          <a:off x="9398000" y="101817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82749</xdr:rowOff>
    </xdr:from>
    <xdr:ext cx="469744" cy="259045"/>
    <xdr:sp macro="" textlink="">
      <xdr:nvSpPr>
        <xdr:cNvPr id="247" name="【体育館・プール】&#10;一人当たり面積該当値テキスト">
          <a:extLst>
            <a:ext uri="{FF2B5EF4-FFF2-40B4-BE49-F238E27FC236}">
              <a16:creationId xmlns:a16="http://schemas.microsoft.com/office/drawing/2014/main" id="{86831F18-F79F-4D41-85E3-6F5F8DAE5C3A}"/>
            </a:ext>
          </a:extLst>
        </xdr:cNvPr>
        <xdr:cNvSpPr txBox="1"/>
      </xdr:nvSpPr>
      <xdr:spPr>
        <a:xfrm>
          <a:off x="9467850" y="1016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104322</xdr:rowOff>
    </xdr:from>
    <xdr:to>
      <xdr:col>50</xdr:col>
      <xdr:colOff>165100</xdr:colOff>
      <xdr:row>62</xdr:row>
      <xdr:rowOff>34472</xdr:rowOff>
    </xdr:to>
    <xdr:sp macro="" textlink="">
      <xdr:nvSpPr>
        <xdr:cNvPr id="248" name="楕円 247">
          <a:extLst>
            <a:ext uri="{FF2B5EF4-FFF2-40B4-BE49-F238E27FC236}">
              <a16:creationId xmlns:a16="http://schemas.microsoft.com/office/drawing/2014/main" id="{560BC4DE-1FF9-4E37-AA1B-5713FDAE6ADD}"/>
            </a:ext>
          </a:extLst>
        </xdr:cNvPr>
        <xdr:cNvSpPr/>
      </xdr:nvSpPr>
      <xdr:spPr>
        <a:xfrm>
          <a:off x="8636000" y="10181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155122</xdr:rowOff>
    </xdr:from>
    <xdr:to>
      <xdr:col>55</xdr:col>
      <xdr:colOff>0</xdr:colOff>
      <xdr:row>61</xdr:row>
      <xdr:rowOff>155122</xdr:rowOff>
    </xdr:to>
    <xdr:cxnSp macro="">
      <xdr:nvCxnSpPr>
        <xdr:cNvPr id="249" name="直線コネクタ 248">
          <a:extLst>
            <a:ext uri="{FF2B5EF4-FFF2-40B4-BE49-F238E27FC236}">
              <a16:creationId xmlns:a16="http://schemas.microsoft.com/office/drawing/2014/main" id="{B4361E58-DC84-4CA8-867B-16043C020BF7}"/>
            </a:ext>
          </a:extLst>
        </xdr:cNvPr>
        <xdr:cNvCxnSpPr/>
      </xdr:nvCxnSpPr>
      <xdr:spPr>
        <a:xfrm>
          <a:off x="8686800" y="1023257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107587</xdr:rowOff>
    </xdr:from>
    <xdr:to>
      <xdr:col>46</xdr:col>
      <xdr:colOff>38100</xdr:colOff>
      <xdr:row>62</xdr:row>
      <xdr:rowOff>37737</xdr:rowOff>
    </xdr:to>
    <xdr:sp macro="" textlink="">
      <xdr:nvSpPr>
        <xdr:cNvPr id="250" name="楕円 249">
          <a:extLst>
            <a:ext uri="{FF2B5EF4-FFF2-40B4-BE49-F238E27FC236}">
              <a16:creationId xmlns:a16="http://schemas.microsoft.com/office/drawing/2014/main" id="{9A63DDE3-2885-458B-9C55-CE3B14577BA1}"/>
            </a:ext>
          </a:extLst>
        </xdr:cNvPr>
        <xdr:cNvSpPr/>
      </xdr:nvSpPr>
      <xdr:spPr>
        <a:xfrm>
          <a:off x="7842250" y="101850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155122</xdr:rowOff>
    </xdr:from>
    <xdr:to>
      <xdr:col>50</xdr:col>
      <xdr:colOff>114300</xdr:colOff>
      <xdr:row>61</xdr:row>
      <xdr:rowOff>158387</xdr:rowOff>
    </xdr:to>
    <xdr:cxnSp macro="">
      <xdr:nvCxnSpPr>
        <xdr:cNvPr id="251" name="直線コネクタ 250">
          <a:extLst>
            <a:ext uri="{FF2B5EF4-FFF2-40B4-BE49-F238E27FC236}">
              <a16:creationId xmlns:a16="http://schemas.microsoft.com/office/drawing/2014/main" id="{37B1556E-CADF-4908-9410-D9B173B9028B}"/>
            </a:ext>
          </a:extLst>
        </xdr:cNvPr>
        <xdr:cNvCxnSpPr/>
      </xdr:nvCxnSpPr>
      <xdr:spPr>
        <a:xfrm flipV="1">
          <a:off x="7886700" y="10232572"/>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107587</xdr:rowOff>
    </xdr:from>
    <xdr:to>
      <xdr:col>41</xdr:col>
      <xdr:colOff>101600</xdr:colOff>
      <xdr:row>62</xdr:row>
      <xdr:rowOff>37737</xdr:rowOff>
    </xdr:to>
    <xdr:sp macro="" textlink="">
      <xdr:nvSpPr>
        <xdr:cNvPr id="252" name="楕円 251">
          <a:extLst>
            <a:ext uri="{FF2B5EF4-FFF2-40B4-BE49-F238E27FC236}">
              <a16:creationId xmlns:a16="http://schemas.microsoft.com/office/drawing/2014/main" id="{FF7D824D-B1E6-431B-82CF-CF69D2BF82E6}"/>
            </a:ext>
          </a:extLst>
        </xdr:cNvPr>
        <xdr:cNvSpPr/>
      </xdr:nvSpPr>
      <xdr:spPr>
        <a:xfrm>
          <a:off x="7029450" y="10185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158387</xdr:rowOff>
    </xdr:from>
    <xdr:to>
      <xdr:col>45</xdr:col>
      <xdr:colOff>177800</xdr:colOff>
      <xdr:row>61</xdr:row>
      <xdr:rowOff>158387</xdr:rowOff>
    </xdr:to>
    <xdr:cxnSp macro="">
      <xdr:nvCxnSpPr>
        <xdr:cNvPr id="253" name="直線コネクタ 252">
          <a:extLst>
            <a:ext uri="{FF2B5EF4-FFF2-40B4-BE49-F238E27FC236}">
              <a16:creationId xmlns:a16="http://schemas.microsoft.com/office/drawing/2014/main" id="{322C617C-C7C2-4896-A0B0-71FFDA84D1DC}"/>
            </a:ext>
          </a:extLst>
        </xdr:cNvPr>
        <xdr:cNvCxnSpPr/>
      </xdr:nvCxnSpPr>
      <xdr:spPr>
        <a:xfrm>
          <a:off x="7080250" y="102358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107587</xdr:rowOff>
    </xdr:from>
    <xdr:to>
      <xdr:col>36</xdr:col>
      <xdr:colOff>165100</xdr:colOff>
      <xdr:row>62</xdr:row>
      <xdr:rowOff>37737</xdr:rowOff>
    </xdr:to>
    <xdr:sp macro="" textlink="">
      <xdr:nvSpPr>
        <xdr:cNvPr id="254" name="楕円 253">
          <a:extLst>
            <a:ext uri="{FF2B5EF4-FFF2-40B4-BE49-F238E27FC236}">
              <a16:creationId xmlns:a16="http://schemas.microsoft.com/office/drawing/2014/main" id="{2EF6C2DF-E022-457A-A7CE-1107D4667AB4}"/>
            </a:ext>
          </a:extLst>
        </xdr:cNvPr>
        <xdr:cNvSpPr/>
      </xdr:nvSpPr>
      <xdr:spPr>
        <a:xfrm>
          <a:off x="6235700" y="10185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158387</xdr:rowOff>
    </xdr:from>
    <xdr:to>
      <xdr:col>41</xdr:col>
      <xdr:colOff>50800</xdr:colOff>
      <xdr:row>61</xdr:row>
      <xdr:rowOff>158387</xdr:rowOff>
    </xdr:to>
    <xdr:cxnSp macro="">
      <xdr:nvCxnSpPr>
        <xdr:cNvPr id="255" name="直線コネクタ 254">
          <a:extLst>
            <a:ext uri="{FF2B5EF4-FFF2-40B4-BE49-F238E27FC236}">
              <a16:creationId xmlns:a16="http://schemas.microsoft.com/office/drawing/2014/main" id="{3F2DC632-27AE-4E2E-8FC5-4948F7513C6A}"/>
            </a:ext>
          </a:extLst>
        </xdr:cNvPr>
        <xdr:cNvCxnSpPr/>
      </xdr:nvCxnSpPr>
      <xdr:spPr>
        <a:xfrm>
          <a:off x="6286500" y="1023583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51377B25-FF8A-4BA5-89B2-EB4F94B8593F}"/>
            </a:ext>
          </a:extLst>
        </xdr:cNvPr>
        <xdr:cNvSpPr txBox="1"/>
      </xdr:nvSpPr>
      <xdr:spPr>
        <a:xfrm>
          <a:off x="8458277" y="992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3E533E7F-7501-4817-BA06-0E47DCE1E2D8}"/>
            </a:ext>
          </a:extLst>
        </xdr:cNvPr>
        <xdr:cNvSpPr txBox="1"/>
      </xdr:nvSpPr>
      <xdr:spPr>
        <a:xfrm>
          <a:off x="7677227" y="992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21642752-2D1B-4DE4-9E2F-DD28C7A18101}"/>
            </a:ext>
          </a:extLst>
        </xdr:cNvPr>
        <xdr:cNvSpPr txBox="1"/>
      </xdr:nvSpPr>
      <xdr:spPr>
        <a:xfrm>
          <a:off x="6864427" y="994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7FCB44B0-2914-46C4-9B42-8B8F89D094EC}"/>
            </a:ext>
          </a:extLst>
        </xdr:cNvPr>
        <xdr:cNvSpPr txBox="1"/>
      </xdr:nvSpPr>
      <xdr:spPr>
        <a:xfrm>
          <a:off x="6070677" y="1029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25599</xdr:rowOff>
    </xdr:from>
    <xdr:ext cx="469744" cy="259045"/>
    <xdr:sp macro="" textlink="">
      <xdr:nvSpPr>
        <xdr:cNvPr id="260" name="n_1mainValue【体育館・プール】&#10;一人当たり面積">
          <a:extLst>
            <a:ext uri="{FF2B5EF4-FFF2-40B4-BE49-F238E27FC236}">
              <a16:creationId xmlns:a16="http://schemas.microsoft.com/office/drawing/2014/main" id="{55025B8F-62B0-4106-AE02-EE1AA5A27FB5}"/>
            </a:ext>
          </a:extLst>
        </xdr:cNvPr>
        <xdr:cNvSpPr txBox="1"/>
      </xdr:nvSpPr>
      <xdr:spPr>
        <a:xfrm>
          <a:off x="8458277" y="1026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28864</xdr:rowOff>
    </xdr:from>
    <xdr:ext cx="469744" cy="259045"/>
    <xdr:sp macro="" textlink="">
      <xdr:nvSpPr>
        <xdr:cNvPr id="261" name="n_2mainValue【体育館・プール】&#10;一人当たり面積">
          <a:extLst>
            <a:ext uri="{FF2B5EF4-FFF2-40B4-BE49-F238E27FC236}">
              <a16:creationId xmlns:a16="http://schemas.microsoft.com/office/drawing/2014/main" id="{2A4FF77B-14A9-4C44-AE52-E434CD7F7167}"/>
            </a:ext>
          </a:extLst>
        </xdr:cNvPr>
        <xdr:cNvSpPr txBox="1"/>
      </xdr:nvSpPr>
      <xdr:spPr>
        <a:xfrm>
          <a:off x="7677227" y="102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28864</xdr:rowOff>
    </xdr:from>
    <xdr:ext cx="469744" cy="259045"/>
    <xdr:sp macro="" textlink="">
      <xdr:nvSpPr>
        <xdr:cNvPr id="262" name="n_3mainValue【体育館・プール】&#10;一人当たり面積">
          <a:extLst>
            <a:ext uri="{FF2B5EF4-FFF2-40B4-BE49-F238E27FC236}">
              <a16:creationId xmlns:a16="http://schemas.microsoft.com/office/drawing/2014/main" id="{660789AC-A62C-4FE9-AC62-1AF878574277}"/>
            </a:ext>
          </a:extLst>
        </xdr:cNvPr>
        <xdr:cNvSpPr txBox="1"/>
      </xdr:nvSpPr>
      <xdr:spPr>
        <a:xfrm>
          <a:off x="6864427" y="102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54264</xdr:rowOff>
    </xdr:from>
    <xdr:ext cx="469744" cy="259045"/>
    <xdr:sp macro="" textlink="">
      <xdr:nvSpPr>
        <xdr:cNvPr id="263" name="n_4mainValue【体育館・プール】&#10;一人当たり面積">
          <a:extLst>
            <a:ext uri="{FF2B5EF4-FFF2-40B4-BE49-F238E27FC236}">
              <a16:creationId xmlns:a16="http://schemas.microsoft.com/office/drawing/2014/main" id="{65226D0A-F8F9-49AB-A8DA-B900992DF77A}"/>
            </a:ext>
          </a:extLst>
        </xdr:cNvPr>
        <xdr:cNvSpPr txBox="1"/>
      </xdr:nvSpPr>
      <xdr:spPr>
        <a:xfrm>
          <a:off x="6070677" y="99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4D8EE2E-7B1E-4C3B-A6B5-8F506D48995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B645A99-5079-48CB-9193-DE021C4B156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03E0133-D1AC-48AA-B6CF-8DD967739832}"/>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B924FC9-73C6-42E2-9741-FE2E0210313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9DEC19D-C017-4254-A3B6-8B602926492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F63F925-6587-414A-8367-63910529E805}"/>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B7E20D9-9A6B-4B42-849E-5CD29E27B75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4F2A101-F8A0-4676-99E8-2DC413F0C162}"/>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82D6555D-B3E0-4C0C-B212-BA649A167FF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FF6E5523-DD47-4CF3-87EB-59183F4A27F4}"/>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5419D609-94A0-4995-A3A2-7F480B81F46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3D7E68B0-EE1E-4105-AD66-A0C86DA9C72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484E07E4-BAC4-47CD-95CE-9582C86E3AC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FB843E05-B04D-4745-BEC7-6087E62F3CD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319788AA-DBA5-46F2-9845-3D8212C0279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D2146959-6B54-4910-BBEC-0CC0F17473BF}"/>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FC5C1D0-81B4-417F-B9CA-727A5B8CB7E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B525974-EB53-4DC9-923B-EA0DBBFC856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B881336-2737-4C53-8453-1BCBE68819E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75EA7356-27A6-40BF-9A84-8FF4E31C2C2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19A7AABB-B074-4474-AEB2-96B34DDE517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42A17C5E-5390-4B52-8452-78E18E1CEBB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BCABA586-7CAB-4815-9A50-EC9DA818BC2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E292F7F-FC7C-4796-BB84-DFF6B7966D0E}"/>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69DA8A3-01D3-4FE0-96D1-C9F47579AD1C}"/>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973B11D7-EB2D-41A3-A81C-AB1F4DE0846F}"/>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ECF26FB1-F19F-475D-BC3D-610019C343A0}"/>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8153B8DA-DD3B-49F7-A3C3-1C58CBD8E2B7}"/>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91B4975B-57E3-45A5-A345-F4E388059E77}"/>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4404AC0B-18F3-47D8-8BD7-157EC2C7C76E}"/>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84CA9C5D-76A2-4359-898D-E9380FA3563F}"/>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FED8D829-84B9-4079-A1F2-E0E56CD1C7F0}"/>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6A35D4A0-3439-4909-BE1D-A14FCBD40030}"/>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A05E6847-3EB9-47AB-A29E-9C805ADF6C69}"/>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3BAA64CD-962F-46AF-9D25-9F26B813F85C}"/>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515FA203-A764-4AA4-95C2-E02288A9614B}"/>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C5B0F629-7DDA-4DE5-B5D1-EAFB36A0A87D}"/>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7373727A-720F-4298-825C-41500F18DBDE}"/>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8FEF13F4-E833-46B0-BD29-8905888F4CD2}"/>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B099C230-2D0A-4FDD-A6FC-9D7DD392BCF4}"/>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04" name="直線コネクタ 303">
          <a:extLst>
            <a:ext uri="{FF2B5EF4-FFF2-40B4-BE49-F238E27FC236}">
              <a16:creationId xmlns:a16="http://schemas.microsoft.com/office/drawing/2014/main" id="{FE2CC549-25FE-434D-B3ED-ADAA4FEC57E4}"/>
            </a:ext>
          </a:extLst>
        </xdr:cNvPr>
        <xdr:cNvCxnSpPr/>
      </xdr:nvCxnSpPr>
      <xdr:spPr>
        <a:xfrm flipV="1">
          <a:off x="4177665" y="164592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777AE084-A6DA-48AD-82C5-449EF4985A59}"/>
            </a:ext>
          </a:extLst>
        </xdr:cNvPr>
        <xdr:cNvSpPr txBox="1"/>
      </xdr:nvSpPr>
      <xdr:spPr>
        <a:xfrm>
          <a:off x="4216400"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306" name="直線コネクタ 305">
          <a:extLst>
            <a:ext uri="{FF2B5EF4-FFF2-40B4-BE49-F238E27FC236}">
              <a16:creationId xmlns:a16="http://schemas.microsoft.com/office/drawing/2014/main" id="{76EE8D03-6C42-42DD-98E3-70CD25C3954E}"/>
            </a:ext>
          </a:extLst>
        </xdr:cNvPr>
        <xdr:cNvCxnSpPr/>
      </xdr:nvCxnSpPr>
      <xdr:spPr>
        <a:xfrm>
          <a:off x="4108450" y="17950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9FD6B6A0-ECB0-4C60-8962-72B7CD971FC0}"/>
            </a:ext>
          </a:extLst>
        </xdr:cNvPr>
        <xdr:cNvSpPr txBox="1"/>
      </xdr:nvSpPr>
      <xdr:spPr>
        <a:xfrm>
          <a:off x="4216400" y="1623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308" name="直線コネクタ 307">
          <a:extLst>
            <a:ext uri="{FF2B5EF4-FFF2-40B4-BE49-F238E27FC236}">
              <a16:creationId xmlns:a16="http://schemas.microsoft.com/office/drawing/2014/main" id="{1C4F4CA6-1519-4D59-BBE1-10C95C200FC1}"/>
            </a:ext>
          </a:extLst>
        </xdr:cNvPr>
        <xdr:cNvCxnSpPr/>
      </xdr:nvCxnSpPr>
      <xdr:spPr>
        <a:xfrm>
          <a:off x="4108450" y="16459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E1365864-30CC-4621-BF69-DF60AEDD9334}"/>
            </a:ext>
          </a:extLst>
        </xdr:cNvPr>
        <xdr:cNvSpPr txBox="1"/>
      </xdr:nvSpPr>
      <xdr:spPr>
        <a:xfrm>
          <a:off x="4216400" y="16979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310" name="フローチャート: 判断 309">
          <a:extLst>
            <a:ext uri="{FF2B5EF4-FFF2-40B4-BE49-F238E27FC236}">
              <a16:creationId xmlns:a16="http://schemas.microsoft.com/office/drawing/2014/main" id="{ECBFE0EF-67D5-46C2-B7E7-4D3BB2FC8834}"/>
            </a:ext>
          </a:extLst>
        </xdr:cNvPr>
        <xdr:cNvSpPr/>
      </xdr:nvSpPr>
      <xdr:spPr>
        <a:xfrm>
          <a:off x="4127500" y="1712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311" name="フローチャート: 判断 310">
          <a:extLst>
            <a:ext uri="{FF2B5EF4-FFF2-40B4-BE49-F238E27FC236}">
              <a16:creationId xmlns:a16="http://schemas.microsoft.com/office/drawing/2014/main" id="{E10A4A9C-0CA2-4FAA-874F-F5E219B1DB05}"/>
            </a:ext>
          </a:extLst>
        </xdr:cNvPr>
        <xdr:cNvSpPr/>
      </xdr:nvSpPr>
      <xdr:spPr>
        <a:xfrm>
          <a:off x="3384550" y="17235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312" name="フローチャート: 判断 311">
          <a:extLst>
            <a:ext uri="{FF2B5EF4-FFF2-40B4-BE49-F238E27FC236}">
              <a16:creationId xmlns:a16="http://schemas.microsoft.com/office/drawing/2014/main" id="{D95E30D4-D5A3-43C2-959A-361B950C6B04}"/>
            </a:ext>
          </a:extLst>
        </xdr:cNvPr>
        <xdr:cNvSpPr/>
      </xdr:nvSpPr>
      <xdr:spPr>
        <a:xfrm>
          <a:off x="2571750" y="1719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313" name="フローチャート: 判断 312">
          <a:extLst>
            <a:ext uri="{FF2B5EF4-FFF2-40B4-BE49-F238E27FC236}">
              <a16:creationId xmlns:a16="http://schemas.microsoft.com/office/drawing/2014/main" id="{1938BC98-AB86-4804-8387-0A87FAC183A7}"/>
            </a:ext>
          </a:extLst>
        </xdr:cNvPr>
        <xdr:cNvSpPr/>
      </xdr:nvSpPr>
      <xdr:spPr>
        <a:xfrm>
          <a:off x="177800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314" name="フローチャート: 判断 313">
          <a:extLst>
            <a:ext uri="{FF2B5EF4-FFF2-40B4-BE49-F238E27FC236}">
              <a16:creationId xmlns:a16="http://schemas.microsoft.com/office/drawing/2014/main" id="{37DE5629-D1CC-4161-BE6C-F907D30E94BF}"/>
            </a:ext>
          </a:extLst>
        </xdr:cNvPr>
        <xdr:cNvSpPr/>
      </xdr:nvSpPr>
      <xdr:spPr>
        <a:xfrm>
          <a:off x="984250" y="1713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1BE0911-8248-47C2-A1C3-95CCBC962355}"/>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DABC86E3-8A9F-4DAA-8CA9-6E6E76FBA9DD}"/>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5CDF529-3EE2-4581-80C4-1E8474C1428D}"/>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3DAF951-B536-48D6-A953-5A19F5746F89}"/>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21E59B3-218D-4DFB-9956-67261BD9B0F6}"/>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73025</xdr:rowOff>
    </xdr:from>
    <xdr:to>
      <xdr:col>24</xdr:col>
      <xdr:colOff>114300</xdr:colOff>
      <xdr:row>105</xdr:row>
      <xdr:rowOff>3175</xdr:rowOff>
    </xdr:to>
    <xdr:sp macro="" textlink="">
      <xdr:nvSpPr>
        <xdr:cNvPr id="320" name="楕円 319">
          <a:extLst>
            <a:ext uri="{FF2B5EF4-FFF2-40B4-BE49-F238E27FC236}">
              <a16:creationId xmlns:a16="http://schemas.microsoft.com/office/drawing/2014/main" id="{6CAC968C-1607-44B8-862D-4DD5CB601D39}"/>
            </a:ext>
          </a:extLst>
        </xdr:cNvPr>
        <xdr:cNvSpPr/>
      </xdr:nvSpPr>
      <xdr:spPr>
        <a:xfrm>
          <a:off x="4127500"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51452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8B7AA0EC-C63C-4BB9-841D-ED82ADB555E1}"/>
            </a:ext>
          </a:extLst>
        </xdr:cNvPr>
        <xdr:cNvSpPr txBox="1"/>
      </xdr:nvSpPr>
      <xdr:spPr>
        <a:xfrm>
          <a:off x="4216400" y="1731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34925</xdr:rowOff>
    </xdr:from>
    <xdr:to>
      <xdr:col>20</xdr:col>
      <xdr:colOff>38100</xdr:colOff>
      <xdr:row>104</xdr:row>
      <xdr:rowOff>136525</xdr:rowOff>
    </xdr:to>
    <xdr:sp macro="" textlink="">
      <xdr:nvSpPr>
        <xdr:cNvPr id="322" name="楕円 321">
          <a:extLst>
            <a:ext uri="{FF2B5EF4-FFF2-40B4-BE49-F238E27FC236}">
              <a16:creationId xmlns:a16="http://schemas.microsoft.com/office/drawing/2014/main" id="{E484AA2F-1553-4093-A244-3AA8A2ADA041}"/>
            </a:ext>
          </a:extLst>
        </xdr:cNvPr>
        <xdr:cNvSpPr/>
      </xdr:nvSpPr>
      <xdr:spPr>
        <a:xfrm>
          <a:off x="3384550" y="17294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85725</xdr:rowOff>
    </xdr:from>
    <xdr:to>
      <xdr:col>24</xdr:col>
      <xdr:colOff>63500</xdr:colOff>
      <xdr:row>104</xdr:row>
      <xdr:rowOff>123825</xdr:rowOff>
    </xdr:to>
    <xdr:cxnSp macro="">
      <xdr:nvCxnSpPr>
        <xdr:cNvPr id="323" name="直線コネクタ 322">
          <a:extLst>
            <a:ext uri="{FF2B5EF4-FFF2-40B4-BE49-F238E27FC236}">
              <a16:creationId xmlns:a16="http://schemas.microsoft.com/office/drawing/2014/main" id="{17BD21EB-4F90-459D-BECF-D94BC3E6DCE7}"/>
            </a:ext>
          </a:extLst>
        </xdr:cNvPr>
        <xdr:cNvCxnSpPr/>
      </xdr:nvCxnSpPr>
      <xdr:spPr>
        <a:xfrm>
          <a:off x="3429000" y="1734502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166370</xdr:rowOff>
    </xdr:from>
    <xdr:to>
      <xdr:col>15</xdr:col>
      <xdr:colOff>101600</xdr:colOff>
      <xdr:row>104</xdr:row>
      <xdr:rowOff>96520</xdr:rowOff>
    </xdr:to>
    <xdr:sp macro="" textlink="">
      <xdr:nvSpPr>
        <xdr:cNvPr id="324" name="楕円 323">
          <a:extLst>
            <a:ext uri="{FF2B5EF4-FFF2-40B4-BE49-F238E27FC236}">
              <a16:creationId xmlns:a16="http://schemas.microsoft.com/office/drawing/2014/main" id="{C87FB9B1-3027-4D0C-995F-37E4961EB1A3}"/>
            </a:ext>
          </a:extLst>
        </xdr:cNvPr>
        <xdr:cNvSpPr/>
      </xdr:nvSpPr>
      <xdr:spPr>
        <a:xfrm>
          <a:off x="257175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45720</xdr:rowOff>
    </xdr:from>
    <xdr:to>
      <xdr:col>19</xdr:col>
      <xdr:colOff>177800</xdr:colOff>
      <xdr:row>104</xdr:row>
      <xdr:rowOff>85725</xdr:rowOff>
    </xdr:to>
    <xdr:cxnSp macro="">
      <xdr:nvCxnSpPr>
        <xdr:cNvPr id="325" name="直線コネクタ 324">
          <a:extLst>
            <a:ext uri="{FF2B5EF4-FFF2-40B4-BE49-F238E27FC236}">
              <a16:creationId xmlns:a16="http://schemas.microsoft.com/office/drawing/2014/main" id="{4EB55D08-198E-453B-8B4E-EBD1E0CCF87A}"/>
            </a:ext>
          </a:extLst>
        </xdr:cNvPr>
        <xdr:cNvCxnSpPr/>
      </xdr:nvCxnSpPr>
      <xdr:spPr>
        <a:xfrm>
          <a:off x="2622550" y="1730502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26" name="楕円 325">
          <a:extLst>
            <a:ext uri="{FF2B5EF4-FFF2-40B4-BE49-F238E27FC236}">
              <a16:creationId xmlns:a16="http://schemas.microsoft.com/office/drawing/2014/main" id="{3E80BED7-13D4-4A97-830C-59BF6544D587}"/>
            </a:ext>
          </a:extLst>
        </xdr:cNvPr>
        <xdr:cNvSpPr/>
      </xdr:nvSpPr>
      <xdr:spPr>
        <a:xfrm>
          <a:off x="1778000" y="1717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139064</xdr:rowOff>
    </xdr:from>
    <xdr:to>
      <xdr:col>15</xdr:col>
      <xdr:colOff>50800</xdr:colOff>
      <xdr:row>104</xdr:row>
      <xdr:rowOff>45720</xdr:rowOff>
    </xdr:to>
    <xdr:cxnSp macro="">
      <xdr:nvCxnSpPr>
        <xdr:cNvPr id="327" name="直線コネクタ 326">
          <a:extLst>
            <a:ext uri="{FF2B5EF4-FFF2-40B4-BE49-F238E27FC236}">
              <a16:creationId xmlns:a16="http://schemas.microsoft.com/office/drawing/2014/main" id="{A4101029-575A-4283-949C-D2AF16DDA8D5}"/>
            </a:ext>
          </a:extLst>
        </xdr:cNvPr>
        <xdr:cNvCxnSpPr/>
      </xdr:nvCxnSpPr>
      <xdr:spPr>
        <a:xfrm>
          <a:off x="1828800" y="17226914"/>
          <a:ext cx="79375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88264</xdr:rowOff>
    </xdr:from>
    <xdr:to>
      <xdr:col>6</xdr:col>
      <xdr:colOff>38100</xdr:colOff>
      <xdr:row>104</xdr:row>
      <xdr:rowOff>18414</xdr:rowOff>
    </xdr:to>
    <xdr:sp macro="" textlink="">
      <xdr:nvSpPr>
        <xdr:cNvPr id="328" name="楕円 327">
          <a:extLst>
            <a:ext uri="{FF2B5EF4-FFF2-40B4-BE49-F238E27FC236}">
              <a16:creationId xmlns:a16="http://schemas.microsoft.com/office/drawing/2014/main" id="{9905BD2C-1F13-425E-99D7-BA35B8B5471D}"/>
            </a:ext>
          </a:extLst>
        </xdr:cNvPr>
        <xdr:cNvSpPr/>
      </xdr:nvSpPr>
      <xdr:spPr>
        <a:xfrm>
          <a:off x="984250" y="171761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139064</xdr:rowOff>
    </xdr:from>
    <xdr:to>
      <xdr:col>10</xdr:col>
      <xdr:colOff>114300</xdr:colOff>
      <xdr:row>103</xdr:row>
      <xdr:rowOff>139064</xdr:rowOff>
    </xdr:to>
    <xdr:cxnSp macro="">
      <xdr:nvCxnSpPr>
        <xdr:cNvPr id="329" name="直線コネクタ 328">
          <a:extLst>
            <a:ext uri="{FF2B5EF4-FFF2-40B4-BE49-F238E27FC236}">
              <a16:creationId xmlns:a16="http://schemas.microsoft.com/office/drawing/2014/main" id="{0775B51C-630A-49ED-B710-1E484F36A7DD}"/>
            </a:ext>
          </a:extLst>
        </xdr:cNvPr>
        <xdr:cNvCxnSpPr/>
      </xdr:nvCxnSpPr>
      <xdr:spPr>
        <a:xfrm>
          <a:off x="1028700" y="172269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330" name="n_1aveValue【市民会館】&#10;有形固定資産減価償却率">
          <a:extLst>
            <a:ext uri="{FF2B5EF4-FFF2-40B4-BE49-F238E27FC236}">
              <a16:creationId xmlns:a16="http://schemas.microsoft.com/office/drawing/2014/main" id="{1FF9F356-B8C5-4E1C-AD52-CF79A2408553}"/>
            </a:ext>
          </a:extLst>
        </xdr:cNvPr>
        <xdr:cNvSpPr txBox="1"/>
      </xdr:nvSpPr>
      <xdr:spPr>
        <a:xfrm>
          <a:off x="3239144" y="1701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331" name="n_2aveValue【市民会館】&#10;有形固定資産減価償却率">
          <a:extLst>
            <a:ext uri="{FF2B5EF4-FFF2-40B4-BE49-F238E27FC236}">
              <a16:creationId xmlns:a16="http://schemas.microsoft.com/office/drawing/2014/main" id="{6118D4EE-0583-4EE0-8460-56D41EC179E2}"/>
            </a:ext>
          </a:extLst>
        </xdr:cNvPr>
        <xdr:cNvSpPr txBox="1"/>
      </xdr:nvSpPr>
      <xdr:spPr>
        <a:xfrm>
          <a:off x="24390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332" name="n_3aveValue【市民会館】&#10;有形固定資産減価償却率">
          <a:extLst>
            <a:ext uri="{FF2B5EF4-FFF2-40B4-BE49-F238E27FC236}">
              <a16:creationId xmlns:a16="http://schemas.microsoft.com/office/drawing/2014/main" id="{382D6291-DDAD-4C09-A332-40C3523F0E4D}"/>
            </a:ext>
          </a:extLst>
        </xdr:cNvPr>
        <xdr:cNvSpPr txBox="1"/>
      </xdr:nvSpPr>
      <xdr:spPr>
        <a:xfrm>
          <a:off x="164529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333" name="n_4aveValue【市民会館】&#10;有形固定資産減価償却率">
          <a:extLst>
            <a:ext uri="{FF2B5EF4-FFF2-40B4-BE49-F238E27FC236}">
              <a16:creationId xmlns:a16="http://schemas.microsoft.com/office/drawing/2014/main" id="{6BC205F4-2E75-4F8D-A8C5-7F05F02CA117}"/>
            </a:ext>
          </a:extLst>
        </xdr:cNvPr>
        <xdr:cNvSpPr txBox="1"/>
      </xdr:nvSpPr>
      <xdr:spPr>
        <a:xfrm>
          <a:off x="85154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127652</xdr:rowOff>
    </xdr:from>
    <xdr:ext cx="405111" cy="259045"/>
    <xdr:sp macro="" textlink="">
      <xdr:nvSpPr>
        <xdr:cNvPr id="334" name="n_1mainValue【市民会館】&#10;有形固定資産減価償却率">
          <a:extLst>
            <a:ext uri="{FF2B5EF4-FFF2-40B4-BE49-F238E27FC236}">
              <a16:creationId xmlns:a16="http://schemas.microsoft.com/office/drawing/2014/main" id="{0967C4F7-3BE4-40E3-B5E9-DDFA83C85498}"/>
            </a:ext>
          </a:extLst>
        </xdr:cNvPr>
        <xdr:cNvSpPr txBox="1"/>
      </xdr:nvSpPr>
      <xdr:spPr>
        <a:xfrm>
          <a:off x="3239144" y="173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87647</xdr:rowOff>
    </xdr:from>
    <xdr:ext cx="405111" cy="259045"/>
    <xdr:sp macro="" textlink="">
      <xdr:nvSpPr>
        <xdr:cNvPr id="335" name="n_2mainValue【市民会館】&#10;有形固定資産減価償却率">
          <a:extLst>
            <a:ext uri="{FF2B5EF4-FFF2-40B4-BE49-F238E27FC236}">
              <a16:creationId xmlns:a16="http://schemas.microsoft.com/office/drawing/2014/main" id="{C713E3D0-5FCC-467A-BD7F-98A1469C0456}"/>
            </a:ext>
          </a:extLst>
        </xdr:cNvPr>
        <xdr:cNvSpPr txBox="1"/>
      </xdr:nvSpPr>
      <xdr:spPr>
        <a:xfrm>
          <a:off x="2439044" y="1734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336" name="n_3mainValue【市民会館】&#10;有形固定資産減価償却率">
          <a:extLst>
            <a:ext uri="{FF2B5EF4-FFF2-40B4-BE49-F238E27FC236}">
              <a16:creationId xmlns:a16="http://schemas.microsoft.com/office/drawing/2014/main" id="{1B8EAE49-91A3-42C0-8430-ED83CE996586}"/>
            </a:ext>
          </a:extLst>
        </xdr:cNvPr>
        <xdr:cNvSpPr txBox="1"/>
      </xdr:nvSpPr>
      <xdr:spPr>
        <a:xfrm>
          <a:off x="1645294"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9541</xdr:rowOff>
    </xdr:from>
    <xdr:ext cx="405111" cy="259045"/>
    <xdr:sp macro="" textlink="">
      <xdr:nvSpPr>
        <xdr:cNvPr id="337" name="n_4mainValue【市民会館】&#10;有形固定資産減価償却率">
          <a:extLst>
            <a:ext uri="{FF2B5EF4-FFF2-40B4-BE49-F238E27FC236}">
              <a16:creationId xmlns:a16="http://schemas.microsoft.com/office/drawing/2014/main" id="{E7EBF58E-8D86-4DDC-8A6E-5E761AE359E8}"/>
            </a:ext>
          </a:extLst>
        </xdr:cNvPr>
        <xdr:cNvSpPr txBox="1"/>
      </xdr:nvSpPr>
      <xdr:spPr>
        <a:xfrm>
          <a:off x="851544"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9C290E36-0AD8-4CC3-A0CD-91A327F9266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2D007B44-2157-4D78-B52D-F1B71262616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B3C1E2FC-F7AA-4DFF-8AE9-C7E223BC91D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599E65B2-F649-4253-B23D-60848F95F62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36E4D8C7-2BAB-41EE-BF35-797CF867708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752689F8-E0F3-4BA4-A302-CEFAB7CEE2BD}"/>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929A011F-FDDB-40C4-A636-3CDEFD59D87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15828CC4-1D34-4A60-A602-5110452105D9}"/>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C3117C80-4535-405A-B565-8CD988344388}"/>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8BFB351E-DBEE-47B5-B667-04FAB8E7EAFA}"/>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EE6E4527-4D0E-451D-AD2F-59FE0928DC3C}"/>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18E5E007-C48C-4C1D-9F0F-94892BAEB082}"/>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2E4D49A0-FEA9-488E-8F44-1D71E2445573}"/>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3CB0AC7C-01C3-4FB4-BBB3-BDA9CD1E1912}"/>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63E69839-F22B-4D23-A360-966BC71DBA6A}"/>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DD558913-0628-4469-B8E8-7C3D86D35A8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5300FB55-788E-472F-940C-9E41A943AF58}"/>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2C3907DD-44E9-472B-8EE5-461F9AEF5057}"/>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AAFFE237-3C5D-4FCC-A447-8D8D12601FEF}"/>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BC5991FC-EA9A-4E50-ADBC-533F95AB678A}"/>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C916F175-FFCC-4334-BD68-272BD191E2E8}"/>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829AD45B-5471-4148-9F70-ED30DED6D4C5}"/>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450590C1-C623-4E02-93B6-C7A00429FB49}"/>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361" name="直線コネクタ 360">
          <a:extLst>
            <a:ext uri="{FF2B5EF4-FFF2-40B4-BE49-F238E27FC236}">
              <a16:creationId xmlns:a16="http://schemas.microsoft.com/office/drawing/2014/main" id="{1EC346DA-3161-45C9-A2E2-A4789AB04C44}"/>
            </a:ext>
          </a:extLst>
        </xdr:cNvPr>
        <xdr:cNvCxnSpPr/>
      </xdr:nvCxnSpPr>
      <xdr:spPr>
        <a:xfrm flipV="1">
          <a:off x="9429115" y="165011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362" name="【市民会館】&#10;一人当たり面積最小値テキスト">
          <a:extLst>
            <a:ext uri="{FF2B5EF4-FFF2-40B4-BE49-F238E27FC236}">
              <a16:creationId xmlns:a16="http://schemas.microsoft.com/office/drawing/2014/main" id="{FF8A7B6B-21A6-4DAC-B042-857E2741592F}"/>
            </a:ext>
          </a:extLst>
        </xdr:cNvPr>
        <xdr:cNvSpPr txBox="1"/>
      </xdr:nvSpPr>
      <xdr:spPr>
        <a:xfrm>
          <a:off x="9467850" y="180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363" name="直線コネクタ 362">
          <a:extLst>
            <a:ext uri="{FF2B5EF4-FFF2-40B4-BE49-F238E27FC236}">
              <a16:creationId xmlns:a16="http://schemas.microsoft.com/office/drawing/2014/main" id="{08C2D6C1-F198-4BD8-A7ED-4386F2CC7923}"/>
            </a:ext>
          </a:extLst>
        </xdr:cNvPr>
        <xdr:cNvCxnSpPr/>
      </xdr:nvCxnSpPr>
      <xdr:spPr>
        <a:xfrm>
          <a:off x="9359900" y="18044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364" name="【市民会館】&#10;一人当たり面積最大値テキスト">
          <a:extLst>
            <a:ext uri="{FF2B5EF4-FFF2-40B4-BE49-F238E27FC236}">
              <a16:creationId xmlns:a16="http://schemas.microsoft.com/office/drawing/2014/main" id="{5646411F-7D0E-4498-AC5C-1DDCEABF6109}"/>
            </a:ext>
          </a:extLst>
        </xdr:cNvPr>
        <xdr:cNvSpPr txBox="1"/>
      </xdr:nvSpPr>
      <xdr:spPr>
        <a:xfrm>
          <a:off x="9467850" y="1627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365" name="直線コネクタ 364">
          <a:extLst>
            <a:ext uri="{FF2B5EF4-FFF2-40B4-BE49-F238E27FC236}">
              <a16:creationId xmlns:a16="http://schemas.microsoft.com/office/drawing/2014/main" id="{547198BD-BD5A-4749-B0CB-E1842EEEBED2}"/>
            </a:ext>
          </a:extLst>
        </xdr:cNvPr>
        <xdr:cNvCxnSpPr/>
      </xdr:nvCxnSpPr>
      <xdr:spPr>
        <a:xfrm>
          <a:off x="9359900" y="16501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366" name="【市民会館】&#10;一人当たり面積平均値テキスト">
          <a:extLst>
            <a:ext uri="{FF2B5EF4-FFF2-40B4-BE49-F238E27FC236}">
              <a16:creationId xmlns:a16="http://schemas.microsoft.com/office/drawing/2014/main" id="{83C9C9F0-7575-4055-9422-79706C5A704B}"/>
            </a:ext>
          </a:extLst>
        </xdr:cNvPr>
        <xdr:cNvSpPr txBox="1"/>
      </xdr:nvSpPr>
      <xdr:spPr>
        <a:xfrm>
          <a:off x="9467850" y="17552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367" name="フローチャート: 判断 366">
          <a:extLst>
            <a:ext uri="{FF2B5EF4-FFF2-40B4-BE49-F238E27FC236}">
              <a16:creationId xmlns:a16="http://schemas.microsoft.com/office/drawing/2014/main" id="{8676AB53-C5E2-4760-8C35-3F686A81644F}"/>
            </a:ext>
          </a:extLst>
        </xdr:cNvPr>
        <xdr:cNvSpPr/>
      </xdr:nvSpPr>
      <xdr:spPr>
        <a:xfrm>
          <a:off x="9398000" y="175742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368" name="フローチャート: 判断 367">
          <a:extLst>
            <a:ext uri="{FF2B5EF4-FFF2-40B4-BE49-F238E27FC236}">
              <a16:creationId xmlns:a16="http://schemas.microsoft.com/office/drawing/2014/main" id="{F17BFC2D-4A40-4CAC-A143-A7858ABC62E5}"/>
            </a:ext>
          </a:extLst>
        </xdr:cNvPr>
        <xdr:cNvSpPr/>
      </xdr:nvSpPr>
      <xdr:spPr>
        <a:xfrm>
          <a:off x="8636000" y="1758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369" name="フローチャート: 判断 368">
          <a:extLst>
            <a:ext uri="{FF2B5EF4-FFF2-40B4-BE49-F238E27FC236}">
              <a16:creationId xmlns:a16="http://schemas.microsoft.com/office/drawing/2014/main" id="{898B2043-0F26-4ED1-8159-B4DA9A2BEB64}"/>
            </a:ext>
          </a:extLst>
        </xdr:cNvPr>
        <xdr:cNvSpPr/>
      </xdr:nvSpPr>
      <xdr:spPr>
        <a:xfrm>
          <a:off x="7842250" y="175933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370" name="フローチャート: 判断 369">
          <a:extLst>
            <a:ext uri="{FF2B5EF4-FFF2-40B4-BE49-F238E27FC236}">
              <a16:creationId xmlns:a16="http://schemas.microsoft.com/office/drawing/2014/main" id="{5AB627C6-E9A0-4B60-B2A1-E91C13A842FD}"/>
            </a:ext>
          </a:extLst>
        </xdr:cNvPr>
        <xdr:cNvSpPr/>
      </xdr:nvSpPr>
      <xdr:spPr>
        <a:xfrm>
          <a:off x="702945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371" name="フローチャート: 判断 370">
          <a:extLst>
            <a:ext uri="{FF2B5EF4-FFF2-40B4-BE49-F238E27FC236}">
              <a16:creationId xmlns:a16="http://schemas.microsoft.com/office/drawing/2014/main" id="{822C1E84-EE7D-4B60-8158-A682DAA582C5}"/>
            </a:ext>
          </a:extLst>
        </xdr:cNvPr>
        <xdr:cNvSpPr/>
      </xdr:nvSpPr>
      <xdr:spPr>
        <a:xfrm>
          <a:off x="6235700" y="1757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BDCCC58-E8AF-4F5B-9D8C-C707A3535831}"/>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0DFDFD2-7B1F-43E5-9000-CB1E2D83B585}"/>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A63D850-1980-4D52-8D4E-38927456C881}"/>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AB9E68C-5D8C-43F9-B17C-87B46EBA36E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C2D9279-9E58-4BC3-86B3-A655489BA41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166370</xdr:rowOff>
    </xdr:from>
    <xdr:to>
      <xdr:col>55</xdr:col>
      <xdr:colOff>50800</xdr:colOff>
      <xdr:row>105</xdr:row>
      <xdr:rowOff>96520</xdr:rowOff>
    </xdr:to>
    <xdr:sp macro="" textlink="">
      <xdr:nvSpPr>
        <xdr:cNvPr id="377" name="楕円 376">
          <a:extLst>
            <a:ext uri="{FF2B5EF4-FFF2-40B4-BE49-F238E27FC236}">
              <a16:creationId xmlns:a16="http://schemas.microsoft.com/office/drawing/2014/main" id="{D258529A-E2D7-4913-B86F-C61999754860}"/>
            </a:ext>
          </a:extLst>
        </xdr:cNvPr>
        <xdr:cNvSpPr/>
      </xdr:nvSpPr>
      <xdr:spPr>
        <a:xfrm>
          <a:off x="9398000" y="17425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17797</xdr:rowOff>
    </xdr:from>
    <xdr:ext cx="469744" cy="259045"/>
    <xdr:sp macro="" textlink="">
      <xdr:nvSpPr>
        <xdr:cNvPr id="378" name="【市民会館】&#10;一人当たり面積該当値テキスト">
          <a:extLst>
            <a:ext uri="{FF2B5EF4-FFF2-40B4-BE49-F238E27FC236}">
              <a16:creationId xmlns:a16="http://schemas.microsoft.com/office/drawing/2014/main" id="{0759AA29-0863-4024-8FAA-F7C276DE1E5D}"/>
            </a:ext>
          </a:extLst>
        </xdr:cNvPr>
        <xdr:cNvSpPr txBox="1"/>
      </xdr:nvSpPr>
      <xdr:spPr>
        <a:xfrm>
          <a:off x="9467850"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166370</xdr:rowOff>
    </xdr:from>
    <xdr:to>
      <xdr:col>50</xdr:col>
      <xdr:colOff>165100</xdr:colOff>
      <xdr:row>105</xdr:row>
      <xdr:rowOff>96520</xdr:rowOff>
    </xdr:to>
    <xdr:sp macro="" textlink="">
      <xdr:nvSpPr>
        <xdr:cNvPr id="379" name="楕円 378">
          <a:extLst>
            <a:ext uri="{FF2B5EF4-FFF2-40B4-BE49-F238E27FC236}">
              <a16:creationId xmlns:a16="http://schemas.microsoft.com/office/drawing/2014/main" id="{C373F9A2-1ABC-470C-8A7C-77EC3AE4BB53}"/>
            </a:ext>
          </a:extLst>
        </xdr:cNvPr>
        <xdr:cNvSpPr/>
      </xdr:nvSpPr>
      <xdr:spPr>
        <a:xfrm>
          <a:off x="863600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45720</xdr:rowOff>
    </xdr:from>
    <xdr:to>
      <xdr:col>55</xdr:col>
      <xdr:colOff>0</xdr:colOff>
      <xdr:row>105</xdr:row>
      <xdr:rowOff>45720</xdr:rowOff>
    </xdr:to>
    <xdr:cxnSp macro="">
      <xdr:nvCxnSpPr>
        <xdr:cNvPr id="380" name="直線コネクタ 379">
          <a:extLst>
            <a:ext uri="{FF2B5EF4-FFF2-40B4-BE49-F238E27FC236}">
              <a16:creationId xmlns:a16="http://schemas.microsoft.com/office/drawing/2014/main" id="{DAC4E6E0-2396-42AF-B533-0531FB950B97}"/>
            </a:ext>
          </a:extLst>
        </xdr:cNvPr>
        <xdr:cNvCxnSpPr/>
      </xdr:nvCxnSpPr>
      <xdr:spPr>
        <a:xfrm>
          <a:off x="8686800" y="174764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166370</xdr:rowOff>
    </xdr:from>
    <xdr:to>
      <xdr:col>46</xdr:col>
      <xdr:colOff>38100</xdr:colOff>
      <xdr:row>105</xdr:row>
      <xdr:rowOff>96520</xdr:rowOff>
    </xdr:to>
    <xdr:sp macro="" textlink="">
      <xdr:nvSpPr>
        <xdr:cNvPr id="381" name="楕円 380">
          <a:extLst>
            <a:ext uri="{FF2B5EF4-FFF2-40B4-BE49-F238E27FC236}">
              <a16:creationId xmlns:a16="http://schemas.microsoft.com/office/drawing/2014/main" id="{EF1C7E3C-C2D8-4960-B8F7-3BFE53D15B55}"/>
            </a:ext>
          </a:extLst>
        </xdr:cNvPr>
        <xdr:cNvSpPr/>
      </xdr:nvSpPr>
      <xdr:spPr>
        <a:xfrm>
          <a:off x="7842250" y="17425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45720</xdr:rowOff>
    </xdr:from>
    <xdr:to>
      <xdr:col>50</xdr:col>
      <xdr:colOff>114300</xdr:colOff>
      <xdr:row>105</xdr:row>
      <xdr:rowOff>45720</xdr:rowOff>
    </xdr:to>
    <xdr:cxnSp macro="">
      <xdr:nvCxnSpPr>
        <xdr:cNvPr id="382" name="直線コネクタ 381">
          <a:extLst>
            <a:ext uri="{FF2B5EF4-FFF2-40B4-BE49-F238E27FC236}">
              <a16:creationId xmlns:a16="http://schemas.microsoft.com/office/drawing/2014/main" id="{D84D4E9D-98FF-4B26-A730-33476A025455}"/>
            </a:ext>
          </a:extLst>
        </xdr:cNvPr>
        <xdr:cNvCxnSpPr/>
      </xdr:nvCxnSpPr>
      <xdr:spPr>
        <a:xfrm>
          <a:off x="7886700" y="174764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166370</xdr:rowOff>
    </xdr:from>
    <xdr:to>
      <xdr:col>41</xdr:col>
      <xdr:colOff>101600</xdr:colOff>
      <xdr:row>105</xdr:row>
      <xdr:rowOff>96520</xdr:rowOff>
    </xdr:to>
    <xdr:sp macro="" textlink="">
      <xdr:nvSpPr>
        <xdr:cNvPr id="383" name="楕円 382">
          <a:extLst>
            <a:ext uri="{FF2B5EF4-FFF2-40B4-BE49-F238E27FC236}">
              <a16:creationId xmlns:a16="http://schemas.microsoft.com/office/drawing/2014/main" id="{78D104B7-0108-4382-AB5E-0B22E502DC6A}"/>
            </a:ext>
          </a:extLst>
        </xdr:cNvPr>
        <xdr:cNvSpPr/>
      </xdr:nvSpPr>
      <xdr:spPr>
        <a:xfrm>
          <a:off x="702945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45720</xdr:rowOff>
    </xdr:from>
    <xdr:to>
      <xdr:col>45</xdr:col>
      <xdr:colOff>177800</xdr:colOff>
      <xdr:row>105</xdr:row>
      <xdr:rowOff>45720</xdr:rowOff>
    </xdr:to>
    <xdr:cxnSp macro="">
      <xdr:nvCxnSpPr>
        <xdr:cNvPr id="384" name="直線コネクタ 383">
          <a:extLst>
            <a:ext uri="{FF2B5EF4-FFF2-40B4-BE49-F238E27FC236}">
              <a16:creationId xmlns:a16="http://schemas.microsoft.com/office/drawing/2014/main" id="{05A1243D-7D52-4E74-8446-7FC6BA367206}"/>
            </a:ext>
          </a:extLst>
        </xdr:cNvPr>
        <xdr:cNvCxnSpPr/>
      </xdr:nvCxnSpPr>
      <xdr:spPr>
        <a:xfrm>
          <a:off x="7080250" y="174764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170180</xdr:rowOff>
    </xdr:from>
    <xdr:to>
      <xdr:col>36</xdr:col>
      <xdr:colOff>165100</xdr:colOff>
      <xdr:row>105</xdr:row>
      <xdr:rowOff>100330</xdr:rowOff>
    </xdr:to>
    <xdr:sp macro="" textlink="">
      <xdr:nvSpPr>
        <xdr:cNvPr id="385" name="楕円 384">
          <a:extLst>
            <a:ext uri="{FF2B5EF4-FFF2-40B4-BE49-F238E27FC236}">
              <a16:creationId xmlns:a16="http://schemas.microsoft.com/office/drawing/2014/main" id="{9EF2296E-CBC0-47EB-9AA0-12D48076461A}"/>
            </a:ext>
          </a:extLst>
        </xdr:cNvPr>
        <xdr:cNvSpPr/>
      </xdr:nvSpPr>
      <xdr:spPr>
        <a:xfrm>
          <a:off x="6235700" y="1742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45720</xdr:rowOff>
    </xdr:from>
    <xdr:to>
      <xdr:col>41</xdr:col>
      <xdr:colOff>50800</xdr:colOff>
      <xdr:row>105</xdr:row>
      <xdr:rowOff>49530</xdr:rowOff>
    </xdr:to>
    <xdr:cxnSp macro="">
      <xdr:nvCxnSpPr>
        <xdr:cNvPr id="386" name="直線コネクタ 385">
          <a:extLst>
            <a:ext uri="{FF2B5EF4-FFF2-40B4-BE49-F238E27FC236}">
              <a16:creationId xmlns:a16="http://schemas.microsoft.com/office/drawing/2014/main" id="{183FF4CE-2E92-4A86-A252-9932B93378AA}"/>
            </a:ext>
          </a:extLst>
        </xdr:cNvPr>
        <xdr:cNvCxnSpPr/>
      </xdr:nvCxnSpPr>
      <xdr:spPr>
        <a:xfrm flipV="1">
          <a:off x="6286500" y="1747647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387" name="n_1aveValue【市民会館】&#10;一人当たり面積">
          <a:extLst>
            <a:ext uri="{FF2B5EF4-FFF2-40B4-BE49-F238E27FC236}">
              <a16:creationId xmlns:a16="http://schemas.microsoft.com/office/drawing/2014/main" id="{43FC36D9-F397-4342-BFC2-A2DCC2CDE9B9}"/>
            </a:ext>
          </a:extLst>
        </xdr:cNvPr>
        <xdr:cNvSpPr txBox="1"/>
      </xdr:nvSpPr>
      <xdr:spPr>
        <a:xfrm>
          <a:off x="8458277"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388" name="n_2aveValue【市民会館】&#10;一人当たり面積">
          <a:extLst>
            <a:ext uri="{FF2B5EF4-FFF2-40B4-BE49-F238E27FC236}">
              <a16:creationId xmlns:a16="http://schemas.microsoft.com/office/drawing/2014/main" id="{00DD7AA9-F8A8-4AB1-8B23-A97585B46E13}"/>
            </a:ext>
          </a:extLst>
        </xdr:cNvPr>
        <xdr:cNvSpPr txBox="1"/>
      </xdr:nvSpPr>
      <xdr:spPr>
        <a:xfrm>
          <a:off x="76772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389" name="n_3aveValue【市民会館】&#10;一人当たり面積">
          <a:extLst>
            <a:ext uri="{FF2B5EF4-FFF2-40B4-BE49-F238E27FC236}">
              <a16:creationId xmlns:a16="http://schemas.microsoft.com/office/drawing/2014/main" id="{1AFA05E2-A537-4BAF-92C0-655C29315935}"/>
            </a:ext>
          </a:extLst>
        </xdr:cNvPr>
        <xdr:cNvSpPr txBox="1"/>
      </xdr:nvSpPr>
      <xdr:spPr>
        <a:xfrm>
          <a:off x="6864427" y="176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390" name="n_4aveValue【市民会館】&#10;一人当たり面積">
          <a:extLst>
            <a:ext uri="{FF2B5EF4-FFF2-40B4-BE49-F238E27FC236}">
              <a16:creationId xmlns:a16="http://schemas.microsoft.com/office/drawing/2014/main" id="{87B013FE-46C0-427D-9B71-5A1EE404F53F}"/>
            </a:ext>
          </a:extLst>
        </xdr:cNvPr>
        <xdr:cNvSpPr txBox="1"/>
      </xdr:nvSpPr>
      <xdr:spPr>
        <a:xfrm>
          <a:off x="607067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113047</xdr:rowOff>
    </xdr:from>
    <xdr:ext cx="469744" cy="259045"/>
    <xdr:sp macro="" textlink="">
      <xdr:nvSpPr>
        <xdr:cNvPr id="391" name="n_1mainValue【市民会館】&#10;一人当たり面積">
          <a:extLst>
            <a:ext uri="{FF2B5EF4-FFF2-40B4-BE49-F238E27FC236}">
              <a16:creationId xmlns:a16="http://schemas.microsoft.com/office/drawing/2014/main" id="{20445B89-21F3-4083-AC4A-58A6CA00A12F}"/>
            </a:ext>
          </a:extLst>
        </xdr:cNvPr>
        <xdr:cNvSpPr txBox="1"/>
      </xdr:nvSpPr>
      <xdr:spPr>
        <a:xfrm>
          <a:off x="8458277" y="17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113047</xdr:rowOff>
    </xdr:from>
    <xdr:ext cx="469744" cy="259045"/>
    <xdr:sp macro="" textlink="">
      <xdr:nvSpPr>
        <xdr:cNvPr id="392" name="n_2mainValue【市民会館】&#10;一人当たり面積">
          <a:extLst>
            <a:ext uri="{FF2B5EF4-FFF2-40B4-BE49-F238E27FC236}">
              <a16:creationId xmlns:a16="http://schemas.microsoft.com/office/drawing/2014/main" id="{E05A3DA6-E0A5-4E2A-9F0F-3B3B255B96FB}"/>
            </a:ext>
          </a:extLst>
        </xdr:cNvPr>
        <xdr:cNvSpPr txBox="1"/>
      </xdr:nvSpPr>
      <xdr:spPr>
        <a:xfrm>
          <a:off x="7677227" y="17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113047</xdr:rowOff>
    </xdr:from>
    <xdr:ext cx="469744" cy="259045"/>
    <xdr:sp macro="" textlink="">
      <xdr:nvSpPr>
        <xdr:cNvPr id="393" name="n_3mainValue【市民会館】&#10;一人当たり面積">
          <a:extLst>
            <a:ext uri="{FF2B5EF4-FFF2-40B4-BE49-F238E27FC236}">
              <a16:creationId xmlns:a16="http://schemas.microsoft.com/office/drawing/2014/main" id="{977A9255-0873-4286-9E2A-0657F32E4A9B}"/>
            </a:ext>
          </a:extLst>
        </xdr:cNvPr>
        <xdr:cNvSpPr txBox="1"/>
      </xdr:nvSpPr>
      <xdr:spPr>
        <a:xfrm>
          <a:off x="6864427" y="17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116857</xdr:rowOff>
    </xdr:from>
    <xdr:ext cx="469744" cy="259045"/>
    <xdr:sp macro="" textlink="">
      <xdr:nvSpPr>
        <xdr:cNvPr id="394" name="n_4mainValue【市民会館】&#10;一人当たり面積">
          <a:extLst>
            <a:ext uri="{FF2B5EF4-FFF2-40B4-BE49-F238E27FC236}">
              <a16:creationId xmlns:a16="http://schemas.microsoft.com/office/drawing/2014/main" id="{EC59D5A9-D0F5-41B2-86AF-E34595B3D43B}"/>
            </a:ext>
          </a:extLst>
        </xdr:cNvPr>
        <xdr:cNvSpPr txBox="1"/>
      </xdr:nvSpPr>
      <xdr:spPr>
        <a:xfrm>
          <a:off x="6070677" y="1720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4E94A9C-ACAF-4A9F-B7DC-13E7F240EAF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71B8FC4-4BC9-483D-8DCB-15F4FF06B76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A4AEA2F-FA57-4665-93E2-63163451648F}"/>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DD860A4-6D62-43BE-98BF-117E9BBFF924}"/>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374764E-AA07-4DF3-ABCB-C27EA3BE7FD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955217C-ADBE-49F6-B1A0-D327FE7EBF5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C3C30FF-314A-42B6-86E9-03C6D431D9E7}"/>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4BB5C42-40D0-4D18-9082-F4336E632BDE}"/>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255F9B6-629A-4312-8C76-9EE56844E7C2}"/>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964D9CB-6187-41BB-AE72-FDF408721B69}"/>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6DE21DF-DB10-4CB7-B746-70CBF211B61A}"/>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4EECD1EF-F49C-4284-9238-3E4222242322}"/>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D75FEFD6-BAA5-4BEF-84F3-81B154D28ED8}"/>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24965C8C-FA2C-44BA-8197-9677D9B1B3CA}"/>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E58CBFF7-B265-4019-9D9E-3B4944353941}"/>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BBBF1B9B-86D3-4ADD-A563-60079DF14F65}"/>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55464A18-8559-4443-A384-280527AA18E6}"/>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1027E35A-09F7-445F-BBFB-20E908D55CA8}"/>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BE87F1BF-A10E-4EE2-8A3A-D6BFDC74B001}"/>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3B0B74A0-4F91-425C-ADDB-2692E4544B35}"/>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D6C839C-D3B2-454C-AFB1-3A7BB48B0368}"/>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7B4BAA89-35FA-43F7-99DF-856675CDEF94}"/>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940FCAFC-1C77-4D87-9C10-9C7509F08916}"/>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64A7835-8598-4E1D-9EF3-685F908D6E2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787452A2-F475-427E-A46D-977911748859}"/>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420" name="直線コネクタ 419">
          <a:extLst>
            <a:ext uri="{FF2B5EF4-FFF2-40B4-BE49-F238E27FC236}">
              <a16:creationId xmlns:a16="http://schemas.microsoft.com/office/drawing/2014/main" id="{99041ABF-396A-427A-8AD6-A97F7950B125}"/>
            </a:ext>
          </a:extLst>
        </xdr:cNvPr>
        <xdr:cNvCxnSpPr/>
      </xdr:nvCxnSpPr>
      <xdr:spPr>
        <a:xfrm flipV="1">
          <a:off x="14699614" y="5640433"/>
          <a:ext cx="0" cy="1185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0603A31E-8F6D-419F-82E5-DA16C3FF162E}"/>
            </a:ext>
          </a:extLst>
        </xdr:cNvPr>
        <xdr:cNvSpPr txBox="1"/>
      </xdr:nvSpPr>
      <xdr:spPr>
        <a:xfrm>
          <a:off x="14738350" y="6829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422" name="直線コネクタ 421">
          <a:extLst>
            <a:ext uri="{FF2B5EF4-FFF2-40B4-BE49-F238E27FC236}">
              <a16:creationId xmlns:a16="http://schemas.microsoft.com/office/drawing/2014/main" id="{86A26759-BBC1-4C19-BE11-B8536A1C9ACC}"/>
            </a:ext>
          </a:extLst>
        </xdr:cNvPr>
        <xdr:cNvCxnSpPr/>
      </xdr:nvCxnSpPr>
      <xdr:spPr>
        <a:xfrm>
          <a:off x="14611350" y="68255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423" name="【一般廃棄物処理施設】&#10;有形固定資産減価償却率最大値テキスト">
          <a:extLst>
            <a:ext uri="{FF2B5EF4-FFF2-40B4-BE49-F238E27FC236}">
              <a16:creationId xmlns:a16="http://schemas.microsoft.com/office/drawing/2014/main" id="{C162C2B6-D66A-4A99-A655-6EA5B34B8AFE}"/>
            </a:ext>
          </a:extLst>
        </xdr:cNvPr>
        <xdr:cNvSpPr txBox="1"/>
      </xdr:nvSpPr>
      <xdr:spPr>
        <a:xfrm>
          <a:off x="14738350" y="542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424" name="直線コネクタ 423">
          <a:extLst>
            <a:ext uri="{FF2B5EF4-FFF2-40B4-BE49-F238E27FC236}">
              <a16:creationId xmlns:a16="http://schemas.microsoft.com/office/drawing/2014/main" id="{559BC950-5AF5-4420-A764-ED859E05CF01}"/>
            </a:ext>
          </a:extLst>
        </xdr:cNvPr>
        <xdr:cNvCxnSpPr/>
      </xdr:nvCxnSpPr>
      <xdr:spPr>
        <a:xfrm>
          <a:off x="14611350" y="56404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416733CC-6E03-4BFA-BF7D-5FF3F6CDEAD4}"/>
            </a:ext>
          </a:extLst>
        </xdr:cNvPr>
        <xdr:cNvSpPr txBox="1"/>
      </xdr:nvSpPr>
      <xdr:spPr>
        <a:xfrm>
          <a:off x="14738350" y="62172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426" name="フローチャート: 判断 425">
          <a:extLst>
            <a:ext uri="{FF2B5EF4-FFF2-40B4-BE49-F238E27FC236}">
              <a16:creationId xmlns:a16="http://schemas.microsoft.com/office/drawing/2014/main" id="{6BF826B6-6C92-4F6B-9BA3-3FD72A8E35A5}"/>
            </a:ext>
          </a:extLst>
        </xdr:cNvPr>
        <xdr:cNvSpPr/>
      </xdr:nvSpPr>
      <xdr:spPr>
        <a:xfrm>
          <a:off x="14649450" y="63594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427" name="フローチャート: 判断 426">
          <a:extLst>
            <a:ext uri="{FF2B5EF4-FFF2-40B4-BE49-F238E27FC236}">
              <a16:creationId xmlns:a16="http://schemas.microsoft.com/office/drawing/2014/main" id="{C2E342ED-B735-4905-A0F8-C3DED7726D8B}"/>
            </a:ext>
          </a:extLst>
        </xdr:cNvPr>
        <xdr:cNvSpPr/>
      </xdr:nvSpPr>
      <xdr:spPr>
        <a:xfrm>
          <a:off x="13887450" y="6414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428" name="フローチャート: 判断 427">
          <a:extLst>
            <a:ext uri="{FF2B5EF4-FFF2-40B4-BE49-F238E27FC236}">
              <a16:creationId xmlns:a16="http://schemas.microsoft.com/office/drawing/2014/main" id="{3CFC90CD-CC70-4A4B-8C68-D94C4E059702}"/>
            </a:ext>
          </a:extLst>
        </xdr:cNvPr>
        <xdr:cNvSpPr/>
      </xdr:nvSpPr>
      <xdr:spPr>
        <a:xfrm>
          <a:off x="13093700" y="63724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429" name="フローチャート: 判断 428">
          <a:extLst>
            <a:ext uri="{FF2B5EF4-FFF2-40B4-BE49-F238E27FC236}">
              <a16:creationId xmlns:a16="http://schemas.microsoft.com/office/drawing/2014/main" id="{5D66E616-A62D-43ED-8CB0-798409C7C89C}"/>
            </a:ext>
          </a:extLst>
        </xdr:cNvPr>
        <xdr:cNvSpPr/>
      </xdr:nvSpPr>
      <xdr:spPr>
        <a:xfrm>
          <a:off x="12299950" y="63218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430" name="フローチャート: 判断 429">
          <a:extLst>
            <a:ext uri="{FF2B5EF4-FFF2-40B4-BE49-F238E27FC236}">
              <a16:creationId xmlns:a16="http://schemas.microsoft.com/office/drawing/2014/main" id="{57357B7D-09DE-4D11-9BE0-A828BF1B37D1}"/>
            </a:ext>
          </a:extLst>
        </xdr:cNvPr>
        <xdr:cNvSpPr/>
      </xdr:nvSpPr>
      <xdr:spPr>
        <a:xfrm>
          <a:off x="1148715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18625F4-3891-4BD3-81A7-97766ECEAA1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45EBFE2-40CE-4FB4-A20C-84062915A16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18536FF-73BE-49A4-970C-EE213F9F13DB}"/>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5D2B69-4F57-4AEE-B32E-2E8E9ECB9E8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37B4775-B26B-4C06-9401-A7A903A24D5F}"/>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98878</xdr:rowOff>
    </xdr:from>
    <xdr:to>
      <xdr:col>85</xdr:col>
      <xdr:colOff>177800</xdr:colOff>
      <xdr:row>40</xdr:row>
      <xdr:rowOff>29028</xdr:rowOff>
    </xdr:to>
    <xdr:sp macro="" textlink="">
      <xdr:nvSpPr>
        <xdr:cNvPr id="436" name="楕円 435">
          <a:extLst>
            <a:ext uri="{FF2B5EF4-FFF2-40B4-BE49-F238E27FC236}">
              <a16:creationId xmlns:a16="http://schemas.microsoft.com/office/drawing/2014/main" id="{ED8F7987-2034-4E57-9F3C-1AEF7E6B74C1}"/>
            </a:ext>
          </a:extLst>
        </xdr:cNvPr>
        <xdr:cNvSpPr/>
      </xdr:nvSpPr>
      <xdr:spPr>
        <a:xfrm>
          <a:off x="14649450" y="65441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77305</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EC771471-0339-4CFE-8DF4-A845A29C3AA0}"/>
            </a:ext>
          </a:extLst>
        </xdr:cNvPr>
        <xdr:cNvSpPr txBox="1"/>
      </xdr:nvSpPr>
      <xdr:spPr>
        <a:xfrm>
          <a:off x="14738350" y="652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66222</xdr:rowOff>
    </xdr:from>
    <xdr:to>
      <xdr:col>81</xdr:col>
      <xdr:colOff>101600</xdr:colOff>
      <xdr:row>39</xdr:row>
      <xdr:rowOff>167822</xdr:rowOff>
    </xdr:to>
    <xdr:sp macro="" textlink="">
      <xdr:nvSpPr>
        <xdr:cNvPr id="438" name="楕円 437">
          <a:extLst>
            <a:ext uri="{FF2B5EF4-FFF2-40B4-BE49-F238E27FC236}">
              <a16:creationId xmlns:a16="http://schemas.microsoft.com/office/drawing/2014/main" id="{B959B9DD-C548-4E2B-80A9-293A4B340E64}"/>
            </a:ext>
          </a:extLst>
        </xdr:cNvPr>
        <xdr:cNvSpPr/>
      </xdr:nvSpPr>
      <xdr:spPr>
        <a:xfrm>
          <a:off x="13887450" y="651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117022</xdr:rowOff>
    </xdr:from>
    <xdr:to>
      <xdr:col>85</xdr:col>
      <xdr:colOff>127000</xdr:colOff>
      <xdr:row>39</xdr:row>
      <xdr:rowOff>149678</xdr:rowOff>
    </xdr:to>
    <xdr:cxnSp macro="">
      <xdr:nvCxnSpPr>
        <xdr:cNvPr id="439" name="直線コネクタ 438">
          <a:extLst>
            <a:ext uri="{FF2B5EF4-FFF2-40B4-BE49-F238E27FC236}">
              <a16:creationId xmlns:a16="http://schemas.microsoft.com/office/drawing/2014/main" id="{DF1794A3-D91E-4295-8382-4D7119CF7DAB}"/>
            </a:ext>
          </a:extLst>
        </xdr:cNvPr>
        <xdr:cNvCxnSpPr/>
      </xdr:nvCxnSpPr>
      <xdr:spPr>
        <a:xfrm>
          <a:off x="13938250" y="6562272"/>
          <a:ext cx="762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440" name="楕円 439">
          <a:extLst>
            <a:ext uri="{FF2B5EF4-FFF2-40B4-BE49-F238E27FC236}">
              <a16:creationId xmlns:a16="http://schemas.microsoft.com/office/drawing/2014/main" id="{5A55C9C1-2167-4077-BD51-253C42B2611E}"/>
            </a:ext>
          </a:extLst>
        </xdr:cNvPr>
        <xdr:cNvSpPr/>
      </xdr:nvSpPr>
      <xdr:spPr>
        <a:xfrm>
          <a:off x="130937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87630</xdr:rowOff>
    </xdr:from>
    <xdr:to>
      <xdr:col>81</xdr:col>
      <xdr:colOff>50800</xdr:colOff>
      <xdr:row>39</xdr:row>
      <xdr:rowOff>117022</xdr:rowOff>
    </xdr:to>
    <xdr:cxnSp macro="">
      <xdr:nvCxnSpPr>
        <xdr:cNvPr id="441" name="直線コネクタ 440">
          <a:extLst>
            <a:ext uri="{FF2B5EF4-FFF2-40B4-BE49-F238E27FC236}">
              <a16:creationId xmlns:a16="http://schemas.microsoft.com/office/drawing/2014/main" id="{E98DDD89-252C-455A-A02E-24340159CEF6}"/>
            </a:ext>
          </a:extLst>
        </xdr:cNvPr>
        <xdr:cNvCxnSpPr/>
      </xdr:nvCxnSpPr>
      <xdr:spPr>
        <a:xfrm>
          <a:off x="13144500" y="6532880"/>
          <a:ext cx="7937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120106</xdr:rowOff>
    </xdr:from>
    <xdr:to>
      <xdr:col>72</xdr:col>
      <xdr:colOff>38100</xdr:colOff>
      <xdr:row>39</xdr:row>
      <xdr:rowOff>50256</xdr:rowOff>
    </xdr:to>
    <xdr:sp macro="" textlink="">
      <xdr:nvSpPr>
        <xdr:cNvPr id="442" name="楕円 441">
          <a:extLst>
            <a:ext uri="{FF2B5EF4-FFF2-40B4-BE49-F238E27FC236}">
              <a16:creationId xmlns:a16="http://schemas.microsoft.com/office/drawing/2014/main" id="{3C4E0D72-C256-43FD-B4C5-EF46267A4CC2}"/>
            </a:ext>
          </a:extLst>
        </xdr:cNvPr>
        <xdr:cNvSpPr/>
      </xdr:nvSpPr>
      <xdr:spPr>
        <a:xfrm>
          <a:off x="12299950" y="64002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170906</xdr:rowOff>
    </xdr:from>
    <xdr:to>
      <xdr:col>76</xdr:col>
      <xdr:colOff>114300</xdr:colOff>
      <xdr:row>39</xdr:row>
      <xdr:rowOff>87630</xdr:rowOff>
    </xdr:to>
    <xdr:cxnSp macro="">
      <xdr:nvCxnSpPr>
        <xdr:cNvPr id="443" name="直線コネクタ 442">
          <a:extLst>
            <a:ext uri="{FF2B5EF4-FFF2-40B4-BE49-F238E27FC236}">
              <a16:creationId xmlns:a16="http://schemas.microsoft.com/office/drawing/2014/main" id="{4F8A23D0-D2DD-4C73-8C3A-D4A11C08D375}"/>
            </a:ext>
          </a:extLst>
        </xdr:cNvPr>
        <xdr:cNvCxnSpPr/>
      </xdr:nvCxnSpPr>
      <xdr:spPr>
        <a:xfrm>
          <a:off x="12344400" y="6444706"/>
          <a:ext cx="8001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120106</xdr:rowOff>
    </xdr:from>
    <xdr:to>
      <xdr:col>67</xdr:col>
      <xdr:colOff>101600</xdr:colOff>
      <xdr:row>39</xdr:row>
      <xdr:rowOff>50256</xdr:rowOff>
    </xdr:to>
    <xdr:sp macro="" textlink="">
      <xdr:nvSpPr>
        <xdr:cNvPr id="444" name="楕円 443">
          <a:extLst>
            <a:ext uri="{FF2B5EF4-FFF2-40B4-BE49-F238E27FC236}">
              <a16:creationId xmlns:a16="http://schemas.microsoft.com/office/drawing/2014/main" id="{A4544660-F209-4580-9F9F-C2631AB7C911}"/>
            </a:ext>
          </a:extLst>
        </xdr:cNvPr>
        <xdr:cNvSpPr/>
      </xdr:nvSpPr>
      <xdr:spPr>
        <a:xfrm>
          <a:off x="11487150" y="64002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170906</xdr:rowOff>
    </xdr:from>
    <xdr:to>
      <xdr:col>71</xdr:col>
      <xdr:colOff>177800</xdr:colOff>
      <xdr:row>38</xdr:row>
      <xdr:rowOff>170906</xdr:rowOff>
    </xdr:to>
    <xdr:cxnSp macro="">
      <xdr:nvCxnSpPr>
        <xdr:cNvPr id="445" name="直線コネクタ 444">
          <a:extLst>
            <a:ext uri="{FF2B5EF4-FFF2-40B4-BE49-F238E27FC236}">
              <a16:creationId xmlns:a16="http://schemas.microsoft.com/office/drawing/2014/main" id="{20972310-B217-4943-A2C5-217CD85AC2A8}"/>
            </a:ext>
          </a:extLst>
        </xdr:cNvPr>
        <xdr:cNvCxnSpPr/>
      </xdr:nvCxnSpPr>
      <xdr:spPr>
        <a:xfrm>
          <a:off x="11537950" y="644470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923A98C6-59FE-4C89-B659-212BE7E8E721}"/>
            </a:ext>
          </a:extLst>
        </xdr:cNvPr>
        <xdr:cNvSpPr txBox="1"/>
      </xdr:nvSpPr>
      <xdr:spPr>
        <a:xfrm>
          <a:off x="137420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D20CFF3F-5CF6-4610-8048-43D9EF837D03}"/>
            </a:ext>
          </a:extLst>
        </xdr:cNvPr>
        <xdr:cNvSpPr txBox="1"/>
      </xdr:nvSpPr>
      <xdr:spPr>
        <a:xfrm>
          <a:off x="1296099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4EC3F91E-7FCC-4E23-84FE-AD3254942E68}"/>
            </a:ext>
          </a:extLst>
        </xdr:cNvPr>
        <xdr:cNvSpPr txBox="1"/>
      </xdr:nvSpPr>
      <xdr:spPr>
        <a:xfrm>
          <a:off x="12167244" y="610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A2C4CB7B-6CDB-41AD-949A-72C03839DEFF}"/>
            </a:ext>
          </a:extLst>
        </xdr:cNvPr>
        <xdr:cNvSpPr txBox="1"/>
      </xdr:nvSpPr>
      <xdr:spPr>
        <a:xfrm>
          <a:off x="1135444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158949</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8611BBB5-5515-4022-91FA-8D3024118914}"/>
            </a:ext>
          </a:extLst>
        </xdr:cNvPr>
        <xdr:cNvSpPr txBox="1"/>
      </xdr:nvSpPr>
      <xdr:spPr>
        <a:xfrm>
          <a:off x="13742044" y="660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CA44480F-CC16-4E74-8541-492AE279B36D}"/>
            </a:ext>
          </a:extLst>
        </xdr:cNvPr>
        <xdr:cNvSpPr txBox="1"/>
      </xdr:nvSpPr>
      <xdr:spPr>
        <a:xfrm>
          <a:off x="12960994" y="657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41383</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AF9BBAAB-7328-4480-81CD-936E57487ADB}"/>
            </a:ext>
          </a:extLst>
        </xdr:cNvPr>
        <xdr:cNvSpPr txBox="1"/>
      </xdr:nvSpPr>
      <xdr:spPr>
        <a:xfrm>
          <a:off x="12167244" y="648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41383</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5F0890E5-62D9-4584-ABF3-6B74C6B262BC}"/>
            </a:ext>
          </a:extLst>
        </xdr:cNvPr>
        <xdr:cNvSpPr txBox="1"/>
      </xdr:nvSpPr>
      <xdr:spPr>
        <a:xfrm>
          <a:off x="11354444" y="648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E8D2E9C9-30B0-4A0D-A7FE-85F01A5971F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3E17420B-81C9-4102-BBA0-CA3E4844C5D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38540D77-99B1-4E11-8B5E-4E2983CD16B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F8E4DFA-0D23-4CF5-8FDF-330E46C8B097}"/>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B797258-35CA-4689-8F2E-77725886F57C}"/>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DA93AD2E-DFF3-4D3C-AFD0-FB387DD5DD2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717B249D-756B-4462-9BFC-4E28D236D8D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3E646F0E-5F89-4BCE-A80F-2CF9F3E69BF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511F6A50-2D7B-478C-84F5-036A1CF8A8B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25F7F8C8-233E-43A3-AF7A-A379C7BEEF86}"/>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C759A3A5-0DD6-4E68-ADE1-7B4BE9C81EC0}"/>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5" name="テキスト ボックス 464">
          <a:extLst>
            <a:ext uri="{FF2B5EF4-FFF2-40B4-BE49-F238E27FC236}">
              <a16:creationId xmlns:a16="http://schemas.microsoft.com/office/drawing/2014/main" id="{FAFA7719-BBC0-41B4-80D3-68B8F4C759EF}"/>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52C46D70-769C-4BA8-B8B9-0F3BE8648C26}"/>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467" name="テキスト ボックス 466">
          <a:extLst>
            <a:ext uri="{FF2B5EF4-FFF2-40B4-BE49-F238E27FC236}">
              <a16:creationId xmlns:a16="http://schemas.microsoft.com/office/drawing/2014/main" id="{249F3F5B-AAFF-4628-BF48-453FA350562D}"/>
            </a:ext>
          </a:extLst>
        </xdr:cNvPr>
        <xdr:cNvSpPr txBox="1"/>
      </xdr:nvSpPr>
      <xdr:spPr>
        <a:xfrm>
          <a:off x="15985051" y="6328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79DCC23D-9F81-4143-86F6-CC8FE1E27F5A}"/>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9" name="テキスト ボックス 468">
          <a:extLst>
            <a:ext uri="{FF2B5EF4-FFF2-40B4-BE49-F238E27FC236}">
              <a16:creationId xmlns:a16="http://schemas.microsoft.com/office/drawing/2014/main" id="{9DCC84FB-232B-4DA1-A039-8F5EAAAB3F53}"/>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2727BEDA-D3B9-4C38-9536-EC6C6A3F0397}"/>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1" name="テキスト ボックス 470">
          <a:extLst>
            <a:ext uri="{FF2B5EF4-FFF2-40B4-BE49-F238E27FC236}">
              <a16:creationId xmlns:a16="http://schemas.microsoft.com/office/drawing/2014/main" id="{AD7DCE2D-B2DA-4AE9-B62A-D660514B1B39}"/>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A24601D-5658-4E42-A122-1BD5C81B441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4388C3A0-1DF3-41C5-ACAE-866266F81CC7}"/>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9014BCAC-62FA-4E77-BCF5-314B1C7C08EB}"/>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475" name="直線コネクタ 474">
          <a:extLst>
            <a:ext uri="{FF2B5EF4-FFF2-40B4-BE49-F238E27FC236}">
              <a16:creationId xmlns:a16="http://schemas.microsoft.com/office/drawing/2014/main" id="{AFDC583C-78A5-46B6-B9D4-5FDB2D454EA3}"/>
            </a:ext>
          </a:extLst>
        </xdr:cNvPr>
        <xdr:cNvCxnSpPr/>
      </xdr:nvCxnSpPr>
      <xdr:spPr>
        <a:xfrm flipV="1">
          <a:off x="19951064" y="5488550"/>
          <a:ext cx="0" cy="1416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476" name="【一般廃棄物処理施設】&#10;一人当たり有形固定資産（償却資産）額最小値テキスト">
          <a:extLst>
            <a:ext uri="{FF2B5EF4-FFF2-40B4-BE49-F238E27FC236}">
              <a16:creationId xmlns:a16="http://schemas.microsoft.com/office/drawing/2014/main" id="{1132E9D3-7A9D-4369-8DFB-0AB2681F47EC}"/>
            </a:ext>
          </a:extLst>
        </xdr:cNvPr>
        <xdr:cNvSpPr txBox="1"/>
      </xdr:nvSpPr>
      <xdr:spPr>
        <a:xfrm>
          <a:off x="19989800" y="6909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477" name="直線コネクタ 476">
          <a:extLst>
            <a:ext uri="{FF2B5EF4-FFF2-40B4-BE49-F238E27FC236}">
              <a16:creationId xmlns:a16="http://schemas.microsoft.com/office/drawing/2014/main" id="{D289794F-4688-408F-96AD-487FC059D215}"/>
            </a:ext>
          </a:extLst>
        </xdr:cNvPr>
        <xdr:cNvCxnSpPr/>
      </xdr:nvCxnSpPr>
      <xdr:spPr>
        <a:xfrm>
          <a:off x="19881850" y="69053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CE5D7F1F-E2B3-4CE8-B227-CEF90BC831D5}"/>
            </a:ext>
          </a:extLst>
        </xdr:cNvPr>
        <xdr:cNvSpPr txBox="1"/>
      </xdr:nvSpPr>
      <xdr:spPr>
        <a:xfrm>
          <a:off x="19989800" y="527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479" name="直線コネクタ 478">
          <a:extLst>
            <a:ext uri="{FF2B5EF4-FFF2-40B4-BE49-F238E27FC236}">
              <a16:creationId xmlns:a16="http://schemas.microsoft.com/office/drawing/2014/main" id="{D2A62C3E-3CE5-4C8D-920E-0E12D2B86077}"/>
            </a:ext>
          </a:extLst>
        </xdr:cNvPr>
        <xdr:cNvCxnSpPr/>
      </xdr:nvCxnSpPr>
      <xdr:spPr>
        <a:xfrm>
          <a:off x="19881850" y="5488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480" name="【一般廃棄物処理施設】&#10;一人当たり有形固定資産（償却資産）額平均値テキスト">
          <a:extLst>
            <a:ext uri="{FF2B5EF4-FFF2-40B4-BE49-F238E27FC236}">
              <a16:creationId xmlns:a16="http://schemas.microsoft.com/office/drawing/2014/main" id="{9AD901B8-252E-4D2B-8D9C-F34B8B5F9086}"/>
            </a:ext>
          </a:extLst>
        </xdr:cNvPr>
        <xdr:cNvSpPr txBox="1"/>
      </xdr:nvSpPr>
      <xdr:spPr>
        <a:xfrm>
          <a:off x="19989800" y="6230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481" name="フローチャート: 判断 480">
          <a:extLst>
            <a:ext uri="{FF2B5EF4-FFF2-40B4-BE49-F238E27FC236}">
              <a16:creationId xmlns:a16="http://schemas.microsoft.com/office/drawing/2014/main" id="{5F19AD6B-82D8-4A66-8E17-B518C8AE7208}"/>
            </a:ext>
          </a:extLst>
        </xdr:cNvPr>
        <xdr:cNvSpPr/>
      </xdr:nvSpPr>
      <xdr:spPr>
        <a:xfrm>
          <a:off x="19900900" y="6251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482" name="フローチャート: 判断 481">
          <a:extLst>
            <a:ext uri="{FF2B5EF4-FFF2-40B4-BE49-F238E27FC236}">
              <a16:creationId xmlns:a16="http://schemas.microsoft.com/office/drawing/2014/main" id="{18272468-2564-4C21-B7AE-2464A0F5630F}"/>
            </a:ext>
          </a:extLst>
        </xdr:cNvPr>
        <xdr:cNvSpPr/>
      </xdr:nvSpPr>
      <xdr:spPr>
        <a:xfrm>
          <a:off x="19157950" y="62385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483" name="フローチャート: 判断 482">
          <a:extLst>
            <a:ext uri="{FF2B5EF4-FFF2-40B4-BE49-F238E27FC236}">
              <a16:creationId xmlns:a16="http://schemas.microsoft.com/office/drawing/2014/main" id="{085F2777-EFCD-495D-9A3E-932A4CC205DF}"/>
            </a:ext>
          </a:extLst>
        </xdr:cNvPr>
        <xdr:cNvSpPr/>
      </xdr:nvSpPr>
      <xdr:spPr>
        <a:xfrm>
          <a:off x="18345150" y="6245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484" name="フローチャート: 判断 483">
          <a:extLst>
            <a:ext uri="{FF2B5EF4-FFF2-40B4-BE49-F238E27FC236}">
              <a16:creationId xmlns:a16="http://schemas.microsoft.com/office/drawing/2014/main" id="{C087FFDD-1E6C-4F15-8682-84D1E3A8AF8A}"/>
            </a:ext>
          </a:extLst>
        </xdr:cNvPr>
        <xdr:cNvSpPr/>
      </xdr:nvSpPr>
      <xdr:spPr>
        <a:xfrm>
          <a:off x="17551400" y="62479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485" name="フローチャート: 判断 484">
          <a:extLst>
            <a:ext uri="{FF2B5EF4-FFF2-40B4-BE49-F238E27FC236}">
              <a16:creationId xmlns:a16="http://schemas.microsoft.com/office/drawing/2014/main" id="{B3896D81-7418-4167-B016-90EB4AE5E1B4}"/>
            </a:ext>
          </a:extLst>
        </xdr:cNvPr>
        <xdr:cNvSpPr/>
      </xdr:nvSpPr>
      <xdr:spPr>
        <a:xfrm>
          <a:off x="16757650" y="62485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4180FB2-0ED6-4971-A5E9-7CE35F9D4DC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2180174-B39B-4918-B887-286B1CDFCEE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E5CFC4D-6B71-45B4-9418-DC13F6CBB10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113BAAC-A0C9-4FDA-850C-791C72B50D12}"/>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100BE8A-33E0-4C9A-AC7F-F7EE854C5EE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29999</xdr:rowOff>
    </xdr:from>
    <xdr:to>
      <xdr:col>116</xdr:col>
      <xdr:colOff>114300</xdr:colOff>
      <xdr:row>34</xdr:row>
      <xdr:rowOff>131599</xdr:rowOff>
    </xdr:to>
    <xdr:sp macro="" textlink="">
      <xdr:nvSpPr>
        <xdr:cNvPr id="491" name="楕円 490">
          <a:extLst>
            <a:ext uri="{FF2B5EF4-FFF2-40B4-BE49-F238E27FC236}">
              <a16:creationId xmlns:a16="http://schemas.microsoft.com/office/drawing/2014/main" id="{5A1468FF-ADFF-41D0-BC3B-F096225C67E8}"/>
            </a:ext>
          </a:extLst>
        </xdr:cNvPr>
        <xdr:cNvSpPr/>
      </xdr:nvSpPr>
      <xdr:spPr>
        <a:xfrm>
          <a:off x="19900900" y="564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52876</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B43D1986-39FE-4586-9BCB-42EE229A658E}"/>
            </a:ext>
          </a:extLst>
        </xdr:cNvPr>
        <xdr:cNvSpPr txBox="1"/>
      </xdr:nvSpPr>
      <xdr:spPr>
        <a:xfrm>
          <a:off x="19989800" y="550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44721</xdr:rowOff>
    </xdr:from>
    <xdr:to>
      <xdr:col>112</xdr:col>
      <xdr:colOff>38100</xdr:colOff>
      <xdr:row>34</xdr:row>
      <xdr:rowOff>146321</xdr:rowOff>
    </xdr:to>
    <xdr:sp macro="" textlink="">
      <xdr:nvSpPr>
        <xdr:cNvPr id="493" name="楕円 492">
          <a:extLst>
            <a:ext uri="{FF2B5EF4-FFF2-40B4-BE49-F238E27FC236}">
              <a16:creationId xmlns:a16="http://schemas.microsoft.com/office/drawing/2014/main" id="{B6327E37-F90E-4F9D-9C86-D7BA5A4F9578}"/>
            </a:ext>
          </a:extLst>
        </xdr:cNvPr>
        <xdr:cNvSpPr/>
      </xdr:nvSpPr>
      <xdr:spPr>
        <a:xfrm>
          <a:off x="19157950" y="56644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80799</xdr:rowOff>
    </xdr:from>
    <xdr:to>
      <xdr:col>116</xdr:col>
      <xdr:colOff>63500</xdr:colOff>
      <xdr:row>34</xdr:row>
      <xdr:rowOff>95521</xdr:rowOff>
    </xdr:to>
    <xdr:cxnSp macro="">
      <xdr:nvCxnSpPr>
        <xdr:cNvPr id="494" name="直線コネクタ 493">
          <a:extLst>
            <a:ext uri="{FF2B5EF4-FFF2-40B4-BE49-F238E27FC236}">
              <a16:creationId xmlns:a16="http://schemas.microsoft.com/office/drawing/2014/main" id="{4631E730-BA6B-412A-8302-BBD29AA64F3E}"/>
            </a:ext>
          </a:extLst>
        </xdr:cNvPr>
        <xdr:cNvCxnSpPr/>
      </xdr:nvCxnSpPr>
      <xdr:spPr>
        <a:xfrm flipV="1">
          <a:off x="19202400" y="5700549"/>
          <a:ext cx="7493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62012</xdr:rowOff>
    </xdr:from>
    <xdr:to>
      <xdr:col>107</xdr:col>
      <xdr:colOff>101600</xdr:colOff>
      <xdr:row>34</xdr:row>
      <xdr:rowOff>163612</xdr:rowOff>
    </xdr:to>
    <xdr:sp macro="" textlink="">
      <xdr:nvSpPr>
        <xdr:cNvPr id="495" name="楕円 494">
          <a:extLst>
            <a:ext uri="{FF2B5EF4-FFF2-40B4-BE49-F238E27FC236}">
              <a16:creationId xmlns:a16="http://schemas.microsoft.com/office/drawing/2014/main" id="{E3BC8D56-38CA-4755-85B4-9B33DFEA7FF4}"/>
            </a:ext>
          </a:extLst>
        </xdr:cNvPr>
        <xdr:cNvSpPr/>
      </xdr:nvSpPr>
      <xdr:spPr>
        <a:xfrm>
          <a:off x="18345150" y="568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95521</xdr:rowOff>
    </xdr:from>
    <xdr:to>
      <xdr:col>111</xdr:col>
      <xdr:colOff>177800</xdr:colOff>
      <xdr:row>34</xdr:row>
      <xdr:rowOff>112812</xdr:rowOff>
    </xdr:to>
    <xdr:cxnSp macro="">
      <xdr:nvCxnSpPr>
        <xdr:cNvPr id="496" name="直線コネクタ 495">
          <a:extLst>
            <a:ext uri="{FF2B5EF4-FFF2-40B4-BE49-F238E27FC236}">
              <a16:creationId xmlns:a16="http://schemas.microsoft.com/office/drawing/2014/main" id="{5CFB974E-BC79-4F4E-8DE2-C490018B17E8}"/>
            </a:ext>
          </a:extLst>
        </xdr:cNvPr>
        <xdr:cNvCxnSpPr/>
      </xdr:nvCxnSpPr>
      <xdr:spPr>
        <a:xfrm flipV="1">
          <a:off x="18395950" y="5715271"/>
          <a:ext cx="806450" cy="1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62625</xdr:rowOff>
    </xdr:from>
    <xdr:to>
      <xdr:col>102</xdr:col>
      <xdr:colOff>165100</xdr:colOff>
      <xdr:row>34</xdr:row>
      <xdr:rowOff>164225</xdr:rowOff>
    </xdr:to>
    <xdr:sp macro="" textlink="">
      <xdr:nvSpPr>
        <xdr:cNvPr id="497" name="楕円 496">
          <a:extLst>
            <a:ext uri="{FF2B5EF4-FFF2-40B4-BE49-F238E27FC236}">
              <a16:creationId xmlns:a16="http://schemas.microsoft.com/office/drawing/2014/main" id="{C2AF53D7-5B00-4B0E-B7D8-48EDF289E5DE}"/>
            </a:ext>
          </a:extLst>
        </xdr:cNvPr>
        <xdr:cNvSpPr/>
      </xdr:nvSpPr>
      <xdr:spPr>
        <a:xfrm>
          <a:off x="17551400" y="568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112812</xdr:rowOff>
    </xdr:from>
    <xdr:to>
      <xdr:col>107</xdr:col>
      <xdr:colOff>50800</xdr:colOff>
      <xdr:row>34</xdr:row>
      <xdr:rowOff>113425</xdr:rowOff>
    </xdr:to>
    <xdr:cxnSp macro="">
      <xdr:nvCxnSpPr>
        <xdr:cNvPr id="498" name="直線コネクタ 497">
          <a:extLst>
            <a:ext uri="{FF2B5EF4-FFF2-40B4-BE49-F238E27FC236}">
              <a16:creationId xmlns:a16="http://schemas.microsoft.com/office/drawing/2014/main" id="{88E0481D-280E-490A-8ADE-F8D59A23C94D}"/>
            </a:ext>
          </a:extLst>
        </xdr:cNvPr>
        <xdr:cNvCxnSpPr/>
      </xdr:nvCxnSpPr>
      <xdr:spPr>
        <a:xfrm flipV="1">
          <a:off x="17602200" y="5732562"/>
          <a:ext cx="79375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68651</xdr:rowOff>
    </xdr:from>
    <xdr:to>
      <xdr:col>98</xdr:col>
      <xdr:colOff>38100</xdr:colOff>
      <xdr:row>34</xdr:row>
      <xdr:rowOff>170251</xdr:rowOff>
    </xdr:to>
    <xdr:sp macro="" textlink="">
      <xdr:nvSpPr>
        <xdr:cNvPr id="499" name="楕円 498">
          <a:extLst>
            <a:ext uri="{FF2B5EF4-FFF2-40B4-BE49-F238E27FC236}">
              <a16:creationId xmlns:a16="http://schemas.microsoft.com/office/drawing/2014/main" id="{1DDADC01-DC51-43CD-B8F8-FBE97706EA53}"/>
            </a:ext>
          </a:extLst>
        </xdr:cNvPr>
        <xdr:cNvSpPr/>
      </xdr:nvSpPr>
      <xdr:spPr>
        <a:xfrm>
          <a:off x="16757650" y="56884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113425</xdr:rowOff>
    </xdr:from>
    <xdr:to>
      <xdr:col>102</xdr:col>
      <xdr:colOff>114300</xdr:colOff>
      <xdr:row>34</xdr:row>
      <xdr:rowOff>119451</xdr:rowOff>
    </xdr:to>
    <xdr:cxnSp macro="">
      <xdr:nvCxnSpPr>
        <xdr:cNvPr id="500" name="直線コネクタ 499">
          <a:extLst>
            <a:ext uri="{FF2B5EF4-FFF2-40B4-BE49-F238E27FC236}">
              <a16:creationId xmlns:a16="http://schemas.microsoft.com/office/drawing/2014/main" id="{F1F84224-041E-47CA-A59D-130E6925D21A}"/>
            </a:ext>
          </a:extLst>
        </xdr:cNvPr>
        <xdr:cNvCxnSpPr/>
      </xdr:nvCxnSpPr>
      <xdr:spPr>
        <a:xfrm flipV="1">
          <a:off x="16802100" y="5733175"/>
          <a:ext cx="800100" cy="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01" name="n_1aveValue【一般廃棄物処理施設】&#10;一人当たり有形固定資産（償却資産）額">
          <a:extLst>
            <a:ext uri="{FF2B5EF4-FFF2-40B4-BE49-F238E27FC236}">
              <a16:creationId xmlns:a16="http://schemas.microsoft.com/office/drawing/2014/main" id="{85230072-DCFC-4355-96FE-319F8ED46F35}"/>
            </a:ext>
          </a:extLst>
        </xdr:cNvPr>
        <xdr:cNvSpPr txBox="1"/>
      </xdr:nvSpPr>
      <xdr:spPr>
        <a:xfrm>
          <a:off x="18947911" y="63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02" name="n_2aveValue【一般廃棄物処理施設】&#10;一人当たり有形固定資産（償却資産）額">
          <a:extLst>
            <a:ext uri="{FF2B5EF4-FFF2-40B4-BE49-F238E27FC236}">
              <a16:creationId xmlns:a16="http://schemas.microsoft.com/office/drawing/2014/main" id="{48ADEEB9-933F-45EB-B245-B82037399C31}"/>
            </a:ext>
          </a:extLst>
        </xdr:cNvPr>
        <xdr:cNvSpPr txBox="1"/>
      </xdr:nvSpPr>
      <xdr:spPr>
        <a:xfrm>
          <a:off x="18166861" y="633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03" name="n_3aveValue【一般廃棄物処理施設】&#10;一人当たり有形固定資産（償却資産）額">
          <a:extLst>
            <a:ext uri="{FF2B5EF4-FFF2-40B4-BE49-F238E27FC236}">
              <a16:creationId xmlns:a16="http://schemas.microsoft.com/office/drawing/2014/main" id="{EF6478A3-09A3-4E32-A16C-7A07A863F142}"/>
            </a:ext>
          </a:extLst>
        </xdr:cNvPr>
        <xdr:cNvSpPr txBox="1"/>
      </xdr:nvSpPr>
      <xdr:spPr>
        <a:xfrm>
          <a:off x="17354061" y="633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04" name="n_4aveValue【一般廃棄物処理施設】&#10;一人当たり有形固定資産（償却資産）額">
          <a:extLst>
            <a:ext uri="{FF2B5EF4-FFF2-40B4-BE49-F238E27FC236}">
              <a16:creationId xmlns:a16="http://schemas.microsoft.com/office/drawing/2014/main" id="{FEF070C1-F449-4FB8-A1B8-8447BDC1E7B7}"/>
            </a:ext>
          </a:extLst>
        </xdr:cNvPr>
        <xdr:cNvSpPr txBox="1"/>
      </xdr:nvSpPr>
      <xdr:spPr>
        <a:xfrm>
          <a:off x="16560311" y="633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162848</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CFDDC7AB-59C2-406D-A9FF-69493ACAB40A}"/>
            </a:ext>
          </a:extLst>
        </xdr:cNvPr>
        <xdr:cNvSpPr txBox="1"/>
      </xdr:nvSpPr>
      <xdr:spPr>
        <a:xfrm>
          <a:off x="18915595" y="5452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8689</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7F93B71E-8D7E-4A98-8E2E-158F1999CD2B}"/>
            </a:ext>
          </a:extLst>
        </xdr:cNvPr>
        <xdr:cNvSpPr txBox="1"/>
      </xdr:nvSpPr>
      <xdr:spPr>
        <a:xfrm>
          <a:off x="18134545" y="546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9302</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D18F7864-F3FC-4172-A7CF-85723E501BF5}"/>
            </a:ext>
          </a:extLst>
        </xdr:cNvPr>
        <xdr:cNvSpPr txBox="1"/>
      </xdr:nvSpPr>
      <xdr:spPr>
        <a:xfrm>
          <a:off x="17321745" y="546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15328</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1712E598-2183-4C80-84D2-4BBFF617A5B9}"/>
            </a:ext>
          </a:extLst>
        </xdr:cNvPr>
        <xdr:cNvSpPr txBox="1"/>
      </xdr:nvSpPr>
      <xdr:spPr>
        <a:xfrm>
          <a:off x="16527995" y="546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A846FF2F-9E56-4660-A07A-07F4D5C6399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1B778F0F-FB16-4168-BE29-2C27AC85951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60E5FBB-A8A6-4D51-A47D-C1E451AB1B2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1DFC383-A133-4B1C-834F-4DC1DE2BA3F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3BF58D4-EF82-4CBB-94FB-01A7F86A28C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5D5402-F4D0-4B6F-A69D-333278DCA8D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7F6F4561-E0BB-44FD-9F02-9A52A1A8F45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953C5190-49F8-4C2A-94C5-6FDDDF478EA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75AE263-F5A7-402A-9BE0-BD956B1F7555}"/>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98811E2-76C7-4D03-955C-238CE6C63DD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a:extLst>
            <a:ext uri="{FF2B5EF4-FFF2-40B4-BE49-F238E27FC236}">
              <a16:creationId xmlns:a16="http://schemas.microsoft.com/office/drawing/2014/main" id="{5FD9BCDB-6FEC-4DAA-9A81-C2DEFF954B27}"/>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0" name="直線コネクタ 519">
          <a:extLst>
            <a:ext uri="{FF2B5EF4-FFF2-40B4-BE49-F238E27FC236}">
              <a16:creationId xmlns:a16="http://schemas.microsoft.com/office/drawing/2014/main" id="{77728D9F-D0C6-4D3A-A462-F82AA8C0B06B}"/>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1" name="テキスト ボックス 520">
          <a:extLst>
            <a:ext uri="{FF2B5EF4-FFF2-40B4-BE49-F238E27FC236}">
              <a16:creationId xmlns:a16="http://schemas.microsoft.com/office/drawing/2014/main" id="{36289B34-4B86-4D12-AD22-F5EA3504951B}"/>
            </a:ext>
          </a:extLst>
        </xdr:cNvPr>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2" name="直線コネクタ 521">
          <a:extLst>
            <a:ext uri="{FF2B5EF4-FFF2-40B4-BE49-F238E27FC236}">
              <a16:creationId xmlns:a16="http://schemas.microsoft.com/office/drawing/2014/main" id="{B9B8A98F-D679-42F0-9CAE-7BE2D9D22400}"/>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3" name="テキスト ボックス 522">
          <a:extLst>
            <a:ext uri="{FF2B5EF4-FFF2-40B4-BE49-F238E27FC236}">
              <a16:creationId xmlns:a16="http://schemas.microsoft.com/office/drawing/2014/main" id="{D3F5D6B0-2456-4C43-A1E4-6D871A8B7832}"/>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4" name="直線コネクタ 523">
          <a:extLst>
            <a:ext uri="{FF2B5EF4-FFF2-40B4-BE49-F238E27FC236}">
              <a16:creationId xmlns:a16="http://schemas.microsoft.com/office/drawing/2014/main" id="{939366A3-EDF5-46F6-98E2-B07CABF90D12}"/>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5" name="テキスト ボックス 524">
          <a:extLst>
            <a:ext uri="{FF2B5EF4-FFF2-40B4-BE49-F238E27FC236}">
              <a16:creationId xmlns:a16="http://schemas.microsoft.com/office/drawing/2014/main" id="{BE63A653-0808-4E11-A866-5CDAEED548E0}"/>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6" name="直線コネクタ 525">
          <a:extLst>
            <a:ext uri="{FF2B5EF4-FFF2-40B4-BE49-F238E27FC236}">
              <a16:creationId xmlns:a16="http://schemas.microsoft.com/office/drawing/2014/main" id="{C88BBADE-BA85-46FE-8351-1501AAF83900}"/>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7" name="テキスト ボックス 526">
          <a:extLst>
            <a:ext uri="{FF2B5EF4-FFF2-40B4-BE49-F238E27FC236}">
              <a16:creationId xmlns:a16="http://schemas.microsoft.com/office/drawing/2014/main" id="{28EE2AAB-A2E9-4D38-84F1-B8D8A9520902}"/>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BC363FB-18D1-46B4-953D-34616C3E60AA}"/>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F8E01F7A-D074-4D78-BF9C-9F5D2CFD81A4}"/>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11AABA4A-1BA4-4141-A3A0-4C30529704A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531" name="直線コネクタ 530">
          <a:extLst>
            <a:ext uri="{FF2B5EF4-FFF2-40B4-BE49-F238E27FC236}">
              <a16:creationId xmlns:a16="http://schemas.microsoft.com/office/drawing/2014/main" id="{6B8B4C4B-9B02-4B2D-8821-80298D2CA9C2}"/>
            </a:ext>
          </a:extLst>
        </xdr:cNvPr>
        <xdr:cNvCxnSpPr/>
      </xdr:nvCxnSpPr>
      <xdr:spPr>
        <a:xfrm flipV="1">
          <a:off x="14699614" y="9130284"/>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532" name="【保健センター・保健所】&#10;有形固定資産減価償却率最小値テキスト">
          <a:extLst>
            <a:ext uri="{FF2B5EF4-FFF2-40B4-BE49-F238E27FC236}">
              <a16:creationId xmlns:a16="http://schemas.microsoft.com/office/drawing/2014/main" id="{3A1D3BCB-A2E6-4659-8C06-516A53261839}"/>
            </a:ext>
          </a:extLst>
        </xdr:cNvPr>
        <xdr:cNvSpPr txBox="1"/>
      </xdr:nvSpPr>
      <xdr:spPr>
        <a:xfrm>
          <a:off x="14738350" y="1067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533" name="直線コネクタ 532">
          <a:extLst>
            <a:ext uri="{FF2B5EF4-FFF2-40B4-BE49-F238E27FC236}">
              <a16:creationId xmlns:a16="http://schemas.microsoft.com/office/drawing/2014/main" id="{2A27C8F5-0C54-483C-80B4-B2DAF3B894E4}"/>
            </a:ext>
          </a:extLst>
        </xdr:cNvPr>
        <xdr:cNvCxnSpPr/>
      </xdr:nvCxnSpPr>
      <xdr:spPr>
        <a:xfrm>
          <a:off x="14611350" y="106687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284D6807-128D-47A5-B9FB-3A54D8114723}"/>
            </a:ext>
          </a:extLst>
        </xdr:cNvPr>
        <xdr:cNvSpPr txBox="1"/>
      </xdr:nvSpPr>
      <xdr:spPr>
        <a:xfrm>
          <a:off x="14738350" y="891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535" name="直線コネクタ 534">
          <a:extLst>
            <a:ext uri="{FF2B5EF4-FFF2-40B4-BE49-F238E27FC236}">
              <a16:creationId xmlns:a16="http://schemas.microsoft.com/office/drawing/2014/main" id="{07FE9C97-9CA7-4404-87BD-61D4D612D1D4}"/>
            </a:ext>
          </a:extLst>
        </xdr:cNvPr>
        <xdr:cNvCxnSpPr/>
      </xdr:nvCxnSpPr>
      <xdr:spPr>
        <a:xfrm>
          <a:off x="14611350" y="9130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12C671DE-19AE-4800-AE4F-07AD696C9774}"/>
            </a:ext>
          </a:extLst>
        </xdr:cNvPr>
        <xdr:cNvSpPr txBox="1"/>
      </xdr:nvSpPr>
      <xdr:spPr>
        <a:xfrm>
          <a:off x="14738350" y="94302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537" name="フローチャート: 判断 536">
          <a:extLst>
            <a:ext uri="{FF2B5EF4-FFF2-40B4-BE49-F238E27FC236}">
              <a16:creationId xmlns:a16="http://schemas.microsoft.com/office/drawing/2014/main" id="{8991C3FA-0959-491A-81E5-EC73ADE2495B}"/>
            </a:ext>
          </a:extLst>
        </xdr:cNvPr>
        <xdr:cNvSpPr/>
      </xdr:nvSpPr>
      <xdr:spPr>
        <a:xfrm>
          <a:off x="14649450" y="9578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538" name="フローチャート: 判断 537">
          <a:extLst>
            <a:ext uri="{FF2B5EF4-FFF2-40B4-BE49-F238E27FC236}">
              <a16:creationId xmlns:a16="http://schemas.microsoft.com/office/drawing/2014/main" id="{C05D67FD-FC95-4B32-B4A5-612C8565637F}"/>
            </a:ext>
          </a:extLst>
        </xdr:cNvPr>
        <xdr:cNvSpPr/>
      </xdr:nvSpPr>
      <xdr:spPr>
        <a:xfrm>
          <a:off x="13887450" y="9491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539" name="フローチャート: 判断 538">
          <a:extLst>
            <a:ext uri="{FF2B5EF4-FFF2-40B4-BE49-F238E27FC236}">
              <a16:creationId xmlns:a16="http://schemas.microsoft.com/office/drawing/2014/main" id="{AB01D0CF-90CD-49F4-820C-23DF305E65F3}"/>
            </a:ext>
          </a:extLst>
        </xdr:cNvPr>
        <xdr:cNvSpPr/>
      </xdr:nvSpPr>
      <xdr:spPr>
        <a:xfrm>
          <a:off x="13093700" y="941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540" name="フローチャート: 判断 539">
          <a:extLst>
            <a:ext uri="{FF2B5EF4-FFF2-40B4-BE49-F238E27FC236}">
              <a16:creationId xmlns:a16="http://schemas.microsoft.com/office/drawing/2014/main" id="{233BD52C-C782-41AB-8074-E2531CE86E63}"/>
            </a:ext>
          </a:extLst>
        </xdr:cNvPr>
        <xdr:cNvSpPr/>
      </xdr:nvSpPr>
      <xdr:spPr>
        <a:xfrm>
          <a:off x="12299950" y="93794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541" name="フローチャート: 判断 540">
          <a:extLst>
            <a:ext uri="{FF2B5EF4-FFF2-40B4-BE49-F238E27FC236}">
              <a16:creationId xmlns:a16="http://schemas.microsoft.com/office/drawing/2014/main" id="{DA238BD4-A0B7-4FB9-85E2-5281BE8BF645}"/>
            </a:ext>
          </a:extLst>
        </xdr:cNvPr>
        <xdr:cNvSpPr/>
      </xdr:nvSpPr>
      <xdr:spPr>
        <a:xfrm>
          <a:off x="11487150" y="9379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A11F38B-B882-4041-8584-F2C86703D0F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6B5FC7-EDCB-43D2-B90C-EFBF939D449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1D72BEA-BFBE-4BF4-B912-258C9FC6181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57E9E8E-549C-4497-A008-DC5CC039E51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BF8584E-957B-4CC3-B56C-D3167BBDA11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159512</xdr:rowOff>
    </xdr:from>
    <xdr:to>
      <xdr:col>85</xdr:col>
      <xdr:colOff>177800</xdr:colOff>
      <xdr:row>63</xdr:row>
      <xdr:rowOff>89662</xdr:rowOff>
    </xdr:to>
    <xdr:sp macro="" textlink="">
      <xdr:nvSpPr>
        <xdr:cNvPr id="547" name="楕円 546">
          <a:extLst>
            <a:ext uri="{FF2B5EF4-FFF2-40B4-BE49-F238E27FC236}">
              <a16:creationId xmlns:a16="http://schemas.microsoft.com/office/drawing/2014/main" id="{155E0D3D-EAB2-4FCF-9477-F7EC08556CA6}"/>
            </a:ext>
          </a:extLst>
        </xdr:cNvPr>
        <xdr:cNvSpPr/>
      </xdr:nvSpPr>
      <xdr:spPr>
        <a:xfrm>
          <a:off x="14649450" y="104020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137939</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C8C7B17A-B584-48D4-9147-9428EB986513}"/>
            </a:ext>
          </a:extLst>
        </xdr:cNvPr>
        <xdr:cNvSpPr txBox="1"/>
      </xdr:nvSpPr>
      <xdr:spPr>
        <a:xfrm>
          <a:off x="14738350" y="10380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113792</xdr:rowOff>
    </xdr:from>
    <xdr:to>
      <xdr:col>81</xdr:col>
      <xdr:colOff>101600</xdr:colOff>
      <xdr:row>63</xdr:row>
      <xdr:rowOff>43942</xdr:rowOff>
    </xdr:to>
    <xdr:sp macro="" textlink="">
      <xdr:nvSpPr>
        <xdr:cNvPr id="549" name="楕円 548">
          <a:extLst>
            <a:ext uri="{FF2B5EF4-FFF2-40B4-BE49-F238E27FC236}">
              <a16:creationId xmlns:a16="http://schemas.microsoft.com/office/drawing/2014/main" id="{97420FDC-F998-4CFF-86B9-EC74D0E04B66}"/>
            </a:ext>
          </a:extLst>
        </xdr:cNvPr>
        <xdr:cNvSpPr/>
      </xdr:nvSpPr>
      <xdr:spPr>
        <a:xfrm>
          <a:off x="13887450" y="103563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164592</xdr:rowOff>
    </xdr:from>
    <xdr:to>
      <xdr:col>85</xdr:col>
      <xdr:colOff>127000</xdr:colOff>
      <xdr:row>63</xdr:row>
      <xdr:rowOff>38862</xdr:rowOff>
    </xdr:to>
    <xdr:cxnSp macro="">
      <xdr:nvCxnSpPr>
        <xdr:cNvPr id="550" name="直線コネクタ 549">
          <a:extLst>
            <a:ext uri="{FF2B5EF4-FFF2-40B4-BE49-F238E27FC236}">
              <a16:creationId xmlns:a16="http://schemas.microsoft.com/office/drawing/2014/main" id="{B0CF52DD-BEBE-43E7-B73C-3654CDA63439}"/>
            </a:ext>
          </a:extLst>
        </xdr:cNvPr>
        <xdr:cNvCxnSpPr/>
      </xdr:nvCxnSpPr>
      <xdr:spPr>
        <a:xfrm>
          <a:off x="13938250" y="10407142"/>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54356</xdr:rowOff>
    </xdr:from>
    <xdr:to>
      <xdr:col>76</xdr:col>
      <xdr:colOff>165100</xdr:colOff>
      <xdr:row>62</xdr:row>
      <xdr:rowOff>155956</xdr:rowOff>
    </xdr:to>
    <xdr:sp macro="" textlink="">
      <xdr:nvSpPr>
        <xdr:cNvPr id="551" name="楕円 550">
          <a:extLst>
            <a:ext uri="{FF2B5EF4-FFF2-40B4-BE49-F238E27FC236}">
              <a16:creationId xmlns:a16="http://schemas.microsoft.com/office/drawing/2014/main" id="{4219D7B0-F4C0-45E0-8759-29FC62D1B85C}"/>
            </a:ext>
          </a:extLst>
        </xdr:cNvPr>
        <xdr:cNvSpPr/>
      </xdr:nvSpPr>
      <xdr:spPr>
        <a:xfrm>
          <a:off x="13093700" y="1029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105156</xdr:rowOff>
    </xdr:from>
    <xdr:to>
      <xdr:col>81</xdr:col>
      <xdr:colOff>50800</xdr:colOff>
      <xdr:row>62</xdr:row>
      <xdr:rowOff>164592</xdr:rowOff>
    </xdr:to>
    <xdr:cxnSp macro="">
      <xdr:nvCxnSpPr>
        <xdr:cNvPr id="552" name="直線コネクタ 551">
          <a:extLst>
            <a:ext uri="{FF2B5EF4-FFF2-40B4-BE49-F238E27FC236}">
              <a16:creationId xmlns:a16="http://schemas.microsoft.com/office/drawing/2014/main" id="{B67BF448-B87D-4A4E-BC30-70F98B7B2CD7}"/>
            </a:ext>
          </a:extLst>
        </xdr:cNvPr>
        <xdr:cNvCxnSpPr/>
      </xdr:nvCxnSpPr>
      <xdr:spPr>
        <a:xfrm>
          <a:off x="13144500" y="10347706"/>
          <a:ext cx="7937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24638</xdr:rowOff>
    </xdr:from>
    <xdr:to>
      <xdr:col>72</xdr:col>
      <xdr:colOff>38100</xdr:colOff>
      <xdr:row>61</xdr:row>
      <xdr:rowOff>126238</xdr:rowOff>
    </xdr:to>
    <xdr:sp macro="" textlink="">
      <xdr:nvSpPr>
        <xdr:cNvPr id="553" name="楕円 552">
          <a:extLst>
            <a:ext uri="{FF2B5EF4-FFF2-40B4-BE49-F238E27FC236}">
              <a16:creationId xmlns:a16="http://schemas.microsoft.com/office/drawing/2014/main" id="{7E1F602B-26EB-44D1-B770-34BC06C68638}"/>
            </a:ext>
          </a:extLst>
        </xdr:cNvPr>
        <xdr:cNvSpPr/>
      </xdr:nvSpPr>
      <xdr:spPr>
        <a:xfrm>
          <a:off x="12299950" y="10102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75438</xdr:rowOff>
    </xdr:from>
    <xdr:to>
      <xdr:col>76</xdr:col>
      <xdr:colOff>114300</xdr:colOff>
      <xdr:row>62</xdr:row>
      <xdr:rowOff>105156</xdr:rowOff>
    </xdr:to>
    <xdr:cxnSp macro="">
      <xdr:nvCxnSpPr>
        <xdr:cNvPr id="554" name="直線コネクタ 553">
          <a:extLst>
            <a:ext uri="{FF2B5EF4-FFF2-40B4-BE49-F238E27FC236}">
              <a16:creationId xmlns:a16="http://schemas.microsoft.com/office/drawing/2014/main" id="{1F580F34-0BE3-4A2F-9B17-D67AD8181458}"/>
            </a:ext>
          </a:extLst>
        </xdr:cNvPr>
        <xdr:cNvCxnSpPr/>
      </xdr:nvCxnSpPr>
      <xdr:spPr>
        <a:xfrm>
          <a:off x="12344400" y="10152888"/>
          <a:ext cx="800100" cy="19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24638</xdr:rowOff>
    </xdr:from>
    <xdr:to>
      <xdr:col>67</xdr:col>
      <xdr:colOff>101600</xdr:colOff>
      <xdr:row>61</xdr:row>
      <xdr:rowOff>126238</xdr:rowOff>
    </xdr:to>
    <xdr:sp macro="" textlink="">
      <xdr:nvSpPr>
        <xdr:cNvPr id="555" name="楕円 554">
          <a:extLst>
            <a:ext uri="{FF2B5EF4-FFF2-40B4-BE49-F238E27FC236}">
              <a16:creationId xmlns:a16="http://schemas.microsoft.com/office/drawing/2014/main" id="{99970452-49EB-4C56-8E6E-18276C1874B0}"/>
            </a:ext>
          </a:extLst>
        </xdr:cNvPr>
        <xdr:cNvSpPr/>
      </xdr:nvSpPr>
      <xdr:spPr>
        <a:xfrm>
          <a:off x="11487150" y="1010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75438</xdr:rowOff>
    </xdr:from>
    <xdr:to>
      <xdr:col>71</xdr:col>
      <xdr:colOff>177800</xdr:colOff>
      <xdr:row>61</xdr:row>
      <xdr:rowOff>75438</xdr:rowOff>
    </xdr:to>
    <xdr:cxnSp macro="">
      <xdr:nvCxnSpPr>
        <xdr:cNvPr id="556" name="直線コネクタ 555">
          <a:extLst>
            <a:ext uri="{FF2B5EF4-FFF2-40B4-BE49-F238E27FC236}">
              <a16:creationId xmlns:a16="http://schemas.microsoft.com/office/drawing/2014/main" id="{45AD5F08-301C-4F42-AEF8-1C249735DD20}"/>
            </a:ext>
          </a:extLst>
        </xdr:cNvPr>
        <xdr:cNvCxnSpPr/>
      </xdr:nvCxnSpPr>
      <xdr:spPr>
        <a:xfrm>
          <a:off x="11537950" y="1015288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A379CBC4-D362-453A-8360-AC2B1627FCC5}"/>
            </a:ext>
          </a:extLst>
        </xdr:cNvPr>
        <xdr:cNvSpPr txBox="1"/>
      </xdr:nvSpPr>
      <xdr:spPr>
        <a:xfrm>
          <a:off x="13742044"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B095965D-8B66-4876-83F9-CB0800B988FC}"/>
            </a:ext>
          </a:extLst>
        </xdr:cNvPr>
        <xdr:cNvSpPr txBox="1"/>
      </xdr:nvSpPr>
      <xdr:spPr>
        <a:xfrm>
          <a:off x="12960994" y="920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0B476CEF-30CF-4CDD-95F5-DE6FA4E42E2E}"/>
            </a:ext>
          </a:extLst>
        </xdr:cNvPr>
        <xdr:cNvSpPr txBox="1"/>
      </xdr:nvSpPr>
      <xdr:spPr>
        <a:xfrm>
          <a:off x="12167244" y="916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25ACDE22-7295-47BA-A114-BD99EE8C2972}"/>
            </a:ext>
          </a:extLst>
        </xdr:cNvPr>
        <xdr:cNvSpPr txBox="1"/>
      </xdr:nvSpPr>
      <xdr:spPr>
        <a:xfrm>
          <a:off x="11354444" y="916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35069</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D565AF17-E26C-427A-8E59-9058AAE4B501}"/>
            </a:ext>
          </a:extLst>
        </xdr:cNvPr>
        <xdr:cNvSpPr txBox="1"/>
      </xdr:nvSpPr>
      <xdr:spPr>
        <a:xfrm>
          <a:off x="13742044" y="1044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147083</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4D1312CF-4E7B-4423-A897-329BC2F63EB2}"/>
            </a:ext>
          </a:extLst>
        </xdr:cNvPr>
        <xdr:cNvSpPr txBox="1"/>
      </xdr:nvSpPr>
      <xdr:spPr>
        <a:xfrm>
          <a:off x="12960994" y="1038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117365</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089375CD-B96F-4CB8-9C72-A8A101F87F14}"/>
            </a:ext>
          </a:extLst>
        </xdr:cNvPr>
        <xdr:cNvSpPr txBox="1"/>
      </xdr:nvSpPr>
      <xdr:spPr>
        <a:xfrm>
          <a:off x="12167244" y="1019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117365</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10DD8091-034B-479F-BA41-930081A8543F}"/>
            </a:ext>
          </a:extLst>
        </xdr:cNvPr>
        <xdr:cNvSpPr txBox="1"/>
      </xdr:nvSpPr>
      <xdr:spPr>
        <a:xfrm>
          <a:off x="11354444" y="1019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9CC4D787-2D3A-4C55-BF6E-A456B2036C3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1896F07-28C6-486F-A1F1-FE0B5B8F763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D8773347-9454-47C2-945A-66715312485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BBC1D657-46FA-4D64-A781-E411F609EB1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C31505A-DFB9-4A19-87C5-4D95580164F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8CED874-2236-44DC-A0D7-090C8C9FDF2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10865C4-F128-45BE-B016-3ADF6E9CBE07}"/>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25E45CF9-6499-41F0-AF00-56640F4CDF3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2E6B4EAC-FB4E-4EFD-880A-FC87324BF57B}"/>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A56ABA2-5503-45AB-8AC7-B7B3B30C0AD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3EE41E9C-FAF3-4BDE-B63D-E6896A7F78AE}"/>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C159DE3C-2270-44AA-8496-2D5E3DFF956B}"/>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CED52631-2B13-43EE-AA41-5A3D3AF8B1EF}"/>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BC682006-01BD-44C1-96DD-AA78101873AB}"/>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3AB83D5E-E1F9-463F-890C-B2C5EEE4FADD}"/>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540B8457-5203-4FFA-B5EF-4E669E84B45B}"/>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682C511F-CFD9-4AD0-B76D-4017FC6143A1}"/>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56C94F7C-633C-493A-BEFD-275C7574928A}"/>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B9790742-0071-47C8-9C9F-979F4E7E7DA8}"/>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1C5229A1-631A-4016-A375-38D4DA43C7DC}"/>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81370D9D-D18E-49D0-8984-7011F9AB2E1D}"/>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C5FB7BB8-602C-437C-922D-5E6C6DD4E32B}"/>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FF18938A-1535-4F8A-BCC1-FF100869C2B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7D09A011-E84A-4B60-97B5-4C181056543E}"/>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8CE1FA0A-C1DE-439B-AD7C-24A51C5D7F5E}"/>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590" name="直線コネクタ 589">
          <a:extLst>
            <a:ext uri="{FF2B5EF4-FFF2-40B4-BE49-F238E27FC236}">
              <a16:creationId xmlns:a16="http://schemas.microsoft.com/office/drawing/2014/main" id="{8249FA9B-67F7-4B5D-96BA-9294699C7C8E}"/>
            </a:ext>
          </a:extLst>
        </xdr:cNvPr>
        <xdr:cNvCxnSpPr/>
      </xdr:nvCxnSpPr>
      <xdr:spPr>
        <a:xfrm flipV="1">
          <a:off x="19951064" y="9295493"/>
          <a:ext cx="0" cy="130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BB19F5F9-CA05-4163-AB1A-4AFC9D6CE2C8}"/>
            </a:ext>
          </a:extLst>
        </xdr:cNvPr>
        <xdr:cNvSpPr txBox="1"/>
      </xdr:nvSpPr>
      <xdr:spPr>
        <a:xfrm>
          <a:off x="19989800" y="1060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592" name="直線コネクタ 591">
          <a:extLst>
            <a:ext uri="{FF2B5EF4-FFF2-40B4-BE49-F238E27FC236}">
              <a16:creationId xmlns:a16="http://schemas.microsoft.com/office/drawing/2014/main" id="{40E4522F-742B-495B-BADF-C9D525B9F235}"/>
            </a:ext>
          </a:extLst>
        </xdr:cNvPr>
        <xdr:cNvCxnSpPr/>
      </xdr:nvCxnSpPr>
      <xdr:spPr>
        <a:xfrm>
          <a:off x="19881850" y="10605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883D97FB-67BC-42F4-A1AD-4A45BA7BD1FF}"/>
            </a:ext>
          </a:extLst>
        </xdr:cNvPr>
        <xdr:cNvSpPr txBox="1"/>
      </xdr:nvSpPr>
      <xdr:spPr>
        <a:xfrm>
          <a:off x="19989800" y="908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594" name="直線コネクタ 593">
          <a:extLst>
            <a:ext uri="{FF2B5EF4-FFF2-40B4-BE49-F238E27FC236}">
              <a16:creationId xmlns:a16="http://schemas.microsoft.com/office/drawing/2014/main" id="{EBB6BB8C-4E47-4AA6-965C-5C4F38E88B98}"/>
            </a:ext>
          </a:extLst>
        </xdr:cNvPr>
        <xdr:cNvCxnSpPr/>
      </xdr:nvCxnSpPr>
      <xdr:spPr>
        <a:xfrm>
          <a:off x="19881850" y="92954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AC6D2CD2-5257-4191-AD12-86BA4E0057F6}"/>
            </a:ext>
          </a:extLst>
        </xdr:cNvPr>
        <xdr:cNvSpPr txBox="1"/>
      </xdr:nvSpPr>
      <xdr:spPr>
        <a:xfrm>
          <a:off x="19989800" y="10152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596" name="フローチャート: 判断 595">
          <a:extLst>
            <a:ext uri="{FF2B5EF4-FFF2-40B4-BE49-F238E27FC236}">
              <a16:creationId xmlns:a16="http://schemas.microsoft.com/office/drawing/2014/main" id="{98777CA4-6282-42E3-A09B-9AD9AB33B82B}"/>
            </a:ext>
          </a:extLst>
        </xdr:cNvPr>
        <xdr:cNvSpPr/>
      </xdr:nvSpPr>
      <xdr:spPr>
        <a:xfrm>
          <a:off x="19900900" y="1029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597" name="フローチャート: 判断 596">
          <a:extLst>
            <a:ext uri="{FF2B5EF4-FFF2-40B4-BE49-F238E27FC236}">
              <a16:creationId xmlns:a16="http://schemas.microsoft.com/office/drawing/2014/main" id="{4271FF48-D016-489D-8CB1-402E52105DC3}"/>
            </a:ext>
          </a:extLst>
        </xdr:cNvPr>
        <xdr:cNvSpPr/>
      </xdr:nvSpPr>
      <xdr:spPr>
        <a:xfrm>
          <a:off x="19157950" y="102842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598" name="フローチャート: 判断 597">
          <a:extLst>
            <a:ext uri="{FF2B5EF4-FFF2-40B4-BE49-F238E27FC236}">
              <a16:creationId xmlns:a16="http://schemas.microsoft.com/office/drawing/2014/main" id="{0E91B5B1-D157-4DAC-97B9-CAF8C195316C}"/>
            </a:ext>
          </a:extLst>
        </xdr:cNvPr>
        <xdr:cNvSpPr/>
      </xdr:nvSpPr>
      <xdr:spPr>
        <a:xfrm>
          <a:off x="18345150" y="1029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599" name="フローチャート: 判断 598">
          <a:extLst>
            <a:ext uri="{FF2B5EF4-FFF2-40B4-BE49-F238E27FC236}">
              <a16:creationId xmlns:a16="http://schemas.microsoft.com/office/drawing/2014/main" id="{7CF50477-7F3F-4127-BB81-6030A57F5CE6}"/>
            </a:ext>
          </a:extLst>
        </xdr:cNvPr>
        <xdr:cNvSpPr/>
      </xdr:nvSpPr>
      <xdr:spPr>
        <a:xfrm>
          <a:off x="17551400" y="1029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00" name="フローチャート: 判断 599">
          <a:extLst>
            <a:ext uri="{FF2B5EF4-FFF2-40B4-BE49-F238E27FC236}">
              <a16:creationId xmlns:a16="http://schemas.microsoft.com/office/drawing/2014/main" id="{D07BFDE9-47E2-4CAC-8248-AD5B1D00A2D3}"/>
            </a:ext>
          </a:extLst>
        </xdr:cNvPr>
        <xdr:cNvSpPr/>
      </xdr:nvSpPr>
      <xdr:spPr>
        <a:xfrm>
          <a:off x="16757650" y="10382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6FB3E60-4C55-4982-954D-C27F3D5947A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A00CA0E-8853-4E65-B9DC-ACC7E9914CF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FFB69ED-9E04-43E7-AB8D-A4B4808FDFBE}"/>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63D1735-EECD-474E-947D-0AF17DA434B0}"/>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66486A6-AE4E-4524-9C56-66169B647FE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150585</xdr:rowOff>
    </xdr:from>
    <xdr:to>
      <xdr:col>116</xdr:col>
      <xdr:colOff>114300</xdr:colOff>
      <xdr:row>63</xdr:row>
      <xdr:rowOff>80735</xdr:rowOff>
    </xdr:to>
    <xdr:sp macro="" textlink="">
      <xdr:nvSpPr>
        <xdr:cNvPr id="606" name="楕円 605">
          <a:extLst>
            <a:ext uri="{FF2B5EF4-FFF2-40B4-BE49-F238E27FC236}">
              <a16:creationId xmlns:a16="http://schemas.microsoft.com/office/drawing/2014/main" id="{C0BA3C4F-0308-474D-A102-CFA20765DB57}"/>
            </a:ext>
          </a:extLst>
        </xdr:cNvPr>
        <xdr:cNvSpPr/>
      </xdr:nvSpPr>
      <xdr:spPr>
        <a:xfrm>
          <a:off x="19900900" y="10393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129012</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DE8EAE2C-B4B3-4C39-876F-444F839D6A3C}"/>
            </a:ext>
          </a:extLst>
        </xdr:cNvPr>
        <xdr:cNvSpPr txBox="1"/>
      </xdr:nvSpPr>
      <xdr:spPr>
        <a:xfrm>
          <a:off x="19989800" y="1037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150585</xdr:rowOff>
    </xdr:from>
    <xdr:to>
      <xdr:col>112</xdr:col>
      <xdr:colOff>38100</xdr:colOff>
      <xdr:row>63</xdr:row>
      <xdr:rowOff>80735</xdr:rowOff>
    </xdr:to>
    <xdr:sp macro="" textlink="">
      <xdr:nvSpPr>
        <xdr:cNvPr id="608" name="楕円 607">
          <a:extLst>
            <a:ext uri="{FF2B5EF4-FFF2-40B4-BE49-F238E27FC236}">
              <a16:creationId xmlns:a16="http://schemas.microsoft.com/office/drawing/2014/main" id="{4E31B7FA-AE93-4B3B-A312-AB5170676774}"/>
            </a:ext>
          </a:extLst>
        </xdr:cNvPr>
        <xdr:cNvSpPr/>
      </xdr:nvSpPr>
      <xdr:spPr>
        <a:xfrm>
          <a:off x="19157950" y="10393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29935</xdr:rowOff>
    </xdr:from>
    <xdr:to>
      <xdr:col>116</xdr:col>
      <xdr:colOff>63500</xdr:colOff>
      <xdr:row>63</xdr:row>
      <xdr:rowOff>29935</xdr:rowOff>
    </xdr:to>
    <xdr:cxnSp macro="">
      <xdr:nvCxnSpPr>
        <xdr:cNvPr id="609" name="直線コネクタ 608">
          <a:extLst>
            <a:ext uri="{FF2B5EF4-FFF2-40B4-BE49-F238E27FC236}">
              <a16:creationId xmlns:a16="http://schemas.microsoft.com/office/drawing/2014/main" id="{B3FAED31-B73F-4AE1-A0E1-E29D6C1459A3}"/>
            </a:ext>
          </a:extLst>
        </xdr:cNvPr>
        <xdr:cNvCxnSpPr/>
      </xdr:nvCxnSpPr>
      <xdr:spPr>
        <a:xfrm>
          <a:off x="19202400" y="1043758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150585</xdr:rowOff>
    </xdr:from>
    <xdr:to>
      <xdr:col>107</xdr:col>
      <xdr:colOff>101600</xdr:colOff>
      <xdr:row>63</xdr:row>
      <xdr:rowOff>80735</xdr:rowOff>
    </xdr:to>
    <xdr:sp macro="" textlink="">
      <xdr:nvSpPr>
        <xdr:cNvPr id="610" name="楕円 609">
          <a:extLst>
            <a:ext uri="{FF2B5EF4-FFF2-40B4-BE49-F238E27FC236}">
              <a16:creationId xmlns:a16="http://schemas.microsoft.com/office/drawing/2014/main" id="{AF1B1836-7392-49A7-A93C-0B7F91C950CC}"/>
            </a:ext>
          </a:extLst>
        </xdr:cNvPr>
        <xdr:cNvSpPr/>
      </xdr:nvSpPr>
      <xdr:spPr>
        <a:xfrm>
          <a:off x="18345150" y="10393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29935</xdr:rowOff>
    </xdr:from>
    <xdr:to>
      <xdr:col>111</xdr:col>
      <xdr:colOff>177800</xdr:colOff>
      <xdr:row>63</xdr:row>
      <xdr:rowOff>29935</xdr:rowOff>
    </xdr:to>
    <xdr:cxnSp macro="">
      <xdr:nvCxnSpPr>
        <xdr:cNvPr id="611" name="直線コネクタ 610">
          <a:extLst>
            <a:ext uri="{FF2B5EF4-FFF2-40B4-BE49-F238E27FC236}">
              <a16:creationId xmlns:a16="http://schemas.microsoft.com/office/drawing/2014/main" id="{BCC46A85-7864-461E-9C1F-77B501822191}"/>
            </a:ext>
          </a:extLst>
        </xdr:cNvPr>
        <xdr:cNvCxnSpPr/>
      </xdr:nvCxnSpPr>
      <xdr:spPr>
        <a:xfrm>
          <a:off x="18395950" y="1043758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150585</xdr:rowOff>
    </xdr:from>
    <xdr:to>
      <xdr:col>102</xdr:col>
      <xdr:colOff>165100</xdr:colOff>
      <xdr:row>63</xdr:row>
      <xdr:rowOff>80735</xdr:rowOff>
    </xdr:to>
    <xdr:sp macro="" textlink="">
      <xdr:nvSpPr>
        <xdr:cNvPr id="612" name="楕円 611">
          <a:extLst>
            <a:ext uri="{FF2B5EF4-FFF2-40B4-BE49-F238E27FC236}">
              <a16:creationId xmlns:a16="http://schemas.microsoft.com/office/drawing/2014/main" id="{B831BCCC-826E-4E7C-BB81-65A76BDADFF3}"/>
            </a:ext>
          </a:extLst>
        </xdr:cNvPr>
        <xdr:cNvSpPr/>
      </xdr:nvSpPr>
      <xdr:spPr>
        <a:xfrm>
          <a:off x="17551400" y="10393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29935</xdr:rowOff>
    </xdr:from>
    <xdr:to>
      <xdr:col>107</xdr:col>
      <xdr:colOff>50800</xdr:colOff>
      <xdr:row>63</xdr:row>
      <xdr:rowOff>29935</xdr:rowOff>
    </xdr:to>
    <xdr:cxnSp macro="">
      <xdr:nvCxnSpPr>
        <xdr:cNvPr id="613" name="直線コネクタ 612">
          <a:extLst>
            <a:ext uri="{FF2B5EF4-FFF2-40B4-BE49-F238E27FC236}">
              <a16:creationId xmlns:a16="http://schemas.microsoft.com/office/drawing/2014/main" id="{EE50C3F6-C524-4BC6-A2C6-E3F8F340D7E7}"/>
            </a:ext>
          </a:extLst>
        </xdr:cNvPr>
        <xdr:cNvCxnSpPr/>
      </xdr:nvCxnSpPr>
      <xdr:spPr>
        <a:xfrm>
          <a:off x="17602200" y="1043758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161472</xdr:rowOff>
    </xdr:from>
    <xdr:to>
      <xdr:col>98</xdr:col>
      <xdr:colOff>38100</xdr:colOff>
      <xdr:row>63</xdr:row>
      <xdr:rowOff>91622</xdr:rowOff>
    </xdr:to>
    <xdr:sp macro="" textlink="">
      <xdr:nvSpPr>
        <xdr:cNvPr id="614" name="楕円 613">
          <a:extLst>
            <a:ext uri="{FF2B5EF4-FFF2-40B4-BE49-F238E27FC236}">
              <a16:creationId xmlns:a16="http://schemas.microsoft.com/office/drawing/2014/main" id="{9C5A2A8F-D331-49DE-B536-A4FBD985323B}"/>
            </a:ext>
          </a:extLst>
        </xdr:cNvPr>
        <xdr:cNvSpPr/>
      </xdr:nvSpPr>
      <xdr:spPr>
        <a:xfrm>
          <a:off x="16757650" y="104040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29935</xdr:rowOff>
    </xdr:from>
    <xdr:to>
      <xdr:col>102</xdr:col>
      <xdr:colOff>114300</xdr:colOff>
      <xdr:row>63</xdr:row>
      <xdr:rowOff>40822</xdr:rowOff>
    </xdr:to>
    <xdr:cxnSp macro="">
      <xdr:nvCxnSpPr>
        <xdr:cNvPr id="615" name="直線コネクタ 614">
          <a:extLst>
            <a:ext uri="{FF2B5EF4-FFF2-40B4-BE49-F238E27FC236}">
              <a16:creationId xmlns:a16="http://schemas.microsoft.com/office/drawing/2014/main" id="{1A4D1B30-6E89-4ED2-B6F1-31DBF7474346}"/>
            </a:ext>
          </a:extLst>
        </xdr:cNvPr>
        <xdr:cNvCxnSpPr/>
      </xdr:nvCxnSpPr>
      <xdr:spPr>
        <a:xfrm flipV="1">
          <a:off x="16802100" y="10437585"/>
          <a:ext cx="8001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616" name="n_1aveValue【保健センター・保健所】&#10;一人当たり面積">
          <a:extLst>
            <a:ext uri="{FF2B5EF4-FFF2-40B4-BE49-F238E27FC236}">
              <a16:creationId xmlns:a16="http://schemas.microsoft.com/office/drawing/2014/main" id="{5266F090-BE42-42DD-9ACA-E5724092AF73}"/>
            </a:ext>
          </a:extLst>
        </xdr:cNvPr>
        <xdr:cNvSpPr txBox="1"/>
      </xdr:nvSpPr>
      <xdr:spPr>
        <a:xfrm>
          <a:off x="18980227" y="1007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617" name="n_2aveValue【保健センター・保健所】&#10;一人当たり面積">
          <a:extLst>
            <a:ext uri="{FF2B5EF4-FFF2-40B4-BE49-F238E27FC236}">
              <a16:creationId xmlns:a16="http://schemas.microsoft.com/office/drawing/2014/main" id="{69A50328-5E22-4879-85C3-6E82DC1E7361}"/>
            </a:ext>
          </a:extLst>
        </xdr:cNvPr>
        <xdr:cNvSpPr txBox="1"/>
      </xdr:nvSpPr>
      <xdr:spPr>
        <a:xfrm>
          <a:off x="181801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618" name="n_3aveValue【保健センター・保健所】&#10;一人当たり面積">
          <a:extLst>
            <a:ext uri="{FF2B5EF4-FFF2-40B4-BE49-F238E27FC236}">
              <a16:creationId xmlns:a16="http://schemas.microsoft.com/office/drawing/2014/main" id="{6C53F0CB-B9E0-4210-9C29-318A25684D7B}"/>
            </a:ext>
          </a:extLst>
        </xdr:cNvPr>
        <xdr:cNvSpPr txBox="1"/>
      </xdr:nvSpPr>
      <xdr:spPr>
        <a:xfrm>
          <a:off x="1738637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619" name="n_4aveValue【保健センター・保健所】&#10;一人当たり面積">
          <a:extLst>
            <a:ext uri="{FF2B5EF4-FFF2-40B4-BE49-F238E27FC236}">
              <a16:creationId xmlns:a16="http://schemas.microsoft.com/office/drawing/2014/main" id="{5EC688AF-8833-44A9-84EC-4BA4A9D6BF1A}"/>
            </a:ext>
          </a:extLst>
        </xdr:cNvPr>
        <xdr:cNvSpPr txBox="1"/>
      </xdr:nvSpPr>
      <xdr:spPr>
        <a:xfrm>
          <a:off x="165926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71862</xdr:rowOff>
    </xdr:from>
    <xdr:ext cx="469744" cy="259045"/>
    <xdr:sp macro="" textlink="">
      <xdr:nvSpPr>
        <xdr:cNvPr id="620" name="n_1mainValue【保健センター・保健所】&#10;一人当たり面積">
          <a:extLst>
            <a:ext uri="{FF2B5EF4-FFF2-40B4-BE49-F238E27FC236}">
              <a16:creationId xmlns:a16="http://schemas.microsoft.com/office/drawing/2014/main" id="{F5F13DF5-C9D7-4C65-A73C-EDCAEA538466}"/>
            </a:ext>
          </a:extLst>
        </xdr:cNvPr>
        <xdr:cNvSpPr txBox="1"/>
      </xdr:nvSpPr>
      <xdr:spPr>
        <a:xfrm>
          <a:off x="18980227" y="104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71862</xdr:rowOff>
    </xdr:from>
    <xdr:ext cx="469744" cy="259045"/>
    <xdr:sp macro="" textlink="">
      <xdr:nvSpPr>
        <xdr:cNvPr id="621" name="n_2mainValue【保健センター・保健所】&#10;一人当たり面積">
          <a:extLst>
            <a:ext uri="{FF2B5EF4-FFF2-40B4-BE49-F238E27FC236}">
              <a16:creationId xmlns:a16="http://schemas.microsoft.com/office/drawing/2014/main" id="{C0AAB2F6-4A3A-4004-9167-52FA445576BC}"/>
            </a:ext>
          </a:extLst>
        </xdr:cNvPr>
        <xdr:cNvSpPr txBox="1"/>
      </xdr:nvSpPr>
      <xdr:spPr>
        <a:xfrm>
          <a:off x="18180127" y="104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71862</xdr:rowOff>
    </xdr:from>
    <xdr:ext cx="469744" cy="259045"/>
    <xdr:sp macro="" textlink="">
      <xdr:nvSpPr>
        <xdr:cNvPr id="622" name="n_3mainValue【保健センター・保健所】&#10;一人当たり面積">
          <a:extLst>
            <a:ext uri="{FF2B5EF4-FFF2-40B4-BE49-F238E27FC236}">
              <a16:creationId xmlns:a16="http://schemas.microsoft.com/office/drawing/2014/main" id="{EBBEE7D5-CAFE-4BC2-AA14-B32DDBD2CD10}"/>
            </a:ext>
          </a:extLst>
        </xdr:cNvPr>
        <xdr:cNvSpPr txBox="1"/>
      </xdr:nvSpPr>
      <xdr:spPr>
        <a:xfrm>
          <a:off x="17386377" y="104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82749</xdr:rowOff>
    </xdr:from>
    <xdr:ext cx="469744" cy="259045"/>
    <xdr:sp macro="" textlink="">
      <xdr:nvSpPr>
        <xdr:cNvPr id="623" name="n_4mainValue【保健センター・保健所】&#10;一人当たり面積">
          <a:extLst>
            <a:ext uri="{FF2B5EF4-FFF2-40B4-BE49-F238E27FC236}">
              <a16:creationId xmlns:a16="http://schemas.microsoft.com/office/drawing/2014/main" id="{B79794AE-F877-4F5E-9DC1-959FE7B38B1E}"/>
            </a:ext>
          </a:extLst>
        </xdr:cNvPr>
        <xdr:cNvSpPr txBox="1"/>
      </xdr:nvSpPr>
      <xdr:spPr>
        <a:xfrm>
          <a:off x="16592627" y="1049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9D6B3ED5-479E-437C-9589-F3B5F159F3DE}"/>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84EAFB5-BD87-4A2B-8079-F7500573DB0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AC137D0-F1DB-475A-8A69-78AA46D44E5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FA1EED07-67AB-4A84-B685-12697533547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5091A05-EF96-425C-9BE0-1DE3B5E3550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90A03D4-3E53-4952-A5D5-C6BDAA2AC9D1}"/>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1F02711-4B15-4FA0-A921-0D14C96804E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A7CF3E40-B374-4C3D-B78A-985A122633ED}"/>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9EC21F0B-DD22-414B-9617-D2E623BFCF0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0548F32-607E-45E7-ABC8-FE102BBA5E9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10E1130D-4DCE-4B43-B08A-0C698976C78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3CA9F5ED-9DC6-46FC-BFFE-104103394574}"/>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4374CB0C-6EF3-48E0-9A26-F357441DD913}"/>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F22A06A2-9342-4EF7-9306-348EC80C1DC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DD12D5AA-39C2-4DB2-A123-6D85BFCE09B1}"/>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310D8513-D175-47BA-A303-98483D6C4003}"/>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819292B2-D4D0-4371-B17C-BC3063FF0BDE}"/>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31DC193C-4D31-4383-9B5A-F8FB907C986A}"/>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C9DBA8A8-4F64-4110-97B5-966AE913D4FF}"/>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5ABBEB90-8B0A-4F37-B17D-2F0BF7364FA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8067DE34-1800-4903-965F-DB9625B8EEDE}"/>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4C14112E-7220-4E80-A2E7-A66BA37C417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803FFE58-0E05-4651-8430-9DEB46FD65B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D9EF274-DB2E-45A5-9959-E66E9E778B0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648" name="直線コネクタ 647">
          <a:extLst>
            <a:ext uri="{FF2B5EF4-FFF2-40B4-BE49-F238E27FC236}">
              <a16:creationId xmlns:a16="http://schemas.microsoft.com/office/drawing/2014/main" id="{42BE3C6D-294A-4719-B37D-C3B6B083AAF7}"/>
            </a:ext>
          </a:extLst>
        </xdr:cNvPr>
        <xdr:cNvCxnSpPr/>
      </xdr:nvCxnSpPr>
      <xdr:spPr>
        <a:xfrm flipV="1">
          <a:off x="14699614" y="12882245"/>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009270C6-C859-4885-8ECD-49436916FEDB}"/>
            </a:ext>
          </a:extLst>
        </xdr:cNvPr>
        <xdr:cNvSpPr txBox="1"/>
      </xdr:nvSpPr>
      <xdr:spPr>
        <a:xfrm>
          <a:off x="1473835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50" name="直線コネクタ 649">
          <a:extLst>
            <a:ext uri="{FF2B5EF4-FFF2-40B4-BE49-F238E27FC236}">
              <a16:creationId xmlns:a16="http://schemas.microsoft.com/office/drawing/2014/main" id="{618B52C3-F719-4B50-AE26-BC833B08D996}"/>
            </a:ext>
          </a:extLst>
        </xdr:cNvPr>
        <xdr:cNvCxnSpPr/>
      </xdr:nvCxnSpPr>
      <xdr:spPr>
        <a:xfrm>
          <a:off x="14611350" y="14190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2758E740-F1F5-426F-BB48-75A26AA1ADBE}"/>
            </a:ext>
          </a:extLst>
        </xdr:cNvPr>
        <xdr:cNvSpPr txBox="1"/>
      </xdr:nvSpPr>
      <xdr:spPr>
        <a:xfrm>
          <a:off x="14738350" y="1267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2" name="直線コネクタ 651">
          <a:extLst>
            <a:ext uri="{FF2B5EF4-FFF2-40B4-BE49-F238E27FC236}">
              <a16:creationId xmlns:a16="http://schemas.microsoft.com/office/drawing/2014/main" id="{FEA707A1-A420-485F-8A89-C4A375BFE544}"/>
            </a:ext>
          </a:extLst>
        </xdr:cNvPr>
        <xdr:cNvCxnSpPr/>
      </xdr:nvCxnSpPr>
      <xdr:spPr>
        <a:xfrm>
          <a:off x="14611350" y="12882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D8A51435-7E64-4F83-A2F4-5A96E762D046}"/>
            </a:ext>
          </a:extLst>
        </xdr:cNvPr>
        <xdr:cNvSpPr txBox="1"/>
      </xdr:nvSpPr>
      <xdr:spPr>
        <a:xfrm>
          <a:off x="14738350" y="13293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4" name="フローチャート: 判断 653">
          <a:extLst>
            <a:ext uri="{FF2B5EF4-FFF2-40B4-BE49-F238E27FC236}">
              <a16:creationId xmlns:a16="http://schemas.microsoft.com/office/drawing/2014/main" id="{EADE1F5F-2924-4175-9874-D01D82CE24F1}"/>
            </a:ext>
          </a:extLst>
        </xdr:cNvPr>
        <xdr:cNvSpPr/>
      </xdr:nvSpPr>
      <xdr:spPr>
        <a:xfrm>
          <a:off x="14649450" y="134353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5" name="フローチャート: 判断 654">
          <a:extLst>
            <a:ext uri="{FF2B5EF4-FFF2-40B4-BE49-F238E27FC236}">
              <a16:creationId xmlns:a16="http://schemas.microsoft.com/office/drawing/2014/main" id="{442189A3-967C-45D9-A9D6-448388AE6C23}"/>
            </a:ext>
          </a:extLst>
        </xdr:cNvPr>
        <xdr:cNvSpPr/>
      </xdr:nvSpPr>
      <xdr:spPr>
        <a:xfrm>
          <a:off x="13887450" y="13540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6" name="フローチャート: 判断 655">
          <a:extLst>
            <a:ext uri="{FF2B5EF4-FFF2-40B4-BE49-F238E27FC236}">
              <a16:creationId xmlns:a16="http://schemas.microsoft.com/office/drawing/2014/main" id="{853687AC-FF60-4AB7-9220-BF876C881E5B}"/>
            </a:ext>
          </a:extLst>
        </xdr:cNvPr>
        <xdr:cNvSpPr/>
      </xdr:nvSpPr>
      <xdr:spPr>
        <a:xfrm>
          <a:off x="13093700" y="135134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7" name="フローチャート: 判断 656">
          <a:extLst>
            <a:ext uri="{FF2B5EF4-FFF2-40B4-BE49-F238E27FC236}">
              <a16:creationId xmlns:a16="http://schemas.microsoft.com/office/drawing/2014/main" id="{B127F191-398C-4828-9519-0EB6D0086C13}"/>
            </a:ext>
          </a:extLst>
        </xdr:cNvPr>
        <xdr:cNvSpPr/>
      </xdr:nvSpPr>
      <xdr:spPr>
        <a:xfrm>
          <a:off x="12299950" y="1348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8" name="フローチャート: 判断 657">
          <a:extLst>
            <a:ext uri="{FF2B5EF4-FFF2-40B4-BE49-F238E27FC236}">
              <a16:creationId xmlns:a16="http://schemas.microsoft.com/office/drawing/2014/main" id="{7F1AD6D4-4B7D-4376-AAB0-6FC2806BF0DB}"/>
            </a:ext>
          </a:extLst>
        </xdr:cNvPr>
        <xdr:cNvSpPr/>
      </xdr:nvSpPr>
      <xdr:spPr>
        <a:xfrm>
          <a:off x="11487150" y="1341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0B815F3-6902-464E-9932-6C6494EFBC7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63E412F-AAFC-4765-91DE-484F13D9895A}"/>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90D1F94-5950-4CB4-9EB7-BCE6745E34CB}"/>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DA1DFBD-F5B8-4052-9E19-CF8F3B372BDA}"/>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5FBF12-5066-4A3D-A568-993FF26939D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664" name="楕円 663">
          <a:extLst>
            <a:ext uri="{FF2B5EF4-FFF2-40B4-BE49-F238E27FC236}">
              <a16:creationId xmlns:a16="http://schemas.microsoft.com/office/drawing/2014/main" id="{6C2683B7-CE12-42C0-9AB5-FC01419B1E76}"/>
            </a:ext>
          </a:extLst>
        </xdr:cNvPr>
        <xdr:cNvSpPr/>
      </xdr:nvSpPr>
      <xdr:spPr>
        <a:xfrm>
          <a:off x="14649450" y="13674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97C064A1-B70E-4C2D-9BD0-2819C3C63EC5}"/>
            </a:ext>
          </a:extLst>
        </xdr:cNvPr>
        <xdr:cNvSpPr txBox="1"/>
      </xdr:nvSpPr>
      <xdr:spPr>
        <a:xfrm>
          <a:off x="14738350" y="1365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97789</xdr:rowOff>
    </xdr:from>
    <xdr:to>
      <xdr:col>81</xdr:col>
      <xdr:colOff>101600</xdr:colOff>
      <xdr:row>83</xdr:row>
      <xdr:rowOff>27939</xdr:rowOff>
    </xdr:to>
    <xdr:sp macro="" textlink="">
      <xdr:nvSpPr>
        <xdr:cNvPr id="666" name="楕円 665">
          <a:extLst>
            <a:ext uri="{FF2B5EF4-FFF2-40B4-BE49-F238E27FC236}">
              <a16:creationId xmlns:a16="http://schemas.microsoft.com/office/drawing/2014/main" id="{ED72BBA9-0D39-4889-B9AE-65242AEDAE69}"/>
            </a:ext>
          </a:extLst>
        </xdr:cNvPr>
        <xdr:cNvSpPr/>
      </xdr:nvSpPr>
      <xdr:spPr>
        <a:xfrm>
          <a:off x="13887450" y="136423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148589</xdr:rowOff>
    </xdr:from>
    <xdr:to>
      <xdr:col>85</xdr:col>
      <xdr:colOff>127000</xdr:colOff>
      <xdr:row>83</xdr:row>
      <xdr:rowOff>9525</xdr:rowOff>
    </xdr:to>
    <xdr:cxnSp macro="">
      <xdr:nvCxnSpPr>
        <xdr:cNvPr id="667" name="直線コネクタ 666">
          <a:extLst>
            <a:ext uri="{FF2B5EF4-FFF2-40B4-BE49-F238E27FC236}">
              <a16:creationId xmlns:a16="http://schemas.microsoft.com/office/drawing/2014/main" id="{BE51723C-9D33-4C89-8D46-DEC749ECF365}"/>
            </a:ext>
          </a:extLst>
        </xdr:cNvPr>
        <xdr:cNvCxnSpPr/>
      </xdr:nvCxnSpPr>
      <xdr:spPr>
        <a:xfrm>
          <a:off x="13938250" y="13693139"/>
          <a:ext cx="7620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71120</xdr:rowOff>
    </xdr:from>
    <xdr:to>
      <xdr:col>76</xdr:col>
      <xdr:colOff>165100</xdr:colOff>
      <xdr:row>83</xdr:row>
      <xdr:rowOff>1270</xdr:rowOff>
    </xdr:to>
    <xdr:sp macro="" textlink="">
      <xdr:nvSpPr>
        <xdr:cNvPr id="668" name="楕円 667">
          <a:extLst>
            <a:ext uri="{FF2B5EF4-FFF2-40B4-BE49-F238E27FC236}">
              <a16:creationId xmlns:a16="http://schemas.microsoft.com/office/drawing/2014/main" id="{F8E52A02-03A9-4F79-9178-1C75CB64A448}"/>
            </a:ext>
          </a:extLst>
        </xdr:cNvPr>
        <xdr:cNvSpPr/>
      </xdr:nvSpPr>
      <xdr:spPr>
        <a:xfrm>
          <a:off x="13093700" y="13615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82</xdr:row>
      <xdr:rowOff>148589</xdr:rowOff>
    </xdr:to>
    <xdr:cxnSp macro="">
      <xdr:nvCxnSpPr>
        <xdr:cNvPr id="669" name="直線コネクタ 668">
          <a:extLst>
            <a:ext uri="{FF2B5EF4-FFF2-40B4-BE49-F238E27FC236}">
              <a16:creationId xmlns:a16="http://schemas.microsoft.com/office/drawing/2014/main" id="{77EE4EDD-3A32-4F50-8245-FD677CEFAD95}"/>
            </a:ext>
          </a:extLst>
        </xdr:cNvPr>
        <xdr:cNvCxnSpPr/>
      </xdr:nvCxnSpPr>
      <xdr:spPr>
        <a:xfrm>
          <a:off x="13144500" y="13666470"/>
          <a:ext cx="7937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29211</xdr:rowOff>
    </xdr:from>
    <xdr:to>
      <xdr:col>72</xdr:col>
      <xdr:colOff>38100</xdr:colOff>
      <xdr:row>82</xdr:row>
      <xdr:rowOff>130811</xdr:rowOff>
    </xdr:to>
    <xdr:sp macro="" textlink="">
      <xdr:nvSpPr>
        <xdr:cNvPr id="670" name="楕円 669">
          <a:extLst>
            <a:ext uri="{FF2B5EF4-FFF2-40B4-BE49-F238E27FC236}">
              <a16:creationId xmlns:a16="http://schemas.microsoft.com/office/drawing/2014/main" id="{664B4612-8FF3-4687-9C39-6FDDFD0FA0EC}"/>
            </a:ext>
          </a:extLst>
        </xdr:cNvPr>
        <xdr:cNvSpPr/>
      </xdr:nvSpPr>
      <xdr:spPr>
        <a:xfrm>
          <a:off x="12299950" y="135737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80011</xdr:rowOff>
    </xdr:from>
    <xdr:to>
      <xdr:col>76</xdr:col>
      <xdr:colOff>114300</xdr:colOff>
      <xdr:row>82</xdr:row>
      <xdr:rowOff>121920</xdr:rowOff>
    </xdr:to>
    <xdr:cxnSp macro="">
      <xdr:nvCxnSpPr>
        <xdr:cNvPr id="671" name="直線コネクタ 670">
          <a:extLst>
            <a:ext uri="{FF2B5EF4-FFF2-40B4-BE49-F238E27FC236}">
              <a16:creationId xmlns:a16="http://schemas.microsoft.com/office/drawing/2014/main" id="{0B62B529-30D2-430B-AB3D-BC1C383D2C27}"/>
            </a:ext>
          </a:extLst>
        </xdr:cNvPr>
        <xdr:cNvCxnSpPr/>
      </xdr:nvCxnSpPr>
      <xdr:spPr>
        <a:xfrm>
          <a:off x="12344400" y="13624561"/>
          <a:ext cx="8001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636</xdr:rowOff>
    </xdr:from>
    <xdr:to>
      <xdr:col>67</xdr:col>
      <xdr:colOff>101600</xdr:colOff>
      <xdr:row>82</xdr:row>
      <xdr:rowOff>102236</xdr:rowOff>
    </xdr:to>
    <xdr:sp macro="" textlink="">
      <xdr:nvSpPr>
        <xdr:cNvPr id="672" name="楕円 671">
          <a:extLst>
            <a:ext uri="{FF2B5EF4-FFF2-40B4-BE49-F238E27FC236}">
              <a16:creationId xmlns:a16="http://schemas.microsoft.com/office/drawing/2014/main" id="{9283DD7B-E878-462F-91A9-50E898F97CE7}"/>
            </a:ext>
          </a:extLst>
        </xdr:cNvPr>
        <xdr:cNvSpPr/>
      </xdr:nvSpPr>
      <xdr:spPr>
        <a:xfrm>
          <a:off x="1148715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51436</xdr:rowOff>
    </xdr:from>
    <xdr:to>
      <xdr:col>71</xdr:col>
      <xdr:colOff>177800</xdr:colOff>
      <xdr:row>82</xdr:row>
      <xdr:rowOff>80011</xdr:rowOff>
    </xdr:to>
    <xdr:cxnSp macro="">
      <xdr:nvCxnSpPr>
        <xdr:cNvPr id="673" name="直線コネクタ 672">
          <a:extLst>
            <a:ext uri="{FF2B5EF4-FFF2-40B4-BE49-F238E27FC236}">
              <a16:creationId xmlns:a16="http://schemas.microsoft.com/office/drawing/2014/main" id="{EBA744F5-7B19-45B6-93C0-6BF3D0801C86}"/>
            </a:ext>
          </a:extLst>
        </xdr:cNvPr>
        <xdr:cNvCxnSpPr/>
      </xdr:nvCxnSpPr>
      <xdr:spPr>
        <a:xfrm>
          <a:off x="11537950" y="13595986"/>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674" name="n_1aveValue【消防施設】&#10;有形固定資産減価償却率">
          <a:extLst>
            <a:ext uri="{FF2B5EF4-FFF2-40B4-BE49-F238E27FC236}">
              <a16:creationId xmlns:a16="http://schemas.microsoft.com/office/drawing/2014/main" id="{7AA912DF-C154-4D56-922F-74FEF4226705}"/>
            </a:ext>
          </a:extLst>
        </xdr:cNvPr>
        <xdr:cNvSpPr txBox="1"/>
      </xdr:nvSpPr>
      <xdr:spPr>
        <a:xfrm>
          <a:off x="13742044" y="1332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675" name="n_2aveValue【消防施設】&#10;有形固定資産減価償却率">
          <a:extLst>
            <a:ext uri="{FF2B5EF4-FFF2-40B4-BE49-F238E27FC236}">
              <a16:creationId xmlns:a16="http://schemas.microsoft.com/office/drawing/2014/main" id="{059BAF01-D339-4A9A-B1CC-11BFDDEF31F5}"/>
            </a:ext>
          </a:extLst>
        </xdr:cNvPr>
        <xdr:cNvSpPr txBox="1"/>
      </xdr:nvSpPr>
      <xdr:spPr>
        <a:xfrm>
          <a:off x="1296099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76" name="n_3aveValue【消防施設】&#10;有形固定資産減価償却率">
          <a:extLst>
            <a:ext uri="{FF2B5EF4-FFF2-40B4-BE49-F238E27FC236}">
              <a16:creationId xmlns:a16="http://schemas.microsoft.com/office/drawing/2014/main" id="{5A3591AE-F1FB-45FD-9538-D78C4A0A6D5E}"/>
            </a:ext>
          </a:extLst>
        </xdr:cNvPr>
        <xdr:cNvSpPr txBox="1"/>
      </xdr:nvSpPr>
      <xdr:spPr>
        <a:xfrm>
          <a:off x="12167244" y="1327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677" name="n_4aveValue【消防施設】&#10;有形固定資産減価償却率">
          <a:extLst>
            <a:ext uri="{FF2B5EF4-FFF2-40B4-BE49-F238E27FC236}">
              <a16:creationId xmlns:a16="http://schemas.microsoft.com/office/drawing/2014/main" id="{1A10E390-2D0D-4697-81B4-5DCE0E9B5E3D}"/>
            </a:ext>
          </a:extLst>
        </xdr:cNvPr>
        <xdr:cNvSpPr txBox="1"/>
      </xdr:nvSpPr>
      <xdr:spPr>
        <a:xfrm>
          <a:off x="113544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19066</xdr:rowOff>
    </xdr:from>
    <xdr:ext cx="405111" cy="259045"/>
    <xdr:sp macro="" textlink="">
      <xdr:nvSpPr>
        <xdr:cNvPr id="678" name="n_1mainValue【消防施設】&#10;有形固定資産減価償却率">
          <a:extLst>
            <a:ext uri="{FF2B5EF4-FFF2-40B4-BE49-F238E27FC236}">
              <a16:creationId xmlns:a16="http://schemas.microsoft.com/office/drawing/2014/main" id="{C5D2C8AC-ED07-4E5C-84FE-44D9093BFBD6}"/>
            </a:ext>
          </a:extLst>
        </xdr:cNvPr>
        <xdr:cNvSpPr txBox="1"/>
      </xdr:nvSpPr>
      <xdr:spPr>
        <a:xfrm>
          <a:off x="13742044" y="13728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163847</xdr:rowOff>
    </xdr:from>
    <xdr:ext cx="405111" cy="259045"/>
    <xdr:sp macro="" textlink="">
      <xdr:nvSpPr>
        <xdr:cNvPr id="679" name="n_2mainValue【消防施設】&#10;有形固定資産減価償却率">
          <a:extLst>
            <a:ext uri="{FF2B5EF4-FFF2-40B4-BE49-F238E27FC236}">
              <a16:creationId xmlns:a16="http://schemas.microsoft.com/office/drawing/2014/main" id="{B661EFDD-88E0-479C-9F65-6A0B21D3BC8A}"/>
            </a:ext>
          </a:extLst>
        </xdr:cNvPr>
        <xdr:cNvSpPr txBox="1"/>
      </xdr:nvSpPr>
      <xdr:spPr>
        <a:xfrm>
          <a:off x="12960994" y="137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121938</xdr:rowOff>
    </xdr:from>
    <xdr:ext cx="405111" cy="259045"/>
    <xdr:sp macro="" textlink="">
      <xdr:nvSpPr>
        <xdr:cNvPr id="680" name="n_3mainValue【消防施設】&#10;有形固定資産減価償却率">
          <a:extLst>
            <a:ext uri="{FF2B5EF4-FFF2-40B4-BE49-F238E27FC236}">
              <a16:creationId xmlns:a16="http://schemas.microsoft.com/office/drawing/2014/main" id="{86ACC78B-E721-4061-9D40-075FF7295F32}"/>
            </a:ext>
          </a:extLst>
        </xdr:cNvPr>
        <xdr:cNvSpPr txBox="1"/>
      </xdr:nvSpPr>
      <xdr:spPr>
        <a:xfrm>
          <a:off x="12167244"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93363</xdr:rowOff>
    </xdr:from>
    <xdr:ext cx="405111" cy="259045"/>
    <xdr:sp macro="" textlink="">
      <xdr:nvSpPr>
        <xdr:cNvPr id="681" name="n_4mainValue【消防施設】&#10;有形固定資産減価償却率">
          <a:extLst>
            <a:ext uri="{FF2B5EF4-FFF2-40B4-BE49-F238E27FC236}">
              <a16:creationId xmlns:a16="http://schemas.microsoft.com/office/drawing/2014/main" id="{29CCE2B1-586B-40F5-A537-2A0FD2439F26}"/>
            </a:ext>
          </a:extLst>
        </xdr:cNvPr>
        <xdr:cNvSpPr txBox="1"/>
      </xdr:nvSpPr>
      <xdr:spPr>
        <a:xfrm>
          <a:off x="11354444" y="1363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304178DD-4973-465A-9347-80717E8757D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5AA4982A-4F78-4188-B640-B919DD6154F7}"/>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2D14611-4D95-42BD-8DB0-6BEC2C8B3C94}"/>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A6901E3D-931D-49DC-A131-C94248D4E38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39B48B49-3EB7-4B6E-8A61-ADA09D4B86FB}"/>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8B52EBD7-A3F7-4427-9D67-CB07F948AFE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7770DBAC-7184-4E1A-9CE2-FBB3EEBDB17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FDC991DF-2A55-4703-831C-1AF6C672D087}"/>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B9A08AFD-24EB-4154-AC39-224C0D74B28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9EAC9FD5-3CCE-4FFE-8DB1-7144842F448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2" name="直線コネクタ 691">
          <a:extLst>
            <a:ext uri="{FF2B5EF4-FFF2-40B4-BE49-F238E27FC236}">
              <a16:creationId xmlns:a16="http://schemas.microsoft.com/office/drawing/2014/main" id="{F0EFEE64-B0BD-4007-BEF1-3182689E865C}"/>
            </a:ext>
          </a:extLst>
        </xdr:cNvPr>
        <xdr:cNvCxnSpPr/>
      </xdr:nvCxnSpPr>
      <xdr:spPr>
        <a:xfrm>
          <a:off x="16459200" y="1413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3" name="テキスト ボックス 692">
          <a:extLst>
            <a:ext uri="{FF2B5EF4-FFF2-40B4-BE49-F238E27FC236}">
              <a16:creationId xmlns:a16="http://schemas.microsoft.com/office/drawing/2014/main" id="{16EA8FF9-732A-460C-BC6E-2313A67FC508}"/>
            </a:ext>
          </a:extLst>
        </xdr:cNvPr>
        <xdr:cNvSpPr txBox="1"/>
      </xdr:nvSpPr>
      <xdr:spPr>
        <a:xfrm>
          <a:off x="1604917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26DA4780-8DC4-4C01-9131-2ACEC984EA69}"/>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A6E1B9B8-8A6C-4B48-B0A4-F241CF45CA15}"/>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6" name="直線コネクタ 695">
          <a:extLst>
            <a:ext uri="{FF2B5EF4-FFF2-40B4-BE49-F238E27FC236}">
              <a16:creationId xmlns:a16="http://schemas.microsoft.com/office/drawing/2014/main" id="{47833E2E-628F-41AE-AFB7-7A03FC8E0822}"/>
            </a:ext>
          </a:extLst>
        </xdr:cNvPr>
        <xdr:cNvCxnSpPr/>
      </xdr:nvCxnSpPr>
      <xdr:spPr>
        <a:xfrm>
          <a:off x="16459200" y="1303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7" name="テキスト ボックス 696">
          <a:extLst>
            <a:ext uri="{FF2B5EF4-FFF2-40B4-BE49-F238E27FC236}">
              <a16:creationId xmlns:a16="http://schemas.microsoft.com/office/drawing/2014/main" id="{A5D3DA6D-0334-4998-A1D4-92DEF29E6C0E}"/>
            </a:ext>
          </a:extLst>
        </xdr:cNvPr>
        <xdr:cNvSpPr txBox="1"/>
      </xdr:nvSpPr>
      <xdr:spPr>
        <a:xfrm>
          <a:off x="1604917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B03838FF-09C8-4F34-AD5B-A1538492901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28326515-2EF4-4F0A-ADFC-72F89A4C4E9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5C105B75-A9D9-41B5-94BE-7F3DAA2778E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01" name="直線コネクタ 700">
          <a:extLst>
            <a:ext uri="{FF2B5EF4-FFF2-40B4-BE49-F238E27FC236}">
              <a16:creationId xmlns:a16="http://schemas.microsoft.com/office/drawing/2014/main" id="{918022BF-6D0D-4936-86C1-074552EB04D6}"/>
            </a:ext>
          </a:extLst>
        </xdr:cNvPr>
        <xdr:cNvCxnSpPr/>
      </xdr:nvCxnSpPr>
      <xdr:spPr>
        <a:xfrm flipV="1">
          <a:off x="19951064" y="12871450"/>
          <a:ext cx="0" cy="1161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02" name="【消防施設】&#10;一人当たり面積最小値テキスト">
          <a:extLst>
            <a:ext uri="{FF2B5EF4-FFF2-40B4-BE49-F238E27FC236}">
              <a16:creationId xmlns:a16="http://schemas.microsoft.com/office/drawing/2014/main" id="{FE35F235-2A7E-4CCB-8DA8-9C63A90A5DD2}"/>
            </a:ext>
          </a:extLst>
        </xdr:cNvPr>
        <xdr:cNvSpPr txBox="1"/>
      </xdr:nvSpPr>
      <xdr:spPr>
        <a:xfrm>
          <a:off x="19989800" y="1403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03" name="直線コネクタ 702">
          <a:extLst>
            <a:ext uri="{FF2B5EF4-FFF2-40B4-BE49-F238E27FC236}">
              <a16:creationId xmlns:a16="http://schemas.microsoft.com/office/drawing/2014/main" id="{E2249A72-070C-4475-A0EC-B79637236666}"/>
            </a:ext>
          </a:extLst>
        </xdr:cNvPr>
        <xdr:cNvCxnSpPr/>
      </xdr:nvCxnSpPr>
      <xdr:spPr>
        <a:xfrm>
          <a:off x="19881850" y="14032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4" name="【消防施設】&#10;一人当たり面積最大値テキスト">
          <a:extLst>
            <a:ext uri="{FF2B5EF4-FFF2-40B4-BE49-F238E27FC236}">
              <a16:creationId xmlns:a16="http://schemas.microsoft.com/office/drawing/2014/main" id="{80A06457-6125-4891-9EA3-CF519AB0E638}"/>
            </a:ext>
          </a:extLst>
        </xdr:cNvPr>
        <xdr:cNvSpPr txBox="1"/>
      </xdr:nvSpPr>
      <xdr:spPr>
        <a:xfrm>
          <a:off x="19989800" y="126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5" name="直線コネクタ 704">
          <a:extLst>
            <a:ext uri="{FF2B5EF4-FFF2-40B4-BE49-F238E27FC236}">
              <a16:creationId xmlns:a16="http://schemas.microsoft.com/office/drawing/2014/main" id="{18B6AF0E-CD9B-4483-AA88-679D45A8439E}"/>
            </a:ext>
          </a:extLst>
        </xdr:cNvPr>
        <xdr:cNvCxnSpPr/>
      </xdr:nvCxnSpPr>
      <xdr:spPr>
        <a:xfrm>
          <a:off x="198818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706" name="【消防施設】&#10;一人当たり面積平均値テキスト">
          <a:extLst>
            <a:ext uri="{FF2B5EF4-FFF2-40B4-BE49-F238E27FC236}">
              <a16:creationId xmlns:a16="http://schemas.microsoft.com/office/drawing/2014/main" id="{1565FB08-D20A-4E79-BE8C-7F837DD95633}"/>
            </a:ext>
          </a:extLst>
        </xdr:cNvPr>
        <xdr:cNvSpPr txBox="1"/>
      </xdr:nvSpPr>
      <xdr:spPr>
        <a:xfrm>
          <a:off x="19989800" y="13475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7" name="フローチャート: 判断 706">
          <a:extLst>
            <a:ext uri="{FF2B5EF4-FFF2-40B4-BE49-F238E27FC236}">
              <a16:creationId xmlns:a16="http://schemas.microsoft.com/office/drawing/2014/main" id="{29EFBCC5-0EBB-43D4-8CFE-4033A768AE7A}"/>
            </a:ext>
          </a:extLst>
        </xdr:cNvPr>
        <xdr:cNvSpPr/>
      </xdr:nvSpPr>
      <xdr:spPr>
        <a:xfrm>
          <a:off x="19900900" y="13617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08" name="フローチャート: 判断 707">
          <a:extLst>
            <a:ext uri="{FF2B5EF4-FFF2-40B4-BE49-F238E27FC236}">
              <a16:creationId xmlns:a16="http://schemas.microsoft.com/office/drawing/2014/main" id="{179A3C89-80AB-4D15-B68F-5A30A8030974}"/>
            </a:ext>
          </a:extLst>
        </xdr:cNvPr>
        <xdr:cNvSpPr/>
      </xdr:nvSpPr>
      <xdr:spPr>
        <a:xfrm>
          <a:off x="19157950" y="136747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709" name="フローチャート: 判断 708">
          <a:extLst>
            <a:ext uri="{FF2B5EF4-FFF2-40B4-BE49-F238E27FC236}">
              <a16:creationId xmlns:a16="http://schemas.microsoft.com/office/drawing/2014/main" id="{04020ED7-9A2C-41CE-8AAF-2BF850030C22}"/>
            </a:ext>
          </a:extLst>
        </xdr:cNvPr>
        <xdr:cNvSpPr/>
      </xdr:nvSpPr>
      <xdr:spPr>
        <a:xfrm>
          <a:off x="18345150" y="136804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710" name="フローチャート: 判断 709">
          <a:extLst>
            <a:ext uri="{FF2B5EF4-FFF2-40B4-BE49-F238E27FC236}">
              <a16:creationId xmlns:a16="http://schemas.microsoft.com/office/drawing/2014/main" id="{E38193FA-0852-479D-8622-46D873F97E9A}"/>
            </a:ext>
          </a:extLst>
        </xdr:cNvPr>
        <xdr:cNvSpPr/>
      </xdr:nvSpPr>
      <xdr:spPr>
        <a:xfrm>
          <a:off x="17551400" y="136804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11" name="フローチャート: 判断 710">
          <a:extLst>
            <a:ext uri="{FF2B5EF4-FFF2-40B4-BE49-F238E27FC236}">
              <a16:creationId xmlns:a16="http://schemas.microsoft.com/office/drawing/2014/main" id="{730E4BFA-0B68-40C7-B2E9-6D4EBEA36C6C}"/>
            </a:ext>
          </a:extLst>
        </xdr:cNvPr>
        <xdr:cNvSpPr/>
      </xdr:nvSpPr>
      <xdr:spPr>
        <a:xfrm>
          <a:off x="16757650" y="13703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698CBFB-40F5-47FD-A9AC-E3C20241D54B}"/>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2FC79EB-78E5-4758-A436-3CC468DC282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B30844F-4D80-43AA-AB1E-0403D23C192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93DBDDA-03BB-4F5C-8E1A-2C107982D30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0626F9B-3B00-480F-B888-50DAC50E16AA}"/>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xdr:rowOff>
    </xdr:from>
    <xdr:to>
      <xdr:col>116</xdr:col>
      <xdr:colOff>114300</xdr:colOff>
      <xdr:row>83</xdr:row>
      <xdr:rowOff>117475</xdr:rowOff>
    </xdr:to>
    <xdr:sp macro="" textlink="">
      <xdr:nvSpPr>
        <xdr:cNvPr id="717" name="楕円 716">
          <a:extLst>
            <a:ext uri="{FF2B5EF4-FFF2-40B4-BE49-F238E27FC236}">
              <a16:creationId xmlns:a16="http://schemas.microsoft.com/office/drawing/2014/main" id="{BF4A7EBE-8C47-446C-9285-E33F6A7BAD1D}"/>
            </a:ext>
          </a:extLst>
        </xdr:cNvPr>
        <xdr:cNvSpPr/>
      </xdr:nvSpPr>
      <xdr:spPr>
        <a:xfrm>
          <a:off x="19900900" y="1372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165752</xdr:rowOff>
    </xdr:from>
    <xdr:ext cx="469744" cy="259045"/>
    <xdr:sp macro="" textlink="">
      <xdr:nvSpPr>
        <xdr:cNvPr id="718" name="【消防施設】&#10;一人当たり面積該当値テキスト">
          <a:extLst>
            <a:ext uri="{FF2B5EF4-FFF2-40B4-BE49-F238E27FC236}">
              <a16:creationId xmlns:a16="http://schemas.microsoft.com/office/drawing/2014/main" id="{E73F3693-34AF-4454-BCA1-74FE5294F700}"/>
            </a:ext>
          </a:extLst>
        </xdr:cNvPr>
        <xdr:cNvSpPr txBox="1"/>
      </xdr:nvSpPr>
      <xdr:spPr>
        <a:xfrm>
          <a:off x="19989800" y="1371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xdr:rowOff>
    </xdr:from>
    <xdr:to>
      <xdr:col>112</xdr:col>
      <xdr:colOff>38100</xdr:colOff>
      <xdr:row>83</xdr:row>
      <xdr:rowOff>117475</xdr:rowOff>
    </xdr:to>
    <xdr:sp macro="" textlink="">
      <xdr:nvSpPr>
        <xdr:cNvPr id="719" name="楕円 718">
          <a:extLst>
            <a:ext uri="{FF2B5EF4-FFF2-40B4-BE49-F238E27FC236}">
              <a16:creationId xmlns:a16="http://schemas.microsoft.com/office/drawing/2014/main" id="{89EB8A32-FC19-4528-9ADF-881B6A794E31}"/>
            </a:ext>
          </a:extLst>
        </xdr:cNvPr>
        <xdr:cNvSpPr/>
      </xdr:nvSpPr>
      <xdr:spPr>
        <a:xfrm>
          <a:off x="19157950" y="137255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66675</xdr:rowOff>
    </xdr:from>
    <xdr:to>
      <xdr:col>116</xdr:col>
      <xdr:colOff>63500</xdr:colOff>
      <xdr:row>83</xdr:row>
      <xdr:rowOff>66675</xdr:rowOff>
    </xdr:to>
    <xdr:cxnSp macro="">
      <xdr:nvCxnSpPr>
        <xdr:cNvPr id="720" name="直線コネクタ 719">
          <a:extLst>
            <a:ext uri="{FF2B5EF4-FFF2-40B4-BE49-F238E27FC236}">
              <a16:creationId xmlns:a16="http://schemas.microsoft.com/office/drawing/2014/main" id="{54DD0212-0560-4107-B833-A9E355E824DB}"/>
            </a:ext>
          </a:extLst>
        </xdr:cNvPr>
        <xdr:cNvCxnSpPr/>
      </xdr:nvCxnSpPr>
      <xdr:spPr>
        <a:xfrm>
          <a:off x="19202400" y="1377632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xdr:rowOff>
    </xdr:from>
    <xdr:to>
      <xdr:col>107</xdr:col>
      <xdr:colOff>101600</xdr:colOff>
      <xdr:row>83</xdr:row>
      <xdr:rowOff>117475</xdr:rowOff>
    </xdr:to>
    <xdr:sp macro="" textlink="">
      <xdr:nvSpPr>
        <xdr:cNvPr id="721" name="楕円 720">
          <a:extLst>
            <a:ext uri="{FF2B5EF4-FFF2-40B4-BE49-F238E27FC236}">
              <a16:creationId xmlns:a16="http://schemas.microsoft.com/office/drawing/2014/main" id="{08924CCB-FE5D-4FF2-B27D-F6EA9818BD8A}"/>
            </a:ext>
          </a:extLst>
        </xdr:cNvPr>
        <xdr:cNvSpPr/>
      </xdr:nvSpPr>
      <xdr:spPr>
        <a:xfrm>
          <a:off x="18345150" y="1372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66675</xdr:rowOff>
    </xdr:from>
    <xdr:to>
      <xdr:col>111</xdr:col>
      <xdr:colOff>177800</xdr:colOff>
      <xdr:row>83</xdr:row>
      <xdr:rowOff>66675</xdr:rowOff>
    </xdr:to>
    <xdr:cxnSp macro="">
      <xdr:nvCxnSpPr>
        <xdr:cNvPr id="722" name="直線コネクタ 721">
          <a:extLst>
            <a:ext uri="{FF2B5EF4-FFF2-40B4-BE49-F238E27FC236}">
              <a16:creationId xmlns:a16="http://schemas.microsoft.com/office/drawing/2014/main" id="{51773614-ACBA-4E81-866A-3D48898F2E32}"/>
            </a:ext>
          </a:extLst>
        </xdr:cNvPr>
        <xdr:cNvCxnSpPr/>
      </xdr:nvCxnSpPr>
      <xdr:spPr>
        <a:xfrm>
          <a:off x="18395950" y="1377632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153036</xdr:rowOff>
    </xdr:from>
    <xdr:to>
      <xdr:col>102</xdr:col>
      <xdr:colOff>165100</xdr:colOff>
      <xdr:row>83</xdr:row>
      <xdr:rowOff>83186</xdr:rowOff>
    </xdr:to>
    <xdr:sp macro="" textlink="">
      <xdr:nvSpPr>
        <xdr:cNvPr id="723" name="楕円 722">
          <a:extLst>
            <a:ext uri="{FF2B5EF4-FFF2-40B4-BE49-F238E27FC236}">
              <a16:creationId xmlns:a16="http://schemas.microsoft.com/office/drawing/2014/main" id="{747C7649-22F0-47FB-9371-7F477FE6A620}"/>
            </a:ext>
          </a:extLst>
        </xdr:cNvPr>
        <xdr:cNvSpPr/>
      </xdr:nvSpPr>
      <xdr:spPr>
        <a:xfrm>
          <a:off x="17551400" y="13697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32386</xdr:rowOff>
    </xdr:from>
    <xdr:to>
      <xdr:col>107</xdr:col>
      <xdr:colOff>50800</xdr:colOff>
      <xdr:row>83</xdr:row>
      <xdr:rowOff>66675</xdr:rowOff>
    </xdr:to>
    <xdr:cxnSp macro="">
      <xdr:nvCxnSpPr>
        <xdr:cNvPr id="724" name="直線コネクタ 723">
          <a:extLst>
            <a:ext uri="{FF2B5EF4-FFF2-40B4-BE49-F238E27FC236}">
              <a16:creationId xmlns:a16="http://schemas.microsoft.com/office/drawing/2014/main" id="{D78AB97C-DCBD-4661-9C07-E38766FF2F37}"/>
            </a:ext>
          </a:extLst>
        </xdr:cNvPr>
        <xdr:cNvCxnSpPr/>
      </xdr:nvCxnSpPr>
      <xdr:spPr>
        <a:xfrm>
          <a:off x="17602200" y="13742036"/>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153036</xdr:rowOff>
    </xdr:from>
    <xdr:to>
      <xdr:col>98</xdr:col>
      <xdr:colOff>38100</xdr:colOff>
      <xdr:row>83</xdr:row>
      <xdr:rowOff>83186</xdr:rowOff>
    </xdr:to>
    <xdr:sp macro="" textlink="">
      <xdr:nvSpPr>
        <xdr:cNvPr id="725" name="楕円 724">
          <a:extLst>
            <a:ext uri="{FF2B5EF4-FFF2-40B4-BE49-F238E27FC236}">
              <a16:creationId xmlns:a16="http://schemas.microsoft.com/office/drawing/2014/main" id="{582BACC1-CEDF-42F8-BD1F-4251644E3FE4}"/>
            </a:ext>
          </a:extLst>
        </xdr:cNvPr>
        <xdr:cNvSpPr/>
      </xdr:nvSpPr>
      <xdr:spPr>
        <a:xfrm>
          <a:off x="16757650" y="136975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32386</xdr:rowOff>
    </xdr:from>
    <xdr:to>
      <xdr:col>102</xdr:col>
      <xdr:colOff>114300</xdr:colOff>
      <xdr:row>83</xdr:row>
      <xdr:rowOff>32386</xdr:rowOff>
    </xdr:to>
    <xdr:cxnSp macro="">
      <xdr:nvCxnSpPr>
        <xdr:cNvPr id="726" name="直線コネクタ 725">
          <a:extLst>
            <a:ext uri="{FF2B5EF4-FFF2-40B4-BE49-F238E27FC236}">
              <a16:creationId xmlns:a16="http://schemas.microsoft.com/office/drawing/2014/main" id="{842D9AB8-ED2C-4E16-A727-C906C37249D1}"/>
            </a:ext>
          </a:extLst>
        </xdr:cNvPr>
        <xdr:cNvCxnSpPr/>
      </xdr:nvCxnSpPr>
      <xdr:spPr>
        <a:xfrm>
          <a:off x="16802100" y="137420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727" name="n_1aveValue【消防施設】&#10;一人当たり面積">
          <a:extLst>
            <a:ext uri="{FF2B5EF4-FFF2-40B4-BE49-F238E27FC236}">
              <a16:creationId xmlns:a16="http://schemas.microsoft.com/office/drawing/2014/main" id="{C7E17528-5E2A-4135-8117-4241395B5BF4}"/>
            </a:ext>
          </a:extLst>
        </xdr:cNvPr>
        <xdr:cNvSpPr txBox="1"/>
      </xdr:nvSpPr>
      <xdr:spPr>
        <a:xfrm>
          <a:off x="18980227"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728" name="n_2aveValue【消防施設】&#10;一人当たり面積">
          <a:extLst>
            <a:ext uri="{FF2B5EF4-FFF2-40B4-BE49-F238E27FC236}">
              <a16:creationId xmlns:a16="http://schemas.microsoft.com/office/drawing/2014/main" id="{A3DF5CAB-F662-44CE-A412-B6E973E05DEC}"/>
            </a:ext>
          </a:extLst>
        </xdr:cNvPr>
        <xdr:cNvSpPr txBox="1"/>
      </xdr:nvSpPr>
      <xdr:spPr>
        <a:xfrm>
          <a:off x="18180127" y="1346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729" name="n_3aveValue【消防施設】&#10;一人当たり面積">
          <a:extLst>
            <a:ext uri="{FF2B5EF4-FFF2-40B4-BE49-F238E27FC236}">
              <a16:creationId xmlns:a16="http://schemas.microsoft.com/office/drawing/2014/main" id="{390E7E2C-2ED7-459D-B32A-B3FAD5BFD574}"/>
            </a:ext>
          </a:extLst>
        </xdr:cNvPr>
        <xdr:cNvSpPr txBox="1"/>
      </xdr:nvSpPr>
      <xdr:spPr>
        <a:xfrm>
          <a:off x="17386377" y="1346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730" name="n_4aveValue【消防施設】&#10;一人当たり面積">
          <a:extLst>
            <a:ext uri="{FF2B5EF4-FFF2-40B4-BE49-F238E27FC236}">
              <a16:creationId xmlns:a16="http://schemas.microsoft.com/office/drawing/2014/main" id="{F1901328-5074-47F9-A992-53C7A4B1E197}"/>
            </a:ext>
          </a:extLst>
        </xdr:cNvPr>
        <xdr:cNvSpPr txBox="1"/>
      </xdr:nvSpPr>
      <xdr:spPr>
        <a:xfrm>
          <a:off x="16592627"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108602</xdr:rowOff>
    </xdr:from>
    <xdr:ext cx="469744" cy="259045"/>
    <xdr:sp macro="" textlink="">
      <xdr:nvSpPr>
        <xdr:cNvPr id="731" name="n_1mainValue【消防施設】&#10;一人当たり面積">
          <a:extLst>
            <a:ext uri="{FF2B5EF4-FFF2-40B4-BE49-F238E27FC236}">
              <a16:creationId xmlns:a16="http://schemas.microsoft.com/office/drawing/2014/main" id="{E4B9E8DE-4CBD-444E-A064-7B51E1485ED9}"/>
            </a:ext>
          </a:extLst>
        </xdr:cNvPr>
        <xdr:cNvSpPr txBox="1"/>
      </xdr:nvSpPr>
      <xdr:spPr>
        <a:xfrm>
          <a:off x="18980227"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108602</xdr:rowOff>
    </xdr:from>
    <xdr:ext cx="469744" cy="259045"/>
    <xdr:sp macro="" textlink="">
      <xdr:nvSpPr>
        <xdr:cNvPr id="732" name="n_2mainValue【消防施設】&#10;一人当たり面積">
          <a:extLst>
            <a:ext uri="{FF2B5EF4-FFF2-40B4-BE49-F238E27FC236}">
              <a16:creationId xmlns:a16="http://schemas.microsoft.com/office/drawing/2014/main" id="{BF60B9D0-2520-4F06-AA25-F350D5FD2155}"/>
            </a:ext>
          </a:extLst>
        </xdr:cNvPr>
        <xdr:cNvSpPr txBox="1"/>
      </xdr:nvSpPr>
      <xdr:spPr>
        <a:xfrm>
          <a:off x="18180127"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74313</xdr:rowOff>
    </xdr:from>
    <xdr:ext cx="469744" cy="259045"/>
    <xdr:sp macro="" textlink="">
      <xdr:nvSpPr>
        <xdr:cNvPr id="733" name="n_3mainValue【消防施設】&#10;一人当たり面積">
          <a:extLst>
            <a:ext uri="{FF2B5EF4-FFF2-40B4-BE49-F238E27FC236}">
              <a16:creationId xmlns:a16="http://schemas.microsoft.com/office/drawing/2014/main" id="{2F8336AA-EA35-4338-A337-85A6702468A9}"/>
            </a:ext>
          </a:extLst>
        </xdr:cNvPr>
        <xdr:cNvSpPr txBox="1"/>
      </xdr:nvSpPr>
      <xdr:spPr>
        <a:xfrm>
          <a:off x="17386377" y="1378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99713</xdr:rowOff>
    </xdr:from>
    <xdr:ext cx="469744" cy="259045"/>
    <xdr:sp macro="" textlink="">
      <xdr:nvSpPr>
        <xdr:cNvPr id="734" name="n_4mainValue【消防施設】&#10;一人当たり面積">
          <a:extLst>
            <a:ext uri="{FF2B5EF4-FFF2-40B4-BE49-F238E27FC236}">
              <a16:creationId xmlns:a16="http://schemas.microsoft.com/office/drawing/2014/main" id="{F86B4F27-97B7-4FAC-A39D-42BA6AEFFF01}"/>
            </a:ext>
          </a:extLst>
        </xdr:cNvPr>
        <xdr:cNvSpPr txBox="1"/>
      </xdr:nvSpPr>
      <xdr:spPr>
        <a:xfrm>
          <a:off x="16592627" y="1347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A4B6AE82-FE8B-40A7-9D01-E3AD363CA2B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F8E81952-F37B-43E6-B9EF-02CB109A166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52AAADA6-F8F6-47D5-B009-5114C5E585C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3AFB6E2B-3F80-40E9-AAC6-3B1544FC797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461F19-D5FD-4980-BA40-2EDEACD9B4D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508FF3BB-0279-4591-A250-66F090384D2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87DC759-E5BA-458D-87A8-1D985015315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2F090467-8C70-48D4-B619-25B7B256B36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80252EB2-78DB-41AB-BD93-495FF90C3C7B}"/>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532FA1FC-2DF2-4BDB-A2B4-B602E913EC7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6285781-7DCD-4CA5-9CB3-27BD15E6481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98948786-AFF7-42EC-BFF7-0885C25795F7}"/>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DDA659CD-046C-4851-A7C6-B9647A7FA76F}"/>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40D0C46B-A4B0-424F-A090-4B07AED92CE0}"/>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3E27541D-AA7B-4393-8666-2DD8ECAA70C1}"/>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C9A18473-EC1E-4A24-B844-8B9777125466}"/>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A115D60B-0ED4-4FCF-A90D-3D9BD88ECE86}"/>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3354BAF3-CDAE-45FD-8811-442B48F5677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B82EC086-189E-4980-AC35-717CB58F47DA}"/>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7F34EC6F-4E25-46A0-BEE4-056AF4402509}"/>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7987CE5E-1396-4ADD-8C08-E0E36E397837}"/>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A5B86EE5-A5DD-464C-801C-AC9CFDA2DB8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9BCDDFD7-8BBE-4604-A4D9-FB12E98DAA6D}"/>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EE843BD0-5353-4410-88FE-A9FBB39205B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2F787A25-7952-4F41-B1BF-3DF3E4844075}"/>
            </a:ext>
          </a:extLst>
        </xdr:cNvPr>
        <xdr:cNvCxnSpPr/>
      </xdr:nvCxnSpPr>
      <xdr:spPr>
        <a:xfrm flipV="1">
          <a:off x="14699614" y="165068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庁舎】&#10;有形固定資産減価償却率最小値テキスト">
          <a:extLst>
            <a:ext uri="{FF2B5EF4-FFF2-40B4-BE49-F238E27FC236}">
              <a16:creationId xmlns:a16="http://schemas.microsoft.com/office/drawing/2014/main" id="{8FA0FFBC-5137-4DE5-A80A-E58F5D647460}"/>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808F97EA-5696-4E3A-AAFF-922AEC6E4134}"/>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2" name="【庁舎】&#10;有形固定資産減価償却率最大値テキスト">
          <a:extLst>
            <a:ext uri="{FF2B5EF4-FFF2-40B4-BE49-F238E27FC236}">
              <a16:creationId xmlns:a16="http://schemas.microsoft.com/office/drawing/2014/main" id="{BB5A823C-BE9A-4130-8498-D51CEBB8A801}"/>
            </a:ext>
          </a:extLst>
        </xdr:cNvPr>
        <xdr:cNvSpPr txBox="1"/>
      </xdr:nvSpPr>
      <xdr:spPr>
        <a:xfrm>
          <a:off x="14738350" y="1628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3" name="直線コネクタ 762">
          <a:extLst>
            <a:ext uri="{FF2B5EF4-FFF2-40B4-BE49-F238E27FC236}">
              <a16:creationId xmlns:a16="http://schemas.microsoft.com/office/drawing/2014/main" id="{8740CDAC-8EF6-4A21-AD45-17682B732E80}"/>
            </a:ext>
          </a:extLst>
        </xdr:cNvPr>
        <xdr:cNvCxnSpPr/>
      </xdr:nvCxnSpPr>
      <xdr:spPr>
        <a:xfrm>
          <a:off x="14611350" y="16506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764" name="【庁舎】&#10;有形固定資産減価償却率平均値テキスト">
          <a:extLst>
            <a:ext uri="{FF2B5EF4-FFF2-40B4-BE49-F238E27FC236}">
              <a16:creationId xmlns:a16="http://schemas.microsoft.com/office/drawing/2014/main" id="{195CDB38-81B5-4A72-B2A2-1BD0D43F89F7}"/>
            </a:ext>
          </a:extLst>
        </xdr:cNvPr>
        <xdr:cNvSpPr txBox="1"/>
      </xdr:nvSpPr>
      <xdr:spPr>
        <a:xfrm>
          <a:off x="14738350" y="16949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65" name="フローチャート: 判断 764">
          <a:extLst>
            <a:ext uri="{FF2B5EF4-FFF2-40B4-BE49-F238E27FC236}">
              <a16:creationId xmlns:a16="http://schemas.microsoft.com/office/drawing/2014/main" id="{5F39D3CE-6ACD-41C4-BB5E-687DB7067E4F}"/>
            </a:ext>
          </a:extLst>
        </xdr:cNvPr>
        <xdr:cNvSpPr/>
      </xdr:nvSpPr>
      <xdr:spPr>
        <a:xfrm>
          <a:off x="14649450" y="170980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6" name="フローチャート: 判断 765">
          <a:extLst>
            <a:ext uri="{FF2B5EF4-FFF2-40B4-BE49-F238E27FC236}">
              <a16:creationId xmlns:a16="http://schemas.microsoft.com/office/drawing/2014/main" id="{00192E21-1295-4126-BDE5-50ACE678D170}"/>
            </a:ext>
          </a:extLst>
        </xdr:cNvPr>
        <xdr:cNvSpPr/>
      </xdr:nvSpPr>
      <xdr:spPr>
        <a:xfrm>
          <a:off x="13887450" y="1709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7" name="フローチャート: 判断 766">
          <a:extLst>
            <a:ext uri="{FF2B5EF4-FFF2-40B4-BE49-F238E27FC236}">
              <a16:creationId xmlns:a16="http://schemas.microsoft.com/office/drawing/2014/main" id="{C3B5EB0B-19CC-4866-B950-E2F3460198F6}"/>
            </a:ext>
          </a:extLst>
        </xdr:cNvPr>
        <xdr:cNvSpPr/>
      </xdr:nvSpPr>
      <xdr:spPr>
        <a:xfrm>
          <a:off x="13093700" y="1706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68" name="フローチャート: 判断 767">
          <a:extLst>
            <a:ext uri="{FF2B5EF4-FFF2-40B4-BE49-F238E27FC236}">
              <a16:creationId xmlns:a16="http://schemas.microsoft.com/office/drawing/2014/main" id="{7A9F4507-CCDB-4D1F-B341-D9372DE3E0E6}"/>
            </a:ext>
          </a:extLst>
        </xdr:cNvPr>
        <xdr:cNvSpPr/>
      </xdr:nvSpPr>
      <xdr:spPr>
        <a:xfrm>
          <a:off x="12299950" y="170808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9" name="フローチャート: 判断 768">
          <a:extLst>
            <a:ext uri="{FF2B5EF4-FFF2-40B4-BE49-F238E27FC236}">
              <a16:creationId xmlns:a16="http://schemas.microsoft.com/office/drawing/2014/main" id="{14E23D01-B9C2-4CDC-87F6-A53CA9428227}"/>
            </a:ext>
          </a:extLst>
        </xdr:cNvPr>
        <xdr:cNvSpPr/>
      </xdr:nvSpPr>
      <xdr:spPr>
        <a:xfrm>
          <a:off x="11487150" y="1713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86BB767-E503-4C1C-962D-0BE46E9FB81C}"/>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181FEE7-D913-440D-A785-EA14C97B73F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A334653-0BE2-47AE-8C75-AD6E49FD2FE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5B2F993-EEB6-4386-AF22-2659A9143467}"/>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0642089-9937-4C6F-88C9-0BBC7610CED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88264</xdr:rowOff>
    </xdr:from>
    <xdr:to>
      <xdr:col>85</xdr:col>
      <xdr:colOff>177800</xdr:colOff>
      <xdr:row>105</xdr:row>
      <xdr:rowOff>18414</xdr:rowOff>
    </xdr:to>
    <xdr:sp macro="" textlink="">
      <xdr:nvSpPr>
        <xdr:cNvPr id="775" name="楕円 774">
          <a:extLst>
            <a:ext uri="{FF2B5EF4-FFF2-40B4-BE49-F238E27FC236}">
              <a16:creationId xmlns:a16="http://schemas.microsoft.com/office/drawing/2014/main" id="{D631472F-461C-48B0-97A4-CF50C715A388}"/>
            </a:ext>
          </a:extLst>
        </xdr:cNvPr>
        <xdr:cNvSpPr/>
      </xdr:nvSpPr>
      <xdr:spPr>
        <a:xfrm>
          <a:off x="14649450" y="173475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66691</xdr:rowOff>
    </xdr:from>
    <xdr:ext cx="405111" cy="259045"/>
    <xdr:sp macro="" textlink="">
      <xdr:nvSpPr>
        <xdr:cNvPr id="776" name="【庁舎】&#10;有形固定資産減価償却率該当値テキスト">
          <a:extLst>
            <a:ext uri="{FF2B5EF4-FFF2-40B4-BE49-F238E27FC236}">
              <a16:creationId xmlns:a16="http://schemas.microsoft.com/office/drawing/2014/main" id="{E98FF673-B39F-4E8A-AF6D-BF916F11ACC1}"/>
            </a:ext>
          </a:extLst>
        </xdr:cNvPr>
        <xdr:cNvSpPr txBox="1"/>
      </xdr:nvSpPr>
      <xdr:spPr>
        <a:xfrm>
          <a:off x="14738350" y="17325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160655</xdr:rowOff>
    </xdr:from>
    <xdr:to>
      <xdr:col>81</xdr:col>
      <xdr:colOff>101600</xdr:colOff>
      <xdr:row>105</xdr:row>
      <xdr:rowOff>90805</xdr:rowOff>
    </xdr:to>
    <xdr:sp macro="" textlink="">
      <xdr:nvSpPr>
        <xdr:cNvPr id="777" name="楕円 776">
          <a:extLst>
            <a:ext uri="{FF2B5EF4-FFF2-40B4-BE49-F238E27FC236}">
              <a16:creationId xmlns:a16="http://schemas.microsoft.com/office/drawing/2014/main" id="{CC525CBD-A770-4CE2-8636-E9E656A1E260}"/>
            </a:ext>
          </a:extLst>
        </xdr:cNvPr>
        <xdr:cNvSpPr/>
      </xdr:nvSpPr>
      <xdr:spPr>
        <a:xfrm>
          <a:off x="13887450" y="1741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139064</xdr:rowOff>
    </xdr:from>
    <xdr:to>
      <xdr:col>85</xdr:col>
      <xdr:colOff>127000</xdr:colOff>
      <xdr:row>105</xdr:row>
      <xdr:rowOff>40005</xdr:rowOff>
    </xdr:to>
    <xdr:cxnSp macro="">
      <xdr:nvCxnSpPr>
        <xdr:cNvPr id="778" name="直線コネクタ 777">
          <a:extLst>
            <a:ext uri="{FF2B5EF4-FFF2-40B4-BE49-F238E27FC236}">
              <a16:creationId xmlns:a16="http://schemas.microsoft.com/office/drawing/2014/main" id="{FC64D228-8C48-43F0-9C59-39B6CC9BA616}"/>
            </a:ext>
          </a:extLst>
        </xdr:cNvPr>
        <xdr:cNvCxnSpPr/>
      </xdr:nvCxnSpPr>
      <xdr:spPr>
        <a:xfrm flipV="1">
          <a:off x="13938250" y="17398364"/>
          <a:ext cx="762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124461</xdr:rowOff>
    </xdr:from>
    <xdr:to>
      <xdr:col>76</xdr:col>
      <xdr:colOff>165100</xdr:colOff>
      <xdr:row>105</xdr:row>
      <xdr:rowOff>54611</xdr:rowOff>
    </xdr:to>
    <xdr:sp macro="" textlink="">
      <xdr:nvSpPr>
        <xdr:cNvPr id="779" name="楕円 778">
          <a:extLst>
            <a:ext uri="{FF2B5EF4-FFF2-40B4-BE49-F238E27FC236}">
              <a16:creationId xmlns:a16="http://schemas.microsoft.com/office/drawing/2014/main" id="{C375F1B9-AE9F-4584-BEB9-503261CE0C72}"/>
            </a:ext>
          </a:extLst>
        </xdr:cNvPr>
        <xdr:cNvSpPr/>
      </xdr:nvSpPr>
      <xdr:spPr>
        <a:xfrm>
          <a:off x="130937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3811</xdr:rowOff>
    </xdr:from>
    <xdr:to>
      <xdr:col>81</xdr:col>
      <xdr:colOff>50800</xdr:colOff>
      <xdr:row>105</xdr:row>
      <xdr:rowOff>40005</xdr:rowOff>
    </xdr:to>
    <xdr:cxnSp macro="">
      <xdr:nvCxnSpPr>
        <xdr:cNvPr id="780" name="直線コネクタ 779">
          <a:extLst>
            <a:ext uri="{FF2B5EF4-FFF2-40B4-BE49-F238E27FC236}">
              <a16:creationId xmlns:a16="http://schemas.microsoft.com/office/drawing/2014/main" id="{8E64E64F-6731-4BFB-AE28-7029E62356A3}"/>
            </a:ext>
          </a:extLst>
        </xdr:cNvPr>
        <xdr:cNvCxnSpPr/>
      </xdr:nvCxnSpPr>
      <xdr:spPr>
        <a:xfrm>
          <a:off x="13144500" y="17434561"/>
          <a:ext cx="7937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55880</xdr:rowOff>
    </xdr:from>
    <xdr:to>
      <xdr:col>72</xdr:col>
      <xdr:colOff>38100</xdr:colOff>
      <xdr:row>104</xdr:row>
      <xdr:rowOff>157480</xdr:rowOff>
    </xdr:to>
    <xdr:sp macro="" textlink="">
      <xdr:nvSpPr>
        <xdr:cNvPr id="781" name="楕円 780">
          <a:extLst>
            <a:ext uri="{FF2B5EF4-FFF2-40B4-BE49-F238E27FC236}">
              <a16:creationId xmlns:a16="http://schemas.microsoft.com/office/drawing/2014/main" id="{AB7563F9-5761-4BD4-A865-36D89A0E90F3}"/>
            </a:ext>
          </a:extLst>
        </xdr:cNvPr>
        <xdr:cNvSpPr/>
      </xdr:nvSpPr>
      <xdr:spPr>
        <a:xfrm>
          <a:off x="12299950" y="17315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106680</xdr:rowOff>
    </xdr:from>
    <xdr:to>
      <xdr:col>76</xdr:col>
      <xdr:colOff>114300</xdr:colOff>
      <xdr:row>105</xdr:row>
      <xdr:rowOff>3811</xdr:rowOff>
    </xdr:to>
    <xdr:cxnSp macro="">
      <xdr:nvCxnSpPr>
        <xdr:cNvPr id="782" name="直線コネクタ 781">
          <a:extLst>
            <a:ext uri="{FF2B5EF4-FFF2-40B4-BE49-F238E27FC236}">
              <a16:creationId xmlns:a16="http://schemas.microsoft.com/office/drawing/2014/main" id="{1287C636-146B-4C3E-8700-5D5991434BB0}"/>
            </a:ext>
          </a:extLst>
        </xdr:cNvPr>
        <xdr:cNvCxnSpPr/>
      </xdr:nvCxnSpPr>
      <xdr:spPr>
        <a:xfrm>
          <a:off x="12344400" y="17365980"/>
          <a:ext cx="8001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55880</xdr:rowOff>
    </xdr:from>
    <xdr:to>
      <xdr:col>67</xdr:col>
      <xdr:colOff>101600</xdr:colOff>
      <xdr:row>104</xdr:row>
      <xdr:rowOff>157480</xdr:rowOff>
    </xdr:to>
    <xdr:sp macro="" textlink="">
      <xdr:nvSpPr>
        <xdr:cNvPr id="783" name="楕円 782">
          <a:extLst>
            <a:ext uri="{FF2B5EF4-FFF2-40B4-BE49-F238E27FC236}">
              <a16:creationId xmlns:a16="http://schemas.microsoft.com/office/drawing/2014/main" id="{2E6EACED-25EE-44DE-B898-903B9A146265}"/>
            </a:ext>
          </a:extLst>
        </xdr:cNvPr>
        <xdr:cNvSpPr/>
      </xdr:nvSpPr>
      <xdr:spPr>
        <a:xfrm>
          <a:off x="1148715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106680</xdr:rowOff>
    </xdr:from>
    <xdr:to>
      <xdr:col>71</xdr:col>
      <xdr:colOff>177800</xdr:colOff>
      <xdr:row>104</xdr:row>
      <xdr:rowOff>106680</xdr:rowOff>
    </xdr:to>
    <xdr:cxnSp macro="">
      <xdr:nvCxnSpPr>
        <xdr:cNvPr id="784" name="直線コネクタ 783">
          <a:extLst>
            <a:ext uri="{FF2B5EF4-FFF2-40B4-BE49-F238E27FC236}">
              <a16:creationId xmlns:a16="http://schemas.microsoft.com/office/drawing/2014/main" id="{7E7500D3-0370-4D0F-ABDB-92039384576C}"/>
            </a:ext>
          </a:extLst>
        </xdr:cNvPr>
        <xdr:cNvCxnSpPr/>
      </xdr:nvCxnSpPr>
      <xdr:spPr>
        <a:xfrm>
          <a:off x="11537950" y="173659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785" name="n_1aveValue【庁舎】&#10;有形固定資産減価償却率">
          <a:extLst>
            <a:ext uri="{FF2B5EF4-FFF2-40B4-BE49-F238E27FC236}">
              <a16:creationId xmlns:a16="http://schemas.microsoft.com/office/drawing/2014/main" id="{F070A5A6-D3DC-40F1-89B3-FF8DC47FE059}"/>
            </a:ext>
          </a:extLst>
        </xdr:cNvPr>
        <xdr:cNvSpPr txBox="1"/>
      </xdr:nvSpPr>
      <xdr:spPr>
        <a:xfrm>
          <a:off x="13742044" y="1686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786" name="n_2aveValue【庁舎】&#10;有形固定資産減価償却率">
          <a:extLst>
            <a:ext uri="{FF2B5EF4-FFF2-40B4-BE49-F238E27FC236}">
              <a16:creationId xmlns:a16="http://schemas.microsoft.com/office/drawing/2014/main" id="{95C58558-F505-4CF9-B877-371E08DAF38A}"/>
            </a:ext>
          </a:extLst>
        </xdr:cNvPr>
        <xdr:cNvSpPr txBox="1"/>
      </xdr:nvSpPr>
      <xdr:spPr>
        <a:xfrm>
          <a:off x="12960994" y="1684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787" name="n_3aveValue【庁舎】&#10;有形固定資産減価償却率">
          <a:extLst>
            <a:ext uri="{FF2B5EF4-FFF2-40B4-BE49-F238E27FC236}">
              <a16:creationId xmlns:a16="http://schemas.microsoft.com/office/drawing/2014/main" id="{E0E56555-E4E9-4D9B-997B-B4650A2C4FC7}"/>
            </a:ext>
          </a:extLst>
        </xdr:cNvPr>
        <xdr:cNvSpPr txBox="1"/>
      </xdr:nvSpPr>
      <xdr:spPr>
        <a:xfrm>
          <a:off x="12167244" y="1685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788" name="n_4aveValue【庁舎】&#10;有形固定資産減価償却率">
          <a:extLst>
            <a:ext uri="{FF2B5EF4-FFF2-40B4-BE49-F238E27FC236}">
              <a16:creationId xmlns:a16="http://schemas.microsoft.com/office/drawing/2014/main" id="{FEC25733-6EC6-4432-A301-4B7E2EC798FA}"/>
            </a:ext>
          </a:extLst>
        </xdr:cNvPr>
        <xdr:cNvSpPr txBox="1"/>
      </xdr:nvSpPr>
      <xdr:spPr>
        <a:xfrm>
          <a:off x="1135444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81932</xdr:rowOff>
    </xdr:from>
    <xdr:ext cx="405111" cy="259045"/>
    <xdr:sp macro="" textlink="">
      <xdr:nvSpPr>
        <xdr:cNvPr id="789" name="n_1mainValue【庁舎】&#10;有形固定資産減価償却率">
          <a:extLst>
            <a:ext uri="{FF2B5EF4-FFF2-40B4-BE49-F238E27FC236}">
              <a16:creationId xmlns:a16="http://schemas.microsoft.com/office/drawing/2014/main" id="{DA07138E-4B45-4257-9651-E702D5DFED44}"/>
            </a:ext>
          </a:extLst>
        </xdr:cNvPr>
        <xdr:cNvSpPr txBox="1"/>
      </xdr:nvSpPr>
      <xdr:spPr>
        <a:xfrm>
          <a:off x="13742044" y="175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45738</xdr:rowOff>
    </xdr:from>
    <xdr:ext cx="405111" cy="259045"/>
    <xdr:sp macro="" textlink="">
      <xdr:nvSpPr>
        <xdr:cNvPr id="790" name="n_2mainValue【庁舎】&#10;有形固定資産減価償却率">
          <a:extLst>
            <a:ext uri="{FF2B5EF4-FFF2-40B4-BE49-F238E27FC236}">
              <a16:creationId xmlns:a16="http://schemas.microsoft.com/office/drawing/2014/main" id="{85EFBCE1-6333-4200-86A7-4CEA9D1703FB}"/>
            </a:ext>
          </a:extLst>
        </xdr:cNvPr>
        <xdr:cNvSpPr txBox="1"/>
      </xdr:nvSpPr>
      <xdr:spPr>
        <a:xfrm>
          <a:off x="12960994" y="1747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148607</xdr:rowOff>
    </xdr:from>
    <xdr:ext cx="405111" cy="259045"/>
    <xdr:sp macro="" textlink="">
      <xdr:nvSpPr>
        <xdr:cNvPr id="791" name="n_3mainValue【庁舎】&#10;有形固定資産減価償却率">
          <a:extLst>
            <a:ext uri="{FF2B5EF4-FFF2-40B4-BE49-F238E27FC236}">
              <a16:creationId xmlns:a16="http://schemas.microsoft.com/office/drawing/2014/main" id="{162611FE-483C-4F0D-B9ED-4FCE6F4ED1B5}"/>
            </a:ext>
          </a:extLst>
        </xdr:cNvPr>
        <xdr:cNvSpPr txBox="1"/>
      </xdr:nvSpPr>
      <xdr:spPr>
        <a:xfrm>
          <a:off x="12167244" y="1740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148607</xdr:rowOff>
    </xdr:from>
    <xdr:ext cx="405111" cy="259045"/>
    <xdr:sp macro="" textlink="">
      <xdr:nvSpPr>
        <xdr:cNvPr id="792" name="n_4mainValue【庁舎】&#10;有形固定資産減価償却率">
          <a:extLst>
            <a:ext uri="{FF2B5EF4-FFF2-40B4-BE49-F238E27FC236}">
              <a16:creationId xmlns:a16="http://schemas.microsoft.com/office/drawing/2014/main" id="{15BA0DF6-8622-44CF-B7C5-42668BFD8C63}"/>
            </a:ext>
          </a:extLst>
        </xdr:cNvPr>
        <xdr:cNvSpPr txBox="1"/>
      </xdr:nvSpPr>
      <xdr:spPr>
        <a:xfrm>
          <a:off x="11354444" y="1740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2DF097DD-05E6-4B21-B624-CD3FC2B49B8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EF64685A-99F5-49EA-815A-BDAF15D96AB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DA8929EE-BDF1-496A-878C-DE1F79FEFA7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9826C3ED-1174-4928-8A34-75B0467A4D4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41076B0D-41B5-4CEF-A98A-E2C0AF14EF2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54B3D54E-B3AC-4958-9913-6E25E1C4813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49271F4D-3F24-437E-93B6-3E9E7B6AB56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A868837F-F254-43C4-9F4C-1306B3060018}"/>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100A47F6-4E6F-40F1-BA79-A6BA1833C01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3AD71A26-EB6A-4C44-B436-2662D5A52893}"/>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3" name="テキスト ボックス 802">
          <a:extLst>
            <a:ext uri="{FF2B5EF4-FFF2-40B4-BE49-F238E27FC236}">
              <a16:creationId xmlns:a16="http://schemas.microsoft.com/office/drawing/2014/main" id="{5D48DDA4-F0FD-4758-B21A-CDFC9319F25C}"/>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2C178339-AAD8-4EC6-ACC4-CC43598FFBA4}"/>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5185700B-1628-401F-A946-3B0442894C42}"/>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6DFFBF39-1059-4251-B120-C2679EE41EDD}"/>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2553AECC-1495-4A78-AED0-82239A0CC2E4}"/>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4E8DF6C4-C74B-4BF5-BDA0-58D3B98CED37}"/>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87DDAD40-2E76-4042-B7E2-85DAE4F60349}"/>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A032B601-EC5E-41A4-95C2-050513A44CC5}"/>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69AB20B7-440B-421B-A5B8-EE9864CF4917}"/>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8D7DDDCD-E739-4DAC-A472-36FB346DD8A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3D37E4BB-8B4C-424F-89A8-B70A62A7EB5E}"/>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庁舎】&#10;一人当たり面積グラフ枠">
          <a:extLst>
            <a:ext uri="{FF2B5EF4-FFF2-40B4-BE49-F238E27FC236}">
              <a16:creationId xmlns:a16="http://schemas.microsoft.com/office/drawing/2014/main" id="{ADC3EC2B-694E-45DE-95FA-171F006AE28D}"/>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815" name="直線コネクタ 814">
          <a:extLst>
            <a:ext uri="{FF2B5EF4-FFF2-40B4-BE49-F238E27FC236}">
              <a16:creationId xmlns:a16="http://schemas.microsoft.com/office/drawing/2014/main" id="{300D6E76-2A22-48C2-B69E-3B2EB99BE5F0}"/>
            </a:ext>
          </a:extLst>
        </xdr:cNvPr>
        <xdr:cNvCxnSpPr/>
      </xdr:nvCxnSpPr>
      <xdr:spPr>
        <a:xfrm flipV="1">
          <a:off x="19951064" y="165856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16" name="【庁舎】&#10;一人当たり面積最小値テキスト">
          <a:extLst>
            <a:ext uri="{FF2B5EF4-FFF2-40B4-BE49-F238E27FC236}">
              <a16:creationId xmlns:a16="http://schemas.microsoft.com/office/drawing/2014/main" id="{FFDA0337-F6B7-4627-8ABA-A526F4017D5B}"/>
            </a:ext>
          </a:extLst>
        </xdr:cNvPr>
        <xdr:cNvSpPr txBox="1"/>
      </xdr:nvSpPr>
      <xdr:spPr>
        <a:xfrm>
          <a:off x="19989800" y="179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17" name="直線コネクタ 816">
          <a:extLst>
            <a:ext uri="{FF2B5EF4-FFF2-40B4-BE49-F238E27FC236}">
              <a16:creationId xmlns:a16="http://schemas.microsoft.com/office/drawing/2014/main" id="{83CC6733-1E9A-42EC-A71B-01E00B994922}"/>
            </a:ext>
          </a:extLst>
        </xdr:cNvPr>
        <xdr:cNvCxnSpPr/>
      </xdr:nvCxnSpPr>
      <xdr:spPr>
        <a:xfrm>
          <a:off x="19881850" y="179664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818" name="【庁舎】&#10;一人当たり面積最大値テキスト">
          <a:extLst>
            <a:ext uri="{FF2B5EF4-FFF2-40B4-BE49-F238E27FC236}">
              <a16:creationId xmlns:a16="http://schemas.microsoft.com/office/drawing/2014/main" id="{8E4092A8-F1FF-4F07-B60A-18E6196CB71B}"/>
            </a:ext>
          </a:extLst>
        </xdr:cNvPr>
        <xdr:cNvSpPr txBox="1"/>
      </xdr:nvSpPr>
      <xdr:spPr>
        <a:xfrm>
          <a:off x="19989800" y="1636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819" name="直線コネクタ 818">
          <a:extLst>
            <a:ext uri="{FF2B5EF4-FFF2-40B4-BE49-F238E27FC236}">
              <a16:creationId xmlns:a16="http://schemas.microsoft.com/office/drawing/2014/main" id="{17771F5D-434B-40DA-B985-B40CAE741659}"/>
            </a:ext>
          </a:extLst>
        </xdr:cNvPr>
        <xdr:cNvCxnSpPr/>
      </xdr:nvCxnSpPr>
      <xdr:spPr>
        <a:xfrm>
          <a:off x="19881850" y="16585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820" name="【庁舎】&#10;一人当たり面積平均値テキスト">
          <a:extLst>
            <a:ext uri="{FF2B5EF4-FFF2-40B4-BE49-F238E27FC236}">
              <a16:creationId xmlns:a16="http://schemas.microsoft.com/office/drawing/2014/main" id="{64E1C0B8-7323-4679-9B2E-434EDC52CD55}"/>
            </a:ext>
          </a:extLst>
        </xdr:cNvPr>
        <xdr:cNvSpPr txBox="1"/>
      </xdr:nvSpPr>
      <xdr:spPr>
        <a:xfrm>
          <a:off x="19989800" y="17314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821" name="フローチャート: 判断 820">
          <a:extLst>
            <a:ext uri="{FF2B5EF4-FFF2-40B4-BE49-F238E27FC236}">
              <a16:creationId xmlns:a16="http://schemas.microsoft.com/office/drawing/2014/main" id="{03D6D03B-C644-4E90-A63C-EF905F5690A8}"/>
            </a:ext>
          </a:extLst>
        </xdr:cNvPr>
        <xdr:cNvSpPr/>
      </xdr:nvSpPr>
      <xdr:spPr>
        <a:xfrm>
          <a:off x="19900900" y="1746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22" name="フローチャート: 判断 821">
          <a:extLst>
            <a:ext uri="{FF2B5EF4-FFF2-40B4-BE49-F238E27FC236}">
              <a16:creationId xmlns:a16="http://schemas.microsoft.com/office/drawing/2014/main" id="{CF70B445-21D8-42B0-86B5-E401C6A86126}"/>
            </a:ext>
          </a:extLst>
        </xdr:cNvPr>
        <xdr:cNvSpPr/>
      </xdr:nvSpPr>
      <xdr:spPr>
        <a:xfrm>
          <a:off x="1915795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23" name="フローチャート: 判断 822">
          <a:extLst>
            <a:ext uri="{FF2B5EF4-FFF2-40B4-BE49-F238E27FC236}">
              <a16:creationId xmlns:a16="http://schemas.microsoft.com/office/drawing/2014/main" id="{8106AAC2-A661-442A-B41C-298BEC2952A1}"/>
            </a:ext>
          </a:extLst>
        </xdr:cNvPr>
        <xdr:cNvSpPr/>
      </xdr:nvSpPr>
      <xdr:spPr>
        <a:xfrm>
          <a:off x="183451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24" name="フローチャート: 判断 823">
          <a:extLst>
            <a:ext uri="{FF2B5EF4-FFF2-40B4-BE49-F238E27FC236}">
              <a16:creationId xmlns:a16="http://schemas.microsoft.com/office/drawing/2014/main" id="{E79D463E-4F55-4F5B-AC7E-EBED12F23B0F}"/>
            </a:ext>
          </a:extLst>
        </xdr:cNvPr>
        <xdr:cNvSpPr/>
      </xdr:nvSpPr>
      <xdr:spPr>
        <a:xfrm>
          <a:off x="175514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825" name="フローチャート: 判断 824">
          <a:extLst>
            <a:ext uri="{FF2B5EF4-FFF2-40B4-BE49-F238E27FC236}">
              <a16:creationId xmlns:a16="http://schemas.microsoft.com/office/drawing/2014/main" id="{AD6CC5B5-872F-46E9-A8C1-66BD4F416549}"/>
            </a:ext>
          </a:extLst>
        </xdr:cNvPr>
        <xdr:cNvSpPr/>
      </xdr:nvSpPr>
      <xdr:spPr>
        <a:xfrm>
          <a:off x="16757650" y="1754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3A52A77-E7FF-47C4-BA0C-D96F95514AE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680611E-E459-4D52-A4A0-9D62B233F1D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37E211F-D077-4DE0-871E-3450225C754C}"/>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8824A61-75F1-4BD9-9DE2-D5ACD5A4675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6656E45-A9A0-434E-9F6C-927384D9957B}"/>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89408</xdr:rowOff>
    </xdr:from>
    <xdr:to>
      <xdr:col>116</xdr:col>
      <xdr:colOff>114300</xdr:colOff>
      <xdr:row>107</xdr:row>
      <xdr:rowOff>19558</xdr:rowOff>
    </xdr:to>
    <xdr:sp macro="" textlink="">
      <xdr:nvSpPr>
        <xdr:cNvPr id="831" name="楕円 830">
          <a:extLst>
            <a:ext uri="{FF2B5EF4-FFF2-40B4-BE49-F238E27FC236}">
              <a16:creationId xmlns:a16="http://schemas.microsoft.com/office/drawing/2014/main" id="{8A3F16F4-A5F8-47C9-ACD0-52348A18F449}"/>
            </a:ext>
          </a:extLst>
        </xdr:cNvPr>
        <xdr:cNvSpPr/>
      </xdr:nvSpPr>
      <xdr:spPr>
        <a:xfrm>
          <a:off x="19900900" y="17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67835</xdr:rowOff>
    </xdr:from>
    <xdr:ext cx="469744" cy="259045"/>
    <xdr:sp macro="" textlink="">
      <xdr:nvSpPr>
        <xdr:cNvPr id="832" name="【庁舎】&#10;一人当たり面積該当値テキスト">
          <a:extLst>
            <a:ext uri="{FF2B5EF4-FFF2-40B4-BE49-F238E27FC236}">
              <a16:creationId xmlns:a16="http://schemas.microsoft.com/office/drawing/2014/main" id="{C32CE67E-E008-4C58-ABF6-CA0516BD45C8}"/>
            </a:ext>
          </a:extLst>
        </xdr:cNvPr>
        <xdr:cNvSpPr txBox="1"/>
      </xdr:nvSpPr>
      <xdr:spPr>
        <a:xfrm>
          <a:off x="19989800" y="1767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89408</xdr:rowOff>
    </xdr:from>
    <xdr:to>
      <xdr:col>112</xdr:col>
      <xdr:colOff>38100</xdr:colOff>
      <xdr:row>107</xdr:row>
      <xdr:rowOff>19558</xdr:rowOff>
    </xdr:to>
    <xdr:sp macro="" textlink="">
      <xdr:nvSpPr>
        <xdr:cNvPr id="833" name="楕円 832">
          <a:extLst>
            <a:ext uri="{FF2B5EF4-FFF2-40B4-BE49-F238E27FC236}">
              <a16:creationId xmlns:a16="http://schemas.microsoft.com/office/drawing/2014/main" id="{39D65826-8651-4DA8-B2EA-3DDE3ADEC3E3}"/>
            </a:ext>
          </a:extLst>
        </xdr:cNvPr>
        <xdr:cNvSpPr/>
      </xdr:nvSpPr>
      <xdr:spPr>
        <a:xfrm>
          <a:off x="19157950" y="176916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140208</xdr:rowOff>
    </xdr:from>
    <xdr:to>
      <xdr:col>116</xdr:col>
      <xdr:colOff>63500</xdr:colOff>
      <xdr:row>106</xdr:row>
      <xdr:rowOff>140208</xdr:rowOff>
    </xdr:to>
    <xdr:cxnSp macro="">
      <xdr:nvCxnSpPr>
        <xdr:cNvPr id="834" name="直線コネクタ 833">
          <a:extLst>
            <a:ext uri="{FF2B5EF4-FFF2-40B4-BE49-F238E27FC236}">
              <a16:creationId xmlns:a16="http://schemas.microsoft.com/office/drawing/2014/main" id="{8AD0AA88-EB25-4F64-932A-1108845AEE00}"/>
            </a:ext>
          </a:extLst>
        </xdr:cNvPr>
        <xdr:cNvCxnSpPr/>
      </xdr:nvCxnSpPr>
      <xdr:spPr>
        <a:xfrm>
          <a:off x="19202400" y="1774240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89408</xdr:rowOff>
    </xdr:from>
    <xdr:to>
      <xdr:col>107</xdr:col>
      <xdr:colOff>101600</xdr:colOff>
      <xdr:row>107</xdr:row>
      <xdr:rowOff>19558</xdr:rowOff>
    </xdr:to>
    <xdr:sp macro="" textlink="">
      <xdr:nvSpPr>
        <xdr:cNvPr id="835" name="楕円 834">
          <a:extLst>
            <a:ext uri="{FF2B5EF4-FFF2-40B4-BE49-F238E27FC236}">
              <a16:creationId xmlns:a16="http://schemas.microsoft.com/office/drawing/2014/main" id="{CE2594FE-8D7D-425E-817A-209743ED51B8}"/>
            </a:ext>
          </a:extLst>
        </xdr:cNvPr>
        <xdr:cNvSpPr/>
      </xdr:nvSpPr>
      <xdr:spPr>
        <a:xfrm>
          <a:off x="18345150" y="17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140208</xdr:rowOff>
    </xdr:from>
    <xdr:to>
      <xdr:col>111</xdr:col>
      <xdr:colOff>177800</xdr:colOff>
      <xdr:row>106</xdr:row>
      <xdr:rowOff>140208</xdr:rowOff>
    </xdr:to>
    <xdr:cxnSp macro="">
      <xdr:nvCxnSpPr>
        <xdr:cNvPr id="836" name="直線コネクタ 835">
          <a:extLst>
            <a:ext uri="{FF2B5EF4-FFF2-40B4-BE49-F238E27FC236}">
              <a16:creationId xmlns:a16="http://schemas.microsoft.com/office/drawing/2014/main" id="{8855D040-26D1-442C-BC27-8008D97BED08}"/>
            </a:ext>
          </a:extLst>
        </xdr:cNvPr>
        <xdr:cNvCxnSpPr/>
      </xdr:nvCxnSpPr>
      <xdr:spPr>
        <a:xfrm>
          <a:off x="18395950" y="1774240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103124</xdr:rowOff>
    </xdr:from>
    <xdr:to>
      <xdr:col>102</xdr:col>
      <xdr:colOff>165100</xdr:colOff>
      <xdr:row>107</xdr:row>
      <xdr:rowOff>33274</xdr:rowOff>
    </xdr:to>
    <xdr:sp macro="" textlink="">
      <xdr:nvSpPr>
        <xdr:cNvPr id="837" name="楕円 836">
          <a:extLst>
            <a:ext uri="{FF2B5EF4-FFF2-40B4-BE49-F238E27FC236}">
              <a16:creationId xmlns:a16="http://schemas.microsoft.com/office/drawing/2014/main" id="{8C447909-4D13-4D3D-8B0A-FD886C744C39}"/>
            </a:ext>
          </a:extLst>
        </xdr:cNvPr>
        <xdr:cNvSpPr/>
      </xdr:nvSpPr>
      <xdr:spPr>
        <a:xfrm>
          <a:off x="17551400" y="17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140208</xdr:rowOff>
    </xdr:from>
    <xdr:to>
      <xdr:col>107</xdr:col>
      <xdr:colOff>50800</xdr:colOff>
      <xdr:row>106</xdr:row>
      <xdr:rowOff>153924</xdr:rowOff>
    </xdr:to>
    <xdr:cxnSp macro="">
      <xdr:nvCxnSpPr>
        <xdr:cNvPr id="838" name="直線コネクタ 837">
          <a:extLst>
            <a:ext uri="{FF2B5EF4-FFF2-40B4-BE49-F238E27FC236}">
              <a16:creationId xmlns:a16="http://schemas.microsoft.com/office/drawing/2014/main" id="{0C1CE037-9C0E-4075-ABA1-7E5A020B419F}"/>
            </a:ext>
          </a:extLst>
        </xdr:cNvPr>
        <xdr:cNvCxnSpPr/>
      </xdr:nvCxnSpPr>
      <xdr:spPr>
        <a:xfrm flipV="1">
          <a:off x="17602200" y="17742408"/>
          <a:ext cx="7937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103124</xdr:rowOff>
    </xdr:from>
    <xdr:to>
      <xdr:col>98</xdr:col>
      <xdr:colOff>38100</xdr:colOff>
      <xdr:row>107</xdr:row>
      <xdr:rowOff>33274</xdr:rowOff>
    </xdr:to>
    <xdr:sp macro="" textlink="">
      <xdr:nvSpPr>
        <xdr:cNvPr id="839" name="楕円 838">
          <a:extLst>
            <a:ext uri="{FF2B5EF4-FFF2-40B4-BE49-F238E27FC236}">
              <a16:creationId xmlns:a16="http://schemas.microsoft.com/office/drawing/2014/main" id="{065771A7-6156-41ED-8275-F54CC6B17197}"/>
            </a:ext>
          </a:extLst>
        </xdr:cNvPr>
        <xdr:cNvSpPr/>
      </xdr:nvSpPr>
      <xdr:spPr>
        <a:xfrm>
          <a:off x="16757650" y="177053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153924</xdr:rowOff>
    </xdr:from>
    <xdr:to>
      <xdr:col>102</xdr:col>
      <xdr:colOff>114300</xdr:colOff>
      <xdr:row>106</xdr:row>
      <xdr:rowOff>153924</xdr:rowOff>
    </xdr:to>
    <xdr:cxnSp macro="">
      <xdr:nvCxnSpPr>
        <xdr:cNvPr id="840" name="直線コネクタ 839">
          <a:extLst>
            <a:ext uri="{FF2B5EF4-FFF2-40B4-BE49-F238E27FC236}">
              <a16:creationId xmlns:a16="http://schemas.microsoft.com/office/drawing/2014/main" id="{8604412A-8429-49A3-9A51-5CFC4228F38A}"/>
            </a:ext>
          </a:extLst>
        </xdr:cNvPr>
        <xdr:cNvCxnSpPr/>
      </xdr:nvCxnSpPr>
      <xdr:spPr>
        <a:xfrm>
          <a:off x="16802100" y="1775612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841" name="n_1aveValue【庁舎】&#10;一人当たり面積">
          <a:extLst>
            <a:ext uri="{FF2B5EF4-FFF2-40B4-BE49-F238E27FC236}">
              <a16:creationId xmlns:a16="http://schemas.microsoft.com/office/drawing/2014/main" id="{C10196FD-F2E2-414C-AE29-EE11EA57B81C}"/>
            </a:ext>
          </a:extLst>
        </xdr:cNvPr>
        <xdr:cNvSpPr txBox="1"/>
      </xdr:nvSpPr>
      <xdr:spPr>
        <a:xfrm>
          <a:off x="189802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42" name="n_2aveValue【庁舎】&#10;一人当たり面積">
          <a:extLst>
            <a:ext uri="{FF2B5EF4-FFF2-40B4-BE49-F238E27FC236}">
              <a16:creationId xmlns:a16="http://schemas.microsoft.com/office/drawing/2014/main" id="{215910F3-0502-46B4-B954-4113D2E738A1}"/>
            </a:ext>
          </a:extLst>
        </xdr:cNvPr>
        <xdr:cNvSpPr txBox="1"/>
      </xdr:nvSpPr>
      <xdr:spPr>
        <a:xfrm>
          <a:off x="181801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843" name="n_3aveValue【庁舎】&#10;一人当たり面積">
          <a:extLst>
            <a:ext uri="{FF2B5EF4-FFF2-40B4-BE49-F238E27FC236}">
              <a16:creationId xmlns:a16="http://schemas.microsoft.com/office/drawing/2014/main" id="{77DF3B3D-5195-4921-A1E8-73083AB42F04}"/>
            </a:ext>
          </a:extLst>
        </xdr:cNvPr>
        <xdr:cNvSpPr txBox="1"/>
      </xdr:nvSpPr>
      <xdr:spPr>
        <a:xfrm>
          <a:off x="17386377" y="1727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844" name="n_4aveValue【庁舎】&#10;一人当たり面積">
          <a:extLst>
            <a:ext uri="{FF2B5EF4-FFF2-40B4-BE49-F238E27FC236}">
              <a16:creationId xmlns:a16="http://schemas.microsoft.com/office/drawing/2014/main" id="{E5B71F8C-7EEF-4EEF-B287-980E0D8EB6CF}"/>
            </a:ext>
          </a:extLst>
        </xdr:cNvPr>
        <xdr:cNvSpPr txBox="1"/>
      </xdr:nvSpPr>
      <xdr:spPr>
        <a:xfrm>
          <a:off x="16592627" y="1731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10685</xdr:rowOff>
    </xdr:from>
    <xdr:ext cx="469744" cy="259045"/>
    <xdr:sp macro="" textlink="">
      <xdr:nvSpPr>
        <xdr:cNvPr id="845" name="n_1mainValue【庁舎】&#10;一人当たり面積">
          <a:extLst>
            <a:ext uri="{FF2B5EF4-FFF2-40B4-BE49-F238E27FC236}">
              <a16:creationId xmlns:a16="http://schemas.microsoft.com/office/drawing/2014/main" id="{980E6828-6555-49E6-B699-AE2F0E848728}"/>
            </a:ext>
          </a:extLst>
        </xdr:cNvPr>
        <xdr:cNvSpPr txBox="1"/>
      </xdr:nvSpPr>
      <xdr:spPr>
        <a:xfrm>
          <a:off x="18980227" y="1778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10685</xdr:rowOff>
    </xdr:from>
    <xdr:ext cx="469744" cy="259045"/>
    <xdr:sp macro="" textlink="">
      <xdr:nvSpPr>
        <xdr:cNvPr id="846" name="n_2mainValue【庁舎】&#10;一人当たり面積">
          <a:extLst>
            <a:ext uri="{FF2B5EF4-FFF2-40B4-BE49-F238E27FC236}">
              <a16:creationId xmlns:a16="http://schemas.microsoft.com/office/drawing/2014/main" id="{46F95D08-AD8B-469C-958D-13E08139520B}"/>
            </a:ext>
          </a:extLst>
        </xdr:cNvPr>
        <xdr:cNvSpPr txBox="1"/>
      </xdr:nvSpPr>
      <xdr:spPr>
        <a:xfrm>
          <a:off x="18180127" y="1778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24401</xdr:rowOff>
    </xdr:from>
    <xdr:ext cx="469744" cy="259045"/>
    <xdr:sp macro="" textlink="">
      <xdr:nvSpPr>
        <xdr:cNvPr id="847" name="n_3mainValue【庁舎】&#10;一人当たり面積">
          <a:extLst>
            <a:ext uri="{FF2B5EF4-FFF2-40B4-BE49-F238E27FC236}">
              <a16:creationId xmlns:a16="http://schemas.microsoft.com/office/drawing/2014/main" id="{82FFCF10-957C-465E-9005-2BA5B416563E}"/>
            </a:ext>
          </a:extLst>
        </xdr:cNvPr>
        <xdr:cNvSpPr txBox="1"/>
      </xdr:nvSpPr>
      <xdr:spPr>
        <a:xfrm>
          <a:off x="17386377" y="1779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24401</xdr:rowOff>
    </xdr:from>
    <xdr:ext cx="469744" cy="259045"/>
    <xdr:sp macro="" textlink="">
      <xdr:nvSpPr>
        <xdr:cNvPr id="848" name="n_4mainValue【庁舎】&#10;一人当たり面積">
          <a:extLst>
            <a:ext uri="{FF2B5EF4-FFF2-40B4-BE49-F238E27FC236}">
              <a16:creationId xmlns:a16="http://schemas.microsoft.com/office/drawing/2014/main" id="{265F56A7-8BEE-463C-B8F5-559D0854FBE6}"/>
            </a:ext>
          </a:extLst>
        </xdr:cNvPr>
        <xdr:cNvSpPr txBox="1"/>
      </xdr:nvSpPr>
      <xdr:spPr>
        <a:xfrm>
          <a:off x="16592627" y="1779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54F345E1-2409-40B9-8C07-B9D3D6E26E26}"/>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CF5633E-46A0-42CA-B227-359A3C51DA1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E4D10493-2364-436D-99F8-F5A413FD1C1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市内の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施設が平成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年度に建設されたものであり、有形固定資産減価償却率は類似団体平均を下回っている。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加須クリーンセンターが平成</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大利根クリーンセンターが平成元年度に建設されたものであり、減価償却が進んでいることから有形固定資産減価償却率は高く、老朽化が目立っている。今後大規模基幹改修工事や統廃合が予定され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加須保健センターが昭和</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年度に建設されたものであり、減価償却が進んでいることから、有形固定資産減価償却率は高くなっている。障害福祉サービス事業所あけぼの園の老朽化も目立ち始め、修繕が必要となっている。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本庁舎が昭和</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年度に建設されたものであり、減価償却率が進んでいることから、有形固定資産減価償却率は高くなっている。電気設備、空調設備及び給排水設備など計画的に大規模な改修等を行い長寿命化を図っていく。</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22320;&#26041;&#36001;&#25919;&#27770;&#31639;&#24773;&#22577;&#31649;&#29702;&#12471;&#12473;&#12486;&#12512;&#12363;&#12425;DL/&#12304;&#36001;&#25919;&#29366;&#27841;&#36039;&#26009;&#38598;&#12305;_112101_&#21152;&#38920;&#24066;_2024(2&#22238;&#30446;).xlsx" TargetMode="External"/><Relationship Id="rId2" Type="http://schemas.openxmlformats.org/officeDocument/2006/relationships/externalLinkPath" Target="file:///\\0ksv001\10&#21508;&#35506;&#25991;&#26360;\105000_&#36001;&#25919;&#35506;\(050)&#27770;&#31639;\(050&#65293;020)&#27770;&#31639;&#29366;&#27841;\090&#12288;&#36001;&#25919;&#29366;&#27841;&#36039;&#26009;&#38598;\2026.08.21&#12304;&#22524;&#29577;&#30476;&#24066;&#30010;&#26449;&#35506;&#12305;&#20196;&#21644;&#65302;&#24180;&#24230;&#36001;&#25919;&#29366;&#27841;&#36039;&#26009;&#38598;&#12398;&#20316;&#25104;&#12395;&#12388;&#12356;&#12390;&#65288;2&#22238;&#30446;&#12539;&#22320;&#26041;&#20844;&#20250;&#35336;&#38306;&#20418;&#65289;\02_&#22320;&#26041;&#36001;&#25919;&#27770;&#31639;&#24773;&#22577;&#31649;&#29702;&#12471;&#12473;&#12486;&#12512;&#12363;&#12425;DL\&#12304;&#36001;&#25919;&#29366;&#27841;&#36039;&#26009;&#38598;&#12305;_112101_&#21152;&#38920;&#24066;_2024(2&#22238;&#30446;).xlsx" TargetMode="External"/><Relationship Id="rId1" Type="http://schemas.openxmlformats.org/officeDocument/2006/relationships/externalLinkPath" Target="/105000_&#36001;&#25919;&#35506;/(050)&#27770;&#31639;/(050&#65293;020)&#27770;&#31639;&#29366;&#27841;/090&#12288;&#36001;&#25919;&#29366;&#27841;&#36039;&#26009;&#38598;/2026.08.21&#12304;&#22524;&#29577;&#30476;&#24066;&#30010;&#26449;&#35506;&#12305;&#20196;&#21644;&#65302;&#24180;&#24230;&#36001;&#25919;&#29366;&#27841;&#36039;&#26009;&#38598;&#12398;&#20316;&#25104;&#12395;&#12388;&#12356;&#12390;&#65288;2&#22238;&#30446;&#12539;&#22320;&#26041;&#20844;&#20250;&#35336;&#38306;&#20418;&#65289;/02_&#22320;&#26041;&#36001;&#25919;&#27770;&#31639;&#24773;&#22577;&#31649;&#29702;&#12471;&#12473;&#12486;&#12512;&#12363;&#12425;DL/&#12304;&#36001;&#25919;&#29366;&#27841;&#36039;&#26009;&#38598;&#12305;_112101_&#21152;&#3892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65.099999999999994</v>
          </cell>
          <cell r="BX53">
            <v>65.2</v>
          </cell>
          <cell r="CF53">
            <v>68.8</v>
          </cell>
          <cell r="CN53">
            <v>71.400000000000006</v>
          </cell>
          <cell r="CV53">
            <v>73.599999999999994</v>
          </cell>
        </row>
        <row r="55">
          <cell r="AN55" t="str">
            <v>類似団体内平均値</v>
          </cell>
          <cell r="BP55">
            <v>5.9</v>
          </cell>
          <cell r="BX55">
            <v>4.0999999999999996</v>
          </cell>
          <cell r="CF55">
            <v>0</v>
          </cell>
          <cell r="CN55">
            <v>0</v>
          </cell>
          <cell r="CV55">
            <v>0.4</v>
          </cell>
        </row>
        <row r="57">
          <cell r="BP57">
            <v>61.9</v>
          </cell>
          <cell r="BX57">
            <v>62.8</v>
          </cell>
          <cell r="CF57">
            <v>64</v>
          </cell>
          <cell r="CN57">
            <v>65.3</v>
          </cell>
          <cell r="CV57">
            <v>65.099999999999994</v>
          </cell>
        </row>
        <row r="72">
          <cell r="BP72" t="str">
            <v>R02</v>
          </cell>
          <cell r="BX72" t="str">
            <v>R03</v>
          </cell>
          <cell r="CF72" t="str">
            <v>R04</v>
          </cell>
          <cell r="CN72" t="str">
            <v>R05</v>
          </cell>
          <cell r="CV72" t="str">
            <v>R06</v>
          </cell>
        </row>
        <row r="73">
          <cell r="AN73" t="str">
            <v>当該団体値</v>
          </cell>
        </row>
        <row r="75">
          <cell r="BP75">
            <v>4.4000000000000004</v>
          </cell>
          <cell r="BX75">
            <v>4.5</v>
          </cell>
          <cell r="CF75">
            <v>5.0999999999999996</v>
          </cell>
          <cell r="CN75">
            <v>5.6</v>
          </cell>
          <cell r="CV75">
            <v>5.6</v>
          </cell>
        </row>
        <row r="77">
          <cell r="AN77" t="str">
            <v>類似団体内平均値</v>
          </cell>
          <cell r="BP77">
            <v>5.9</v>
          </cell>
          <cell r="BX77">
            <v>4.0999999999999996</v>
          </cell>
          <cell r="CF77">
            <v>0</v>
          </cell>
          <cell r="CN77">
            <v>0</v>
          </cell>
          <cell r="CV77">
            <v>0.4</v>
          </cell>
        </row>
        <row r="79">
          <cell r="BP79">
            <v>5.2</v>
          </cell>
          <cell r="BX79">
            <v>5.0999999999999996</v>
          </cell>
          <cell r="CF79">
            <v>5.2</v>
          </cell>
          <cell r="CN79">
            <v>5.2</v>
          </cell>
          <cell r="CV79">
            <v>5.3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49845105</v>
      </c>
      <c r="BO4" s="358"/>
      <c r="BP4" s="358"/>
      <c r="BQ4" s="358"/>
      <c r="BR4" s="358"/>
      <c r="BS4" s="358"/>
      <c r="BT4" s="358"/>
      <c r="BU4" s="359"/>
      <c r="BV4" s="357">
        <v>47596339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9.9</v>
      </c>
      <c r="CU4" s="364"/>
      <c r="CV4" s="364"/>
      <c r="CW4" s="364"/>
      <c r="CX4" s="364"/>
      <c r="CY4" s="364"/>
      <c r="CZ4" s="364"/>
      <c r="DA4" s="365"/>
      <c r="DB4" s="363">
        <v>8.6999999999999993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46532206</v>
      </c>
      <c r="BO5" s="395"/>
      <c r="BP5" s="395"/>
      <c r="BQ5" s="395"/>
      <c r="BR5" s="395"/>
      <c r="BS5" s="395"/>
      <c r="BT5" s="395"/>
      <c r="BU5" s="396"/>
      <c r="BV5" s="394">
        <v>44373627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94.9</v>
      </c>
      <c r="CU5" s="392"/>
      <c r="CV5" s="392"/>
      <c r="CW5" s="392"/>
      <c r="CX5" s="392"/>
      <c r="CY5" s="392"/>
      <c r="CZ5" s="392"/>
      <c r="DA5" s="393"/>
      <c r="DB5" s="391">
        <v>94.6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3312899</v>
      </c>
      <c r="BO6" s="395"/>
      <c r="BP6" s="395"/>
      <c r="BQ6" s="395"/>
      <c r="BR6" s="395"/>
      <c r="BS6" s="395"/>
      <c r="BT6" s="395"/>
      <c r="BU6" s="396"/>
      <c r="BV6" s="394">
        <v>3222712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94.9</v>
      </c>
      <c r="CU6" s="432"/>
      <c r="CV6" s="432"/>
      <c r="CW6" s="432"/>
      <c r="CX6" s="432"/>
      <c r="CY6" s="432"/>
      <c r="CZ6" s="432"/>
      <c r="DA6" s="433"/>
      <c r="DB6" s="431">
        <v>95</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628269</v>
      </c>
      <c r="BO7" s="395"/>
      <c r="BP7" s="395"/>
      <c r="BQ7" s="395"/>
      <c r="BR7" s="395"/>
      <c r="BS7" s="395"/>
      <c r="BT7" s="395"/>
      <c r="BU7" s="396"/>
      <c r="BV7" s="394">
        <v>939629</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27097202</v>
      </c>
      <c r="CU7" s="395"/>
      <c r="CV7" s="395"/>
      <c r="CW7" s="395"/>
      <c r="CX7" s="395"/>
      <c r="CY7" s="395"/>
      <c r="CZ7" s="395"/>
      <c r="DA7" s="396"/>
      <c r="DB7" s="394">
        <v>26386099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2684630</v>
      </c>
      <c r="BO8" s="395"/>
      <c r="BP8" s="395"/>
      <c r="BQ8" s="395"/>
      <c r="BR8" s="395"/>
      <c r="BS8" s="395"/>
      <c r="BT8" s="395"/>
      <c r="BU8" s="396"/>
      <c r="BV8" s="394">
        <v>2283083</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0.73</v>
      </c>
      <c r="CU8" s="435"/>
      <c r="CV8" s="435"/>
      <c r="CW8" s="435"/>
      <c r="CX8" s="435"/>
      <c r="CY8" s="435"/>
      <c r="CZ8" s="435"/>
      <c r="DA8" s="436"/>
      <c r="DB8" s="434">
        <v>0.72</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111623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401547</v>
      </c>
      <c r="BO9" s="395"/>
      <c r="BP9" s="395"/>
      <c r="BQ9" s="395"/>
      <c r="BR9" s="395"/>
      <c r="BS9" s="395"/>
      <c r="BT9" s="395"/>
      <c r="BU9" s="396"/>
      <c r="BV9" s="394">
        <v>-2780025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9.3000000000000007</v>
      </c>
      <c r="CU9" s="392"/>
      <c r="CV9" s="392"/>
      <c r="CW9" s="392"/>
      <c r="CX9" s="392"/>
      <c r="CY9" s="392"/>
      <c r="CZ9" s="392"/>
      <c r="DA9" s="393"/>
      <c r="DB9" s="391">
        <v>10</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112229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1481294</v>
      </c>
      <c r="BO10" s="395"/>
      <c r="BP10" s="395"/>
      <c r="BQ10" s="395"/>
      <c r="BR10" s="395"/>
      <c r="BS10" s="395"/>
      <c r="BT10" s="395"/>
      <c r="BU10" s="396"/>
      <c r="BV10" s="394">
        <v>2368872</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112018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1560955</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108175</v>
      </c>
      <c r="S13" s="479"/>
      <c r="T13" s="479"/>
      <c r="U13" s="479"/>
      <c r="V13" s="480"/>
      <c r="W13" s="410" t="s">
        <v>131</v>
      </c>
      <c r="X13" s="411"/>
      <c r="Y13" s="411"/>
      <c r="Z13" s="411"/>
      <c r="AA13" s="411"/>
      <c r="AB13" s="401"/>
      <c r="AC13" s="445">
        <v>2463</v>
      </c>
      <c r="AD13" s="446"/>
      <c r="AE13" s="446"/>
      <c r="AF13" s="446"/>
      <c r="AG13" s="488"/>
      <c r="AH13" s="445">
        <v>2631</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321886</v>
      </c>
      <c r="BO13" s="395"/>
      <c r="BP13" s="395"/>
      <c r="BQ13" s="395"/>
      <c r="BR13" s="395"/>
      <c r="BS13" s="395"/>
      <c r="BT13" s="395"/>
      <c r="BU13" s="396"/>
      <c r="BV13" s="394">
        <v>-411153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5.6</v>
      </c>
      <c r="CU13" s="392"/>
      <c r="CV13" s="392"/>
      <c r="CW13" s="392"/>
      <c r="CX13" s="392"/>
      <c r="CY13" s="392"/>
      <c r="CZ13" s="392"/>
      <c r="DA13" s="393"/>
      <c r="DB13" s="391">
        <v>5.6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112163</v>
      </c>
      <c r="S14" s="479"/>
      <c r="T14" s="479"/>
      <c r="U14" s="479"/>
      <c r="V14" s="480"/>
      <c r="W14" s="384"/>
      <c r="X14" s="385"/>
      <c r="Y14" s="385"/>
      <c r="Z14" s="385"/>
      <c r="AA14" s="385"/>
      <c r="AB14" s="374"/>
      <c r="AC14" s="481">
        <v>4.7</v>
      </c>
      <c r="AD14" s="482"/>
      <c r="AE14" s="482"/>
      <c r="AF14" s="482"/>
      <c r="AG14" s="483"/>
      <c r="AH14" s="481">
        <v>4.8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108786</v>
      </c>
      <c r="S15" s="479"/>
      <c r="T15" s="479"/>
      <c r="U15" s="479"/>
      <c r="V15" s="480"/>
      <c r="W15" s="410" t="s">
        <v>137</v>
      </c>
      <c r="X15" s="411"/>
      <c r="Y15" s="411"/>
      <c r="Z15" s="411"/>
      <c r="AA15" s="411"/>
      <c r="AB15" s="401"/>
      <c r="AC15" s="445">
        <v>15323</v>
      </c>
      <c r="AD15" s="446"/>
      <c r="AE15" s="446"/>
      <c r="AF15" s="446"/>
      <c r="AG15" s="488"/>
      <c r="AH15" s="445">
        <v>16350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16355685</v>
      </c>
      <c r="BO15" s="358"/>
      <c r="BP15" s="358"/>
      <c r="BQ15" s="358"/>
      <c r="BR15" s="358"/>
      <c r="BS15" s="358"/>
      <c r="BT15" s="358"/>
      <c r="BU15" s="359"/>
      <c r="BV15" s="357">
        <v>15896428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v>
      </c>
      <c r="AD16" s="482"/>
      <c r="AE16" s="482"/>
      <c r="AF16" s="482"/>
      <c r="AG16" s="483"/>
      <c r="AH16" s="481">
        <v>29.8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22601773</v>
      </c>
      <c r="BO16" s="395"/>
      <c r="BP16" s="395"/>
      <c r="BQ16" s="395"/>
      <c r="BR16" s="395"/>
      <c r="BS16" s="395"/>
      <c r="BT16" s="395"/>
      <c r="BU16" s="396"/>
      <c r="BV16" s="394">
        <v>21891164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35072</v>
      </c>
      <c r="AD17" s="446"/>
      <c r="AE17" s="446"/>
      <c r="AF17" s="446"/>
      <c r="AG17" s="488"/>
      <c r="AH17" s="445">
        <v>35818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20733321</v>
      </c>
      <c r="BO17" s="395"/>
      <c r="BP17" s="395"/>
      <c r="BQ17" s="395"/>
      <c r="BR17" s="395"/>
      <c r="BS17" s="395"/>
      <c r="BT17" s="395"/>
      <c r="BU17" s="396"/>
      <c r="BV17" s="394">
        <v>20123760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133.30000000000001</v>
      </c>
      <c r="M18" s="518"/>
      <c r="N18" s="518"/>
      <c r="O18" s="518"/>
      <c r="P18" s="518"/>
      <c r="Q18" s="518"/>
      <c r="R18" s="519"/>
      <c r="S18" s="519"/>
      <c r="T18" s="519"/>
      <c r="U18" s="519"/>
      <c r="V18" s="520"/>
      <c r="W18" s="412"/>
      <c r="X18" s="413"/>
      <c r="Y18" s="413"/>
      <c r="Z18" s="413"/>
      <c r="AA18" s="413"/>
      <c r="AB18" s="404"/>
      <c r="AC18" s="521">
        <v>66.400000000000006</v>
      </c>
      <c r="AD18" s="522"/>
      <c r="AE18" s="522"/>
      <c r="AF18" s="522"/>
      <c r="AG18" s="523"/>
      <c r="AH18" s="521">
        <v>65.400000000000006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26110898</v>
      </c>
      <c r="BO18" s="395"/>
      <c r="BP18" s="395"/>
      <c r="BQ18" s="395"/>
      <c r="BR18" s="395"/>
      <c r="BS18" s="395"/>
      <c r="BT18" s="395"/>
      <c r="BU18" s="396"/>
      <c r="BV18" s="394">
        <v>25138410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837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35469907</v>
      </c>
      <c r="BO19" s="395"/>
      <c r="BP19" s="395"/>
      <c r="BQ19" s="395"/>
      <c r="BR19" s="395"/>
      <c r="BS19" s="395"/>
      <c r="BT19" s="395"/>
      <c r="BU19" s="396"/>
      <c r="BV19" s="394">
        <v>35369652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44295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22525286</v>
      </c>
      <c r="BO22" s="358"/>
      <c r="BP22" s="358"/>
      <c r="BQ22" s="358"/>
      <c r="BR22" s="358"/>
      <c r="BS22" s="358"/>
      <c r="BT22" s="358"/>
      <c r="BU22" s="359"/>
      <c r="BV22" s="357">
        <v>25504066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17853980</v>
      </c>
      <c r="BO23" s="395"/>
      <c r="BP23" s="395"/>
      <c r="BQ23" s="395"/>
      <c r="BR23" s="395"/>
      <c r="BS23" s="395"/>
      <c r="BT23" s="395"/>
      <c r="BU23" s="396"/>
      <c r="BV23" s="394">
        <v>19937608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9100</v>
      </c>
      <c r="R24" s="446"/>
      <c r="S24" s="446"/>
      <c r="T24" s="446"/>
      <c r="U24" s="446"/>
      <c r="V24" s="488"/>
      <c r="W24" s="540"/>
      <c r="X24" s="541"/>
      <c r="Y24" s="542"/>
      <c r="Z24" s="444" t="s">
        <v>162</v>
      </c>
      <c r="AA24" s="424"/>
      <c r="AB24" s="424"/>
      <c r="AC24" s="424"/>
      <c r="AD24" s="424"/>
      <c r="AE24" s="424"/>
      <c r="AF24" s="424"/>
      <c r="AG24" s="425"/>
      <c r="AH24" s="445">
        <v>573</v>
      </c>
      <c r="AI24" s="446"/>
      <c r="AJ24" s="446"/>
      <c r="AK24" s="446"/>
      <c r="AL24" s="488"/>
      <c r="AM24" s="445">
        <v>1883451</v>
      </c>
      <c r="AN24" s="446"/>
      <c r="AO24" s="446"/>
      <c r="AP24" s="446"/>
      <c r="AQ24" s="446"/>
      <c r="AR24" s="488"/>
      <c r="AS24" s="445">
        <v>3287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6664117</v>
      </c>
      <c r="BO24" s="395"/>
      <c r="BP24" s="395"/>
      <c r="BQ24" s="395"/>
      <c r="BR24" s="395"/>
      <c r="BS24" s="395"/>
      <c r="BT24" s="395"/>
      <c r="BU24" s="396"/>
      <c r="BV24" s="394">
        <v>7842090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7820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3816715</v>
      </c>
      <c r="BO25" s="358"/>
      <c r="BP25" s="358"/>
      <c r="BQ25" s="358"/>
      <c r="BR25" s="358"/>
      <c r="BS25" s="358"/>
      <c r="BT25" s="358"/>
      <c r="BU25" s="359"/>
      <c r="BV25" s="357">
        <v>3622491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7190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23768</v>
      </c>
      <c r="AN26" s="446"/>
      <c r="AO26" s="446"/>
      <c r="AP26" s="446"/>
      <c r="AQ26" s="446"/>
      <c r="AR26" s="488"/>
      <c r="AS26" s="445">
        <v>2971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70000</v>
      </c>
      <c r="BO26" s="395"/>
      <c r="BP26" s="395"/>
      <c r="BQ26" s="395"/>
      <c r="BR26" s="395"/>
      <c r="BS26" s="395"/>
      <c r="BT26" s="395"/>
      <c r="BU26" s="396"/>
      <c r="BV26" s="394">
        <v>70000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4520</v>
      </c>
      <c r="R27" s="446"/>
      <c r="S27" s="446"/>
      <c r="T27" s="446"/>
      <c r="U27" s="446"/>
      <c r="V27" s="488"/>
      <c r="W27" s="540"/>
      <c r="X27" s="541"/>
      <c r="Y27" s="542"/>
      <c r="Z27" s="444" t="s">
        <v>171</v>
      </c>
      <c r="AA27" s="424"/>
      <c r="AB27" s="424"/>
      <c r="AC27" s="424"/>
      <c r="AD27" s="424"/>
      <c r="AE27" s="424"/>
      <c r="AF27" s="424"/>
      <c r="AG27" s="425"/>
      <c r="AH27" s="445">
        <v>50</v>
      </c>
      <c r="AI27" s="446"/>
      <c r="AJ27" s="446"/>
      <c r="AK27" s="446"/>
      <c r="AL27" s="488"/>
      <c r="AM27" s="445">
        <v>157884</v>
      </c>
      <c r="AN27" s="446"/>
      <c r="AO27" s="446"/>
      <c r="AP27" s="446"/>
      <c r="AQ27" s="446"/>
      <c r="AR27" s="488"/>
      <c r="AS27" s="445">
        <v>3158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485796</v>
      </c>
      <c r="BO27" s="514"/>
      <c r="BP27" s="514"/>
      <c r="BQ27" s="514"/>
      <c r="BR27" s="514"/>
      <c r="BS27" s="514"/>
      <c r="BT27" s="514"/>
      <c r="BU27" s="515"/>
      <c r="BV27" s="513">
        <v>485722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4040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5017121</v>
      </c>
      <c r="BO28" s="358"/>
      <c r="BP28" s="358"/>
      <c r="BQ28" s="358"/>
      <c r="BR28" s="358"/>
      <c r="BS28" s="358"/>
      <c r="BT28" s="358"/>
      <c r="BU28" s="359"/>
      <c r="BV28" s="357">
        <v>5096781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23</v>
      </c>
      <c r="M29" s="446"/>
      <c r="N29" s="446"/>
      <c r="O29" s="446"/>
      <c r="P29" s="488"/>
      <c r="Q29" s="445">
        <v>3780</v>
      </c>
      <c r="R29" s="446"/>
      <c r="S29" s="446"/>
      <c r="T29" s="446"/>
      <c r="U29" s="446"/>
      <c r="V29" s="488"/>
      <c r="W29" s="543"/>
      <c r="X29" s="544"/>
      <c r="Y29" s="545"/>
      <c r="Z29" s="444" t="s">
        <v>177</v>
      </c>
      <c r="AA29" s="424"/>
      <c r="AB29" s="424"/>
      <c r="AC29" s="424"/>
      <c r="AD29" s="424"/>
      <c r="AE29" s="424"/>
      <c r="AF29" s="424"/>
      <c r="AG29" s="425"/>
      <c r="AH29" s="445">
        <v>623</v>
      </c>
      <c r="AI29" s="446"/>
      <c r="AJ29" s="446"/>
      <c r="AK29" s="446"/>
      <c r="AL29" s="488"/>
      <c r="AM29" s="445">
        <v>2041335</v>
      </c>
      <c r="AN29" s="446"/>
      <c r="AO29" s="446"/>
      <c r="AP29" s="446"/>
      <c r="AQ29" s="446"/>
      <c r="AR29" s="488"/>
      <c r="AS29" s="445">
        <v>3277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137352</v>
      </c>
      <c r="BO29" s="395"/>
      <c r="BP29" s="395"/>
      <c r="BQ29" s="395"/>
      <c r="BR29" s="395"/>
      <c r="BS29" s="395"/>
      <c r="BT29" s="395"/>
      <c r="BU29" s="396"/>
      <c r="BV29" s="394">
        <v>137339</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5693180</v>
      </c>
      <c r="BO30" s="514"/>
      <c r="BP30" s="514"/>
      <c r="BQ30" s="514"/>
      <c r="BR30" s="514"/>
      <c r="BS30" s="514"/>
      <c r="BT30" s="514"/>
      <c r="BU30" s="515"/>
      <c r="BV30" s="513">
        <v>6165877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加須市・羽生市水防事務組合</v>
      </c>
      <c r="BZ34" s="585"/>
      <c r="CA34" s="585"/>
      <c r="CB34" s="585"/>
      <c r="CC34" s="585"/>
      <c r="CD34" s="585"/>
      <c r="CE34" s="585"/>
      <c r="CF34" s="585"/>
      <c r="CG34" s="585"/>
      <c r="CH34" s="585"/>
      <c r="CI34" s="585"/>
      <c r="CJ34" s="585"/>
      <c r="CK34" s="585"/>
      <c r="CL34" s="585"/>
      <c r="CM34" s="585"/>
      <c r="CN34" s="163"/>
      <c r="CO34" s="584">
        <f>IF(CQ34="","",MAX(C34:D43,U34:V43,AM34:AN43,BE34:BF43,BW34:BX43)+1)</f>
        <v>19</v>
      </c>
      <c r="CP34" s="584"/>
      <c r="CQ34" s="585" t="str">
        <f>IF('各会計、関係団体の財政状況及び健全化判断比率'!BS7="","",'各会計、関係団体の財政状況及び健全化判断比率'!BS7)</f>
        <v>米米倶楽部</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加須都市計画事業野中土地区画整理事業特別会計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国民健康保険直営診療所特別会計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広域利根斎場組合</v>
      </c>
      <c r="BZ35" s="585"/>
      <c r="CA35" s="585"/>
      <c r="CB35" s="585"/>
      <c r="CC35" s="585"/>
      <c r="CD35" s="585"/>
      <c r="CE35" s="585"/>
      <c r="CF35" s="585"/>
      <c r="CG35" s="585"/>
      <c r="CH35" s="585"/>
      <c r="CI35" s="585"/>
      <c r="CJ35" s="585"/>
      <c r="CK35" s="585"/>
      <c r="CL35" s="585"/>
      <c r="CM35" s="585"/>
      <c r="CN35" s="163"/>
      <c r="CO35" s="584">
        <f t="shared" ref="CO35:CO43" si="3">IF(CQ35="","",CO34+1)</f>
        <v>20</v>
      </c>
      <c r="CP35" s="584"/>
      <c r="CQ35" s="585" t="str">
        <f>IF('各会計、関係団体の財政状況及び健全化判断比率'!BS8="","",'各会計、関係団体の財政状況及び健全化判断比率'!BS8)</f>
        <v>かぞ農業公社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河野博士育英事業特別会計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埼玉東部消防組合</v>
      </c>
      <c r="BZ36" s="585"/>
      <c r="CA36" s="585"/>
      <c r="CB36" s="585"/>
      <c r="CC36" s="585"/>
      <c r="CD36" s="585"/>
      <c r="CE36" s="585"/>
      <c r="CF36" s="585"/>
      <c r="CG36" s="585"/>
      <c r="CH36" s="585"/>
      <c r="CI36" s="585"/>
      <c r="CJ36" s="585"/>
      <c r="CK36" s="585"/>
      <c r="CL36" s="585"/>
      <c r="CM36" s="585"/>
      <c r="CN36" s="163"/>
      <c r="CO36" s="584">
        <f t="shared" si="3"/>
        <v>21</v>
      </c>
      <c r="CP36" s="584"/>
      <c r="CQ36" s="585" t="str">
        <f>IF('各会計、関係団体の財政状況及び健全化判断比率'!BS9="","",'各会計、関係団体の財政状況及び健全化判断比率'!BS9)</f>
        <v>渡良瀬遊水地アクリメーション振興財団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介護保険事業特別会計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埼玉県後期高齢者医療広域連合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埼玉県後期高齢者医療広域連合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埼玉県市町村総合事務組合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埼玉県市町村総合事務組合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17</v>
      </c>
      <c r="BX41" s="584"/>
      <c r="BY41" s="585" t="str">
        <f>IF('各会計、関係団体の財政状況及び健全化判断比率'!B75="","",'各会計、関係団体の財政状況及び健全化判断比率'!B75)</f>
        <v>彩の国さいたま人づくり広域連合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18</v>
      </c>
      <c r="BX42" s="584"/>
      <c r="BY42" s="585" t="str">
        <f>IF('各会計、関係団体の財政状況及び健全化判断比率'!B76="","",'各会計、関係団体の財政状況及び健全化判断比率'!B76)</f>
        <v>埼玉県都市ボートレース企業団</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TEdHUJ4uy01a/61f463pRs2QWTf9DhkTzgK3EPKYs5GwF1ob0sj1OKwVI92eoYjQc0KVUY8mGi/Qw7VyXYZoWg==" saltValue="INcT1owTkvnMlCAbhfP9R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17045472</v>
      </c>
      <c r="S5" s="600"/>
      <c r="T5" s="600"/>
      <c r="U5" s="600"/>
      <c r="V5" s="600"/>
      <c r="W5" s="600"/>
      <c r="X5" s="600"/>
      <c r="Y5" s="601"/>
      <c r="Z5" s="602">
        <v>34.200000000000003</v>
      </c>
      <c r="AA5" s="602"/>
      <c r="AB5" s="602"/>
      <c r="AC5" s="602"/>
      <c r="AD5" s="603">
        <v>16495821</v>
      </c>
      <c r="AE5" s="603"/>
      <c r="AF5" s="603"/>
      <c r="AG5" s="603"/>
      <c r="AH5" s="603"/>
      <c r="AI5" s="603"/>
      <c r="AJ5" s="603"/>
      <c r="AK5" s="603"/>
      <c r="AL5" s="604">
        <v>60</v>
      </c>
      <c r="AM5" s="605"/>
      <c r="AN5" s="605"/>
      <c r="AO5" s="606"/>
      <c r="AP5" s="596" t="s">
        <v>216</v>
      </c>
      <c r="AQ5" s="597"/>
      <c r="AR5" s="597"/>
      <c r="AS5" s="597"/>
      <c r="AT5" s="597"/>
      <c r="AU5" s="597"/>
      <c r="AV5" s="597"/>
      <c r="AW5" s="597"/>
      <c r="AX5" s="597"/>
      <c r="AY5" s="597"/>
      <c r="AZ5" s="597"/>
      <c r="BA5" s="597"/>
      <c r="BB5" s="597"/>
      <c r="BC5" s="597"/>
      <c r="BD5" s="597"/>
      <c r="BE5" s="597"/>
      <c r="BF5" s="598"/>
      <c r="BG5" s="610">
        <v>16495821</v>
      </c>
      <c r="BH5" s="611"/>
      <c r="BI5" s="611"/>
      <c r="BJ5" s="611"/>
      <c r="BK5" s="611"/>
      <c r="BL5" s="611"/>
      <c r="BM5" s="611"/>
      <c r="BN5" s="612"/>
      <c r="BO5" s="613">
        <v>96.8</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534666</v>
      </c>
      <c r="S6" s="611"/>
      <c r="T6" s="611"/>
      <c r="U6" s="611"/>
      <c r="V6" s="611"/>
      <c r="W6" s="611"/>
      <c r="X6" s="611"/>
      <c r="Y6" s="612"/>
      <c r="Z6" s="613">
        <v>1.1000000000000001</v>
      </c>
      <c r="AA6" s="613"/>
      <c r="AB6" s="613"/>
      <c r="AC6" s="613"/>
      <c r="AD6" s="614">
        <v>534666</v>
      </c>
      <c r="AE6" s="614"/>
      <c r="AF6" s="614"/>
      <c r="AG6" s="614"/>
      <c r="AH6" s="614"/>
      <c r="AI6" s="614"/>
      <c r="AJ6" s="614"/>
      <c r="AK6" s="614"/>
      <c r="AL6" s="615">
        <v>1.9</v>
      </c>
      <c r="AM6" s="616"/>
      <c r="AN6" s="616"/>
      <c r="AO6" s="617"/>
      <c r="AP6" s="607" t="s">
        <v>221</v>
      </c>
      <c r="AQ6" s="608"/>
      <c r="AR6" s="608"/>
      <c r="AS6" s="608"/>
      <c r="AT6" s="608"/>
      <c r="AU6" s="608"/>
      <c r="AV6" s="608"/>
      <c r="AW6" s="608"/>
      <c r="AX6" s="608"/>
      <c r="AY6" s="608"/>
      <c r="AZ6" s="608"/>
      <c r="BA6" s="608"/>
      <c r="BB6" s="608"/>
      <c r="BC6" s="608"/>
      <c r="BD6" s="608"/>
      <c r="BE6" s="608"/>
      <c r="BF6" s="609"/>
      <c r="BG6" s="610">
        <v>16495821</v>
      </c>
      <c r="BH6" s="611"/>
      <c r="BI6" s="611"/>
      <c r="BJ6" s="611"/>
      <c r="BK6" s="611"/>
      <c r="BL6" s="611"/>
      <c r="BM6" s="611"/>
      <c r="BN6" s="612"/>
      <c r="BO6" s="613">
        <v>96.8</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284187</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284187</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6501</v>
      </c>
      <c r="S7" s="611"/>
      <c r="T7" s="611"/>
      <c r="U7" s="611"/>
      <c r="V7" s="611"/>
      <c r="W7" s="611"/>
      <c r="X7" s="611"/>
      <c r="Y7" s="612"/>
      <c r="Z7" s="613">
        <v>0</v>
      </c>
      <c r="AA7" s="613"/>
      <c r="AB7" s="613"/>
      <c r="AC7" s="613"/>
      <c r="AD7" s="614">
        <v>6501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6620848</v>
      </c>
      <c r="BH7" s="611"/>
      <c r="BI7" s="611"/>
      <c r="BJ7" s="611"/>
      <c r="BK7" s="611"/>
      <c r="BL7" s="611"/>
      <c r="BM7" s="611"/>
      <c r="BN7" s="612"/>
      <c r="BO7" s="613">
        <v>38.799999999999997</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6690267</v>
      </c>
      <c r="CS7" s="611"/>
      <c r="CT7" s="611"/>
      <c r="CU7" s="611"/>
      <c r="CV7" s="611"/>
      <c r="CW7" s="611"/>
      <c r="CX7" s="611"/>
      <c r="CY7" s="612"/>
      <c r="CZ7" s="613">
        <v>14.4</v>
      </c>
      <c r="DA7" s="613"/>
      <c r="DB7" s="613"/>
      <c r="DC7" s="613"/>
      <c r="DD7" s="619">
        <v>43773</v>
      </c>
      <c r="DE7" s="611"/>
      <c r="DF7" s="611"/>
      <c r="DG7" s="611"/>
      <c r="DH7" s="611"/>
      <c r="DI7" s="611"/>
      <c r="DJ7" s="611"/>
      <c r="DK7" s="611"/>
      <c r="DL7" s="611"/>
      <c r="DM7" s="611"/>
      <c r="DN7" s="611"/>
      <c r="DO7" s="611"/>
      <c r="DP7" s="612"/>
      <c r="DQ7" s="619">
        <v>5426862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123915</v>
      </c>
      <c r="S8" s="611"/>
      <c r="T8" s="611"/>
      <c r="U8" s="611"/>
      <c r="V8" s="611"/>
      <c r="W8" s="611"/>
      <c r="X8" s="611"/>
      <c r="Y8" s="612"/>
      <c r="Z8" s="613">
        <v>0.2</v>
      </c>
      <c r="AA8" s="613"/>
      <c r="AB8" s="613"/>
      <c r="AC8" s="613"/>
      <c r="AD8" s="614">
        <v>123915</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181409</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20030733</v>
      </c>
      <c r="CS8" s="611"/>
      <c r="CT8" s="611"/>
      <c r="CU8" s="611"/>
      <c r="CV8" s="611"/>
      <c r="CW8" s="611"/>
      <c r="CX8" s="611"/>
      <c r="CY8" s="612"/>
      <c r="CZ8" s="613">
        <v>43</v>
      </c>
      <c r="DA8" s="613"/>
      <c r="DB8" s="613"/>
      <c r="DC8" s="613"/>
      <c r="DD8" s="619">
        <v>420341</v>
      </c>
      <c r="DE8" s="611"/>
      <c r="DF8" s="611"/>
      <c r="DG8" s="611"/>
      <c r="DH8" s="611"/>
      <c r="DI8" s="611"/>
      <c r="DJ8" s="611"/>
      <c r="DK8" s="611"/>
      <c r="DL8" s="611"/>
      <c r="DM8" s="611"/>
      <c r="DN8" s="611"/>
      <c r="DO8" s="611"/>
      <c r="DP8" s="612"/>
      <c r="DQ8" s="619">
        <v>10677593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178031</v>
      </c>
      <c r="S9" s="611"/>
      <c r="T9" s="611"/>
      <c r="U9" s="611"/>
      <c r="V9" s="611"/>
      <c r="W9" s="611"/>
      <c r="X9" s="611"/>
      <c r="Y9" s="612"/>
      <c r="Z9" s="613">
        <v>0.4</v>
      </c>
      <c r="AA9" s="613"/>
      <c r="AB9" s="613"/>
      <c r="AC9" s="613"/>
      <c r="AD9" s="614">
        <v>178031</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5374956</v>
      </c>
      <c r="BH9" s="611"/>
      <c r="BI9" s="611"/>
      <c r="BJ9" s="611"/>
      <c r="BK9" s="611"/>
      <c r="BL9" s="611"/>
      <c r="BM9" s="611"/>
      <c r="BN9" s="612"/>
      <c r="BO9" s="613">
        <v>31.5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3930691</v>
      </c>
      <c r="CS9" s="611"/>
      <c r="CT9" s="611"/>
      <c r="CU9" s="611"/>
      <c r="CV9" s="611"/>
      <c r="CW9" s="611"/>
      <c r="CX9" s="611"/>
      <c r="CY9" s="612"/>
      <c r="CZ9" s="613">
        <v>8.4</v>
      </c>
      <c r="DA9" s="613"/>
      <c r="DB9" s="613"/>
      <c r="DC9" s="613"/>
      <c r="DD9" s="619">
        <v>18186</v>
      </c>
      <c r="DE9" s="611"/>
      <c r="DF9" s="611"/>
      <c r="DG9" s="611"/>
      <c r="DH9" s="611"/>
      <c r="DI9" s="611"/>
      <c r="DJ9" s="611"/>
      <c r="DK9" s="611"/>
      <c r="DL9" s="611"/>
      <c r="DM9" s="611"/>
      <c r="DN9" s="611"/>
      <c r="DO9" s="611"/>
      <c r="DP9" s="612"/>
      <c r="DQ9" s="619">
        <v>3151566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380969</v>
      </c>
      <c r="BH10" s="611"/>
      <c r="BI10" s="611"/>
      <c r="BJ10" s="611"/>
      <c r="BK10" s="611"/>
      <c r="BL10" s="611"/>
      <c r="BM10" s="611"/>
      <c r="BN10" s="612"/>
      <c r="BO10" s="613">
        <v>2.2000000000000002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80424</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79166</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2763329</v>
      </c>
      <c r="S11" s="611"/>
      <c r="T11" s="611"/>
      <c r="U11" s="611"/>
      <c r="V11" s="611"/>
      <c r="W11" s="611"/>
      <c r="X11" s="611"/>
      <c r="Y11" s="612"/>
      <c r="Z11" s="615">
        <v>5.5</v>
      </c>
      <c r="AA11" s="616"/>
      <c r="AB11" s="616"/>
      <c r="AC11" s="622"/>
      <c r="AD11" s="619">
        <v>2763329</v>
      </c>
      <c r="AE11" s="611"/>
      <c r="AF11" s="611"/>
      <c r="AG11" s="611"/>
      <c r="AH11" s="611"/>
      <c r="AI11" s="611"/>
      <c r="AJ11" s="611"/>
      <c r="AK11" s="612"/>
      <c r="AL11" s="615">
        <v>10</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683514</v>
      </c>
      <c r="BH11" s="611"/>
      <c r="BI11" s="611"/>
      <c r="BJ11" s="611"/>
      <c r="BK11" s="611"/>
      <c r="BL11" s="611"/>
      <c r="BM11" s="611"/>
      <c r="BN11" s="612"/>
      <c r="BO11" s="613">
        <v>4</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1402864</v>
      </c>
      <c r="CS11" s="611"/>
      <c r="CT11" s="611"/>
      <c r="CU11" s="611"/>
      <c r="CV11" s="611"/>
      <c r="CW11" s="611"/>
      <c r="CX11" s="611"/>
      <c r="CY11" s="612"/>
      <c r="CZ11" s="613">
        <v>3</v>
      </c>
      <c r="DA11" s="613"/>
      <c r="DB11" s="613"/>
      <c r="DC11" s="613"/>
      <c r="DD11" s="619">
        <v>245458</v>
      </c>
      <c r="DE11" s="611"/>
      <c r="DF11" s="611"/>
      <c r="DG11" s="611"/>
      <c r="DH11" s="611"/>
      <c r="DI11" s="611"/>
      <c r="DJ11" s="611"/>
      <c r="DK11" s="611"/>
      <c r="DL11" s="611"/>
      <c r="DM11" s="611"/>
      <c r="DN11" s="611"/>
      <c r="DO11" s="611"/>
      <c r="DP11" s="612"/>
      <c r="DQ11" s="619">
        <v>1109637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8640064</v>
      </c>
      <c r="BH12" s="611"/>
      <c r="BI12" s="611"/>
      <c r="BJ12" s="611"/>
      <c r="BK12" s="611"/>
      <c r="BL12" s="611"/>
      <c r="BM12" s="611"/>
      <c r="BN12" s="612"/>
      <c r="BO12" s="613">
        <v>50.7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447693</v>
      </c>
      <c r="CS12" s="611"/>
      <c r="CT12" s="611"/>
      <c r="CU12" s="611"/>
      <c r="CV12" s="611"/>
      <c r="CW12" s="611"/>
      <c r="CX12" s="611"/>
      <c r="CY12" s="612"/>
      <c r="CZ12" s="613">
        <v>1</v>
      </c>
      <c r="DA12" s="613"/>
      <c r="DB12" s="613"/>
      <c r="DC12" s="613"/>
      <c r="DD12" s="619">
        <v>238</v>
      </c>
      <c r="DE12" s="611"/>
      <c r="DF12" s="611"/>
      <c r="DG12" s="611"/>
      <c r="DH12" s="611"/>
      <c r="DI12" s="611"/>
      <c r="DJ12" s="611"/>
      <c r="DK12" s="611"/>
      <c r="DL12" s="611"/>
      <c r="DM12" s="611"/>
      <c r="DN12" s="611"/>
      <c r="DO12" s="611"/>
      <c r="DP12" s="612"/>
      <c r="DQ12" s="619">
        <v>342191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8562045</v>
      </c>
      <c r="BH13" s="611"/>
      <c r="BI13" s="611"/>
      <c r="BJ13" s="611"/>
      <c r="BK13" s="611"/>
      <c r="BL13" s="611"/>
      <c r="BM13" s="611"/>
      <c r="BN13" s="612"/>
      <c r="BO13" s="613">
        <v>50.2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3435604</v>
      </c>
      <c r="CS13" s="611"/>
      <c r="CT13" s="611"/>
      <c r="CU13" s="611"/>
      <c r="CV13" s="611"/>
      <c r="CW13" s="611"/>
      <c r="CX13" s="611"/>
      <c r="CY13" s="612"/>
      <c r="CZ13" s="613">
        <v>7.4</v>
      </c>
      <c r="DA13" s="613"/>
      <c r="DB13" s="613"/>
      <c r="DC13" s="613"/>
      <c r="DD13" s="619">
        <v>1039425</v>
      </c>
      <c r="DE13" s="611"/>
      <c r="DF13" s="611"/>
      <c r="DG13" s="611"/>
      <c r="DH13" s="611"/>
      <c r="DI13" s="611"/>
      <c r="DJ13" s="611"/>
      <c r="DK13" s="611"/>
      <c r="DL13" s="611"/>
      <c r="DM13" s="611"/>
      <c r="DN13" s="611"/>
      <c r="DO13" s="611"/>
      <c r="DP13" s="612"/>
      <c r="DQ13" s="619">
        <v>2374413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415739</v>
      </c>
      <c r="BH14" s="611"/>
      <c r="BI14" s="611"/>
      <c r="BJ14" s="611"/>
      <c r="BK14" s="611"/>
      <c r="BL14" s="611"/>
      <c r="BM14" s="611"/>
      <c r="BN14" s="612"/>
      <c r="BO14" s="613">
        <v>2.4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1760453</v>
      </c>
      <c r="CS14" s="611"/>
      <c r="CT14" s="611"/>
      <c r="CU14" s="611"/>
      <c r="CV14" s="611"/>
      <c r="CW14" s="611"/>
      <c r="CX14" s="611"/>
      <c r="CY14" s="612"/>
      <c r="CZ14" s="613">
        <v>3.8</v>
      </c>
      <c r="DA14" s="613"/>
      <c r="DB14" s="613"/>
      <c r="DC14" s="613"/>
      <c r="DD14" s="619">
        <v>36375</v>
      </c>
      <c r="DE14" s="611"/>
      <c r="DF14" s="611"/>
      <c r="DG14" s="611"/>
      <c r="DH14" s="611"/>
      <c r="DI14" s="611"/>
      <c r="DJ14" s="611"/>
      <c r="DK14" s="611"/>
      <c r="DL14" s="611"/>
      <c r="DM14" s="611"/>
      <c r="DN14" s="611"/>
      <c r="DO14" s="611"/>
      <c r="DP14" s="612"/>
      <c r="DQ14" s="619">
        <v>1732018</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117963</v>
      </c>
      <c r="S15" s="611"/>
      <c r="T15" s="611"/>
      <c r="U15" s="611"/>
      <c r="V15" s="611"/>
      <c r="W15" s="611"/>
      <c r="X15" s="611"/>
      <c r="Y15" s="612"/>
      <c r="Z15" s="613">
        <v>0.2</v>
      </c>
      <c r="AA15" s="613"/>
      <c r="AB15" s="613"/>
      <c r="AC15" s="613"/>
      <c r="AD15" s="614">
        <v>117963</v>
      </c>
      <c r="AE15" s="614"/>
      <c r="AF15" s="614"/>
      <c r="AG15" s="614"/>
      <c r="AH15" s="614"/>
      <c r="AI15" s="614"/>
      <c r="AJ15" s="614"/>
      <c r="AK15" s="614"/>
      <c r="AL15" s="615">
        <v>0.4</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819170</v>
      </c>
      <c r="BH15" s="611"/>
      <c r="BI15" s="611"/>
      <c r="BJ15" s="611"/>
      <c r="BK15" s="611"/>
      <c r="BL15" s="611"/>
      <c r="BM15" s="611"/>
      <c r="BN15" s="612"/>
      <c r="BO15" s="613">
        <v>4.8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5125431</v>
      </c>
      <c r="CS15" s="611"/>
      <c r="CT15" s="611"/>
      <c r="CU15" s="611"/>
      <c r="CV15" s="611"/>
      <c r="CW15" s="611"/>
      <c r="CX15" s="611"/>
      <c r="CY15" s="612"/>
      <c r="CZ15" s="613">
        <v>11</v>
      </c>
      <c r="DA15" s="613"/>
      <c r="DB15" s="613"/>
      <c r="DC15" s="613"/>
      <c r="DD15" s="619">
        <v>1049159</v>
      </c>
      <c r="DE15" s="611"/>
      <c r="DF15" s="611"/>
      <c r="DG15" s="611"/>
      <c r="DH15" s="611"/>
      <c r="DI15" s="611"/>
      <c r="DJ15" s="611"/>
      <c r="DK15" s="611"/>
      <c r="DL15" s="611"/>
      <c r="DM15" s="611"/>
      <c r="DN15" s="611"/>
      <c r="DO15" s="611"/>
      <c r="DP15" s="612"/>
      <c r="DQ15" s="619">
        <v>3670914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241627</v>
      </c>
      <c r="S16" s="611"/>
      <c r="T16" s="611"/>
      <c r="U16" s="611"/>
      <c r="V16" s="611"/>
      <c r="W16" s="611"/>
      <c r="X16" s="611"/>
      <c r="Y16" s="612"/>
      <c r="Z16" s="613">
        <v>0.5</v>
      </c>
      <c r="AA16" s="613"/>
      <c r="AB16" s="613"/>
      <c r="AC16" s="613"/>
      <c r="AD16" s="614">
        <v>241627</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648138</v>
      </c>
      <c r="S17" s="611"/>
      <c r="T17" s="611"/>
      <c r="U17" s="611"/>
      <c r="V17" s="611"/>
      <c r="W17" s="611"/>
      <c r="X17" s="611"/>
      <c r="Y17" s="612"/>
      <c r="Z17" s="613">
        <v>1.3</v>
      </c>
      <c r="AA17" s="613"/>
      <c r="AB17" s="613"/>
      <c r="AC17" s="613"/>
      <c r="AD17" s="614">
        <v>648138</v>
      </c>
      <c r="AE17" s="614"/>
      <c r="AF17" s="614"/>
      <c r="AG17" s="614"/>
      <c r="AH17" s="614"/>
      <c r="AI17" s="614"/>
      <c r="AJ17" s="614"/>
      <c r="AK17" s="614"/>
      <c r="AL17" s="615">
        <v>2.4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3343859</v>
      </c>
      <c r="CS17" s="611"/>
      <c r="CT17" s="611"/>
      <c r="CU17" s="611"/>
      <c r="CV17" s="611"/>
      <c r="CW17" s="611"/>
      <c r="CX17" s="611"/>
      <c r="CY17" s="612"/>
      <c r="CZ17" s="613">
        <v>7.2</v>
      </c>
      <c r="DA17" s="613"/>
      <c r="DB17" s="613"/>
      <c r="DC17" s="613"/>
      <c r="DD17" s="619" t="s">
        <v>122</v>
      </c>
      <c r="DE17" s="611"/>
      <c r="DF17" s="611"/>
      <c r="DG17" s="611"/>
      <c r="DH17" s="611"/>
      <c r="DI17" s="611"/>
      <c r="DJ17" s="611"/>
      <c r="DK17" s="611"/>
      <c r="DL17" s="611"/>
      <c r="DM17" s="611"/>
      <c r="DN17" s="611"/>
      <c r="DO17" s="611"/>
      <c r="DP17" s="612"/>
      <c r="DQ17" s="619">
        <v>3308461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123684</v>
      </c>
      <c r="S18" s="611"/>
      <c r="T18" s="611"/>
      <c r="U18" s="611"/>
      <c r="V18" s="611"/>
      <c r="W18" s="611"/>
      <c r="X18" s="611"/>
      <c r="Y18" s="612"/>
      <c r="Z18" s="613">
        <v>0.2</v>
      </c>
      <c r="AA18" s="613"/>
      <c r="AB18" s="613"/>
      <c r="AC18" s="613"/>
      <c r="AD18" s="614">
        <v>123684</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499420</v>
      </c>
      <c r="S19" s="611"/>
      <c r="T19" s="611"/>
      <c r="U19" s="611"/>
      <c r="V19" s="611"/>
      <c r="W19" s="611"/>
      <c r="X19" s="611"/>
      <c r="Y19" s="612"/>
      <c r="Z19" s="613">
        <v>1</v>
      </c>
      <c r="AA19" s="613"/>
      <c r="AB19" s="613"/>
      <c r="AC19" s="613"/>
      <c r="AD19" s="614">
        <v>499420</v>
      </c>
      <c r="AE19" s="614"/>
      <c r="AF19" s="614"/>
      <c r="AG19" s="614"/>
      <c r="AH19" s="614"/>
      <c r="AI19" s="614"/>
      <c r="AJ19" s="614"/>
      <c r="AK19" s="614"/>
      <c r="AL19" s="615">
        <v>1.8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549651</v>
      </c>
      <c r="BH19" s="611"/>
      <c r="BI19" s="611"/>
      <c r="BJ19" s="611"/>
      <c r="BK19" s="611"/>
      <c r="BL19" s="611"/>
      <c r="BM19" s="611"/>
      <c r="BN19" s="612"/>
      <c r="BO19" s="613">
        <v>3.2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25034</v>
      </c>
      <c r="S20" s="611"/>
      <c r="T20" s="611"/>
      <c r="U20" s="611"/>
      <c r="V20" s="611"/>
      <c r="W20" s="611"/>
      <c r="X20" s="611"/>
      <c r="Y20" s="612"/>
      <c r="Z20" s="613">
        <v>0.1</v>
      </c>
      <c r="AA20" s="613"/>
      <c r="AB20" s="613"/>
      <c r="AC20" s="613"/>
      <c r="AD20" s="614">
        <v>25034</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549651</v>
      </c>
      <c r="BH20" s="611"/>
      <c r="BI20" s="611"/>
      <c r="BJ20" s="611"/>
      <c r="BK20" s="611"/>
      <c r="BL20" s="611"/>
      <c r="BM20" s="611"/>
      <c r="BN20" s="612"/>
      <c r="BO20" s="613">
        <v>3.2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46532206</v>
      </c>
      <c r="CS20" s="611"/>
      <c r="CT20" s="611"/>
      <c r="CU20" s="611"/>
      <c r="CV20" s="611"/>
      <c r="CW20" s="611"/>
      <c r="CX20" s="611"/>
      <c r="CY20" s="612"/>
      <c r="CZ20" s="613">
        <v>100</v>
      </c>
      <c r="DA20" s="613"/>
      <c r="DB20" s="613"/>
      <c r="DC20" s="613"/>
      <c r="DD20" s="619">
        <v>2852955</v>
      </c>
      <c r="DE20" s="611"/>
      <c r="DF20" s="611"/>
      <c r="DG20" s="611"/>
      <c r="DH20" s="611"/>
      <c r="DI20" s="611"/>
      <c r="DJ20" s="611"/>
      <c r="DK20" s="611"/>
      <c r="DL20" s="611"/>
      <c r="DM20" s="611"/>
      <c r="DN20" s="611"/>
      <c r="DO20" s="611"/>
      <c r="DP20" s="612"/>
      <c r="DQ20" s="619">
        <v>32157008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7013762</v>
      </c>
      <c r="S21" s="611"/>
      <c r="T21" s="611"/>
      <c r="U21" s="611"/>
      <c r="V21" s="611"/>
      <c r="W21" s="611"/>
      <c r="X21" s="611"/>
      <c r="Y21" s="612"/>
      <c r="Z21" s="613">
        <v>14.1</v>
      </c>
      <c r="AA21" s="613"/>
      <c r="AB21" s="613"/>
      <c r="AC21" s="613"/>
      <c r="AD21" s="614">
        <v>6248005</v>
      </c>
      <c r="AE21" s="614"/>
      <c r="AF21" s="614"/>
      <c r="AG21" s="614"/>
      <c r="AH21" s="614"/>
      <c r="AI21" s="614"/>
      <c r="AJ21" s="614"/>
      <c r="AK21" s="614"/>
      <c r="AL21" s="615">
        <v>22.7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6248005</v>
      </c>
      <c r="S22" s="611"/>
      <c r="T22" s="611"/>
      <c r="U22" s="611"/>
      <c r="V22" s="611"/>
      <c r="W22" s="611"/>
      <c r="X22" s="611"/>
      <c r="Y22" s="612"/>
      <c r="Z22" s="613">
        <v>12.5</v>
      </c>
      <c r="AA22" s="613"/>
      <c r="AB22" s="613"/>
      <c r="AC22" s="613"/>
      <c r="AD22" s="614">
        <v>6248005</v>
      </c>
      <c r="AE22" s="614"/>
      <c r="AF22" s="614"/>
      <c r="AG22" s="614"/>
      <c r="AH22" s="614"/>
      <c r="AI22" s="614"/>
      <c r="AJ22" s="614"/>
      <c r="AK22" s="614"/>
      <c r="AL22" s="615">
        <v>22.7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765388</v>
      </c>
      <c r="S23" s="611"/>
      <c r="T23" s="611"/>
      <c r="U23" s="611"/>
      <c r="V23" s="611"/>
      <c r="W23" s="611"/>
      <c r="X23" s="611"/>
      <c r="Y23" s="612"/>
      <c r="Z23" s="613">
        <v>1.5</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549651</v>
      </c>
      <c r="BH23" s="611"/>
      <c r="BI23" s="611"/>
      <c r="BJ23" s="611"/>
      <c r="BK23" s="611"/>
      <c r="BL23" s="611"/>
      <c r="BM23" s="611"/>
      <c r="BN23" s="612"/>
      <c r="BO23" s="613">
        <v>3.2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369</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23678006</v>
      </c>
      <c r="CS24" s="600"/>
      <c r="CT24" s="600"/>
      <c r="CU24" s="600"/>
      <c r="CV24" s="600"/>
      <c r="CW24" s="600"/>
      <c r="CX24" s="600"/>
      <c r="CY24" s="601"/>
      <c r="CZ24" s="604">
        <v>50.9</v>
      </c>
      <c r="DA24" s="605"/>
      <c r="DB24" s="605"/>
      <c r="DC24" s="621"/>
      <c r="DD24" s="640">
        <v>15070478</v>
      </c>
      <c r="DE24" s="600"/>
      <c r="DF24" s="600"/>
      <c r="DG24" s="600"/>
      <c r="DH24" s="600"/>
      <c r="DI24" s="600"/>
      <c r="DJ24" s="600"/>
      <c r="DK24" s="601"/>
      <c r="DL24" s="640">
        <v>13652787</v>
      </c>
      <c r="DM24" s="600"/>
      <c r="DN24" s="600"/>
      <c r="DO24" s="600"/>
      <c r="DP24" s="600"/>
      <c r="DQ24" s="600"/>
      <c r="DR24" s="600"/>
      <c r="DS24" s="600"/>
      <c r="DT24" s="600"/>
      <c r="DU24" s="600"/>
      <c r="DV24" s="601"/>
      <c r="DW24" s="604">
        <v>49.6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28673404</v>
      </c>
      <c r="S25" s="611"/>
      <c r="T25" s="611"/>
      <c r="U25" s="611"/>
      <c r="V25" s="611"/>
      <c r="W25" s="611"/>
      <c r="X25" s="611"/>
      <c r="Y25" s="612"/>
      <c r="Z25" s="613">
        <v>57.5</v>
      </c>
      <c r="AA25" s="613"/>
      <c r="AB25" s="613"/>
      <c r="AC25" s="613"/>
      <c r="AD25" s="614">
        <v>27357996</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7795942</v>
      </c>
      <c r="CS25" s="643"/>
      <c r="CT25" s="643"/>
      <c r="CU25" s="643"/>
      <c r="CV25" s="643"/>
      <c r="CW25" s="643"/>
      <c r="CX25" s="643"/>
      <c r="CY25" s="644"/>
      <c r="CZ25" s="615">
        <v>16.8</v>
      </c>
      <c r="DA25" s="641"/>
      <c r="DB25" s="641"/>
      <c r="DC25" s="645"/>
      <c r="DD25" s="619">
        <v>7072287</v>
      </c>
      <c r="DE25" s="643"/>
      <c r="DF25" s="643"/>
      <c r="DG25" s="643"/>
      <c r="DH25" s="643"/>
      <c r="DI25" s="643"/>
      <c r="DJ25" s="643"/>
      <c r="DK25" s="644"/>
      <c r="DL25" s="619">
        <v>7017508</v>
      </c>
      <c r="DM25" s="643"/>
      <c r="DN25" s="643"/>
      <c r="DO25" s="643"/>
      <c r="DP25" s="643"/>
      <c r="DQ25" s="643"/>
      <c r="DR25" s="643"/>
      <c r="DS25" s="643"/>
      <c r="DT25" s="643"/>
      <c r="DU25" s="643"/>
      <c r="DV25" s="644"/>
      <c r="DW25" s="615">
        <v>25.5</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14633</v>
      </c>
      <c r="S26" s="611"/>
      <c r="T26" s="611"/>
      <c r="U26" s="611"/>
      <c r="V26" s="611"/>
      <c r="W26" s="611"/>
      <c r="X26" s="611"/>
      <c r="Y26" s="612"/>
      <c r="Z26" s="613">
        <v>0</v>
      </c>
      <c r="AA26" s="613"/>
      <c r="AB26" s="613"/>
      <c r="AC26" s="613"/>
      <c r="AD26" s="614">
        <v>14633</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4348948</v>
      </c>
      <c r="CS26" s="611"/>
      <c r="CT26" s="611"/>
      <c r="CU26" s="611"/>
      <c r="CV26" s="611"/>
      <c r="CW26" s="611"/>
      <c r="CX26" s="611"/>
      <c r="CY26" s="612"/>
      <c r="CZ26" s="615">
        <v>9.3000000000000007</v>
      </c>
      <c r="DA26" s="641"/>
      <c r="DB26" s="641"/>
      <c r="DC26" s="645"/>
      <c r="DD26" s="619">
        <v>3978128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254519</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17045472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12538205</v>
      </c>
      <c r="CS27" s="643"/>
      <c r="CT27" s="643"/>
      <c r="CU27" s="643"/>
      <c r="CV27" s="643"/>
      <c r="CW27" s="643"/>
      <c r="CX27" s="643"/>
      <c r="CY27" s="644"/>
      <c r="CZ27" s="615">
        <v>26.9</v>
      </c>
      <c r="DA27" s="641"/>
      <c r="DB27" s="641"/>
      <c r="DC27" s="645"/>
      <c r="DD27" s="619">
        <v>4689730</v>
      </c>
      <c r="DE27" s="643"/>
      <c r="DF27" s="643"/>
      <c r="DG27" s="643"/>
      <c r="DH27" s="643"/>
      <c r="DI27" s="643"/>
      <c r="DJ27" s="643"/>
      <c r="DK27" s="644"/>
      <c r="DL27" s="619">
        <v>3326818</v>
      </c>
      <c r="DM27" s="643"/>
      <c r="DN27" s="643"/>
      <c r="DO27" s="643"/>
      <c r="DP27" s="643"/>
      <c r="DQ27" s="643"/>
      <c r="DR27" s="643"/>
      <c r="DS27" s="643"/>
      <c r="DT27" s="643"/>
      <c r="DU27" s="643"/>
      <c r="DV27" s="644"/>
      <c r="DW27" s="615">
        <v>12.1</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188549</v>
      </c>
      <c r="S28" s="611"/>
      <c r="T28" s="611"/>
      <c r="U28" s="611"/>
      <c r="V28" s="611"/>
      <c r="W28" s="611"/>
      <c r="X28" s="611"/>
      <c r="Y28" s="612"/>
      <c r="Z28" s="613">
        <v>0.4</v>
      </c>
      <c r="AA28" s="613"/>
      <c r="AB28" s="613"/>
      <c r="AC28" s="613"/>
      <c r="AD28" s="614">
        <v>45828</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3343859</v>
      </c>
      <c r="CS28" s="611"/>
      <c r="CT28" s="611"/>
      <c r="CU28" s="611"/>
      <c r="CV28" s="611"/>
      <c r="CW28" s="611"/>
      <c r="CX28" s="611"/>
      <c r="CY28" s="612"/>
      <c r="CZ28" s="615">
        <v>7.2</v>
      </c>
      <c r="DA28" s="641"/>
      <c r="DB28" s="641"/>
      <c r="DC28" s="645"/>
      <c r="DD28" s="619">
        <v>3308461</v>
      </c>
      <c r="DE28" s="611"/>
      <c r="DF28" s="611"/>
      <c r="DG28" s="611"/>
      <c r="DH28" s="611"/>
      <c r="DI28" s="611"/>
      <c r="DJ28" s="611"/>
      <c r="DK28" s="612"/>
      <c r="DL28" s="619">
        <v>3308461</v>
      </c>
      <c r="DM28" s="611"/>
      <c r="DN28" s="611"/>
      <c r="DO28" s="611"/>
      <c r="DP28" s="611"/>
      <c r="DQ28" s="611"/>
      <c r="DR28" s="611"/>
      <c r="DS28" s="611"/>
      <c r="DT28" s="611"/>
      <c r="DU28" s="611"/>
      <c r="DV28" s="612"/>
      <c r="DW28" s="615">
        <v>12</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263733</v>
      </c>
      <c r="S29" s="611"/>
      <c r="T29" s="611"/>
      <c r="U29" s="611"/>
      <c r="V29" s="611"/>
      <c r="W29" s="611"/>
      <c r="X29" s="611"/>
      <c r="Y29" s="612"/>
      <c r="Z29" s="613">
        <v>0.5</v>
      </c>
      <c r="AA29" s="613"/>
      <c r="AB29" s="613"/>
      <c r="AC29" s="613"/>
      <c r="AD29" s="614">
        <v>17</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3343859</v>
      </c>
      <c r="CS29" s="643"/>
      <c r="CT29" s="643"/>
      <c r="CU29" s="643"/>
      <c r="CV29" s="643"/>
      <c r="CW29" s="643"/>
      <c r="CX29" s="643"/>
      <c r="CY29" s="644"/>
      <c r="CZ29" s="615">
        <v>7.2</v>
      </c>
      <c r="DA29" s="641"/>
      <c r="DB29" s="641"/>
      <c r="DC29" s="645"/>
      <c r="DD29" s="619">
        <v>3308461</v>
      </c>
      <c r="DE29" s="643"/>
      <c r="DF29" s="643"/>
      <c r="DG29" s="643"/>
      <c r="DH29" s="643"/>
      <c r="DI29" s="643"/>
      <c r="DJ29" s="643"/>
      <c r="DK29" s="644"/>
      <c r="DL29" s="619">
        <v>3308461</v>
      </c>
      <c r="DM29" s="643"/>
      <c r="DN29" s="643"/>
      <c r="DO29" s="643"/>
      <c r="DP29" s="643"/>
      <c r="DQ29" s="643"/>
      <c r="DR29" s="643"/>
      <c r="DS29" s="643"/>
      <c r="DT29" s="643"/>
      <c r="DU29" s="643"/>
      <c r="DV29" s="644"/>
      <c r="DW29" s="615">
        <v>12</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9073118</v>
      </c>
      <c r="S30" s="611"/>
      <c r="T30" s="611"/>
      <c r="U30" s="611"/>
      <c r="V30" s="611"/>
      <c r="W30" s="611"/>
      <c r="X30" s="611"/>
      <c r="Y30" s="612"/>
      <c r="Z30" s="613">
        <v>18.2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3289980</v>
      </c>
      <c r="CS30" s="611"/>
      <c r="CT30" s="611"/>
      <c r="CU30" s="611"/>
      <c r="CV30" s="611"/>
      <c r="CW30" s="611"/>
      <c r="CX30" s="611"/>
      <c r="CY30" s="612"/>
      <c r="CZ30" s="615">
        <v>7.1</v>
      </c>
      <c r="DA30" s="641"/>
      <c r="DB30" s="641"/>
      <c r="DC30" s="645"/>
      <c r="DD30" s="619">
        <v>3254582</v>
      </c>
      <c r="DE30" s="611"/>
      <c r="DF30" s="611"/>
      <c r="DG30" s="611"/>
      <c r="DH30" s="611"/>
      <c r="DI30" s="611"/>
      <c r="DJ30" s="611"/>
      <c r="DK30" s="612"/>
      <c r="DL30" s="619">
        <v>3254582</v>
      </c>
      <c r="DM30" s="611"/>
      <c r="DN30" s="611"/>
      <c r="DO30" s="611"/>
      <c r="DP30" s="611"/>
      <c r="DQ30" s="611"/>
      <c r="DR30" s="611"/>
      <c r="DS30" s="611"/>
      <c r="DT30" s="611"/>
      <c r="DU30" s="611"/>
      <c r="DV30" s="612"/>
      <c r="DW30" s="615">
        <v>11.8</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98.5</v>
      </c>
      <c r="BN31" s="654"/>
      <c r="BO31" s="654"/>
      <c r="BP31" s="654"/>
      <c r="BQ31" s="655"/>
      <c r="BR31" s="666">
        <v>99.3</v>
      </c>
      <c r="BS31" s="654"/>
      <c r="BT31" s="654"/>
      <c r="BU31" s="654"/>
      <c r="BV31" s="654"/>
      <c r="BW31" s="654"/>
      <c r="BX31" s="605">
        <v>98.3</v>
      </c>
      <c r="BY31" s="654"/>
      <c r="BZ31" s="654"/>
      <c r="CA31" s="654"/>
      <c r="CB31" s="655"/>
      <c r="CD31" s="648"/>
      <c r="CE31" s="649"/>
      <c r="CF31" s="607" t="s">
        <v>300</v>
      </c>
      <c r="CG31" s="608"/>
      <c r="CH31" s="608"/>
      <c r="CI31" s="608"/>
      <c r="CJ31" s="608"/>
      <c r="CK31" s="608"/>
      <c r="CL31" s="608"/>
      <c r="CM31" s="608"/>
      <c r="CN31" s="608"/>
      <c r="CO31" s="608"/>
      <c r="CP31" s="608"/>
      <c r="CQ31" s="609"/>
      <c r="CR31" s="610">
        <v>53879</v>
      </c>
      <c r="CS31" s="643"/>
      <c r="CT31" s="643"/>
      <c r="CU31" s="643"/>
      <c r="CV31" s="643"/>
      <c r="CW31" s="643"/>
      <c r="CX31" s="643"/>
      <c r="CY31" s="644"/>
      <c r="CZ31" s="615">
        <v>0.1</v>
      </c>
      <c r="DA31" s="641"/>
      <c r="DB31" s="641"/>
      <c r="DC31" s="645"/>
      <c r="DD31" s="619">
        <v>53879</v>
      </c>
      <c r="DE31" s="643"/>
      <c r="DF31" s="643"/>
      <c r="DG31" s="643"/>
      <c r="DH31" s="643"/>
      <c r="DI31" s="643"/>
      <c r="DJ31" s="643"/>
      <c r="DK31" s="644"/>
      <c r="DL31" s="619">
        <v>53879</v>
      </c>
      <c r="DM31" s="643"/>
      <c r="DN31" s="643"/>
      <c r="DO31" s="643"/>
      <c r="DP31" s="643"/>
      <c r="DQ31" s="643"/>
      <c r="DR31" s="643"/>
      <c r="DS31" s="643"/>
      <c r="DT31" s="643"/>
      <c r="DU31" s="643"/>
      <c r="DV31" s="644"/>
      <c r="DW31" s="615">
        <v>0.2</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3382039</v>
      </c>
      <c r="S32" s="611"/>
      <c r="T32" s="611"/>
      <c r="U32" s="611"/>
      <c r="V32" s="611"/>
      <c r="W32" s="611"/>
      <c r="X32" s="611"/>
      <c r="Y32" s="612"/>
      <c r="Z32" s="613">
        <v>6.8</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3"/>
      <c r="BI32" s="643"/>
      <c r="BJ32" s="643"/>
      <c r="BK32" s="643"/>
      <c r="BL32" s="643"/>
      <c r="BM32" s="616">
        <v>98.2</v>
      </c>
      <c r="BN32" s="643"/>
      <c r="BO32" s="643"/>
      <c r="BP32" s="643"/>
      <c r="BQ32" s="665"/>
      <c r="BR32" s="667">
        <v>99.2</v>
      </c>
      <c r="BS32" s="643"/>
      <c r="BT32" s="643"/>
      <c r="BU32" s="643"/>
      <c r="BV32" s="643"/>
      <c r="BW32" s="643"/>
      <c r="BX32" s="616">
        <v>98</v>
      </c>
      <c r="BY32" s="643"/>
      <c r="BZ32" s="643"/>
      <c r="CA32" s="643"/>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76047</v>
      </c>
      <c r="S33" s="611"/>
      <c r="T33" s="611"/>
      <c r="U33" s="611"/>
      <c r="V33" s="611"/>
      <c r="W33" s="611"/>
      <c r="X33" s="611"/>
      <c r="Y33" s="612"/>
      <c r="Z33" s="613">
        <v>0.2</v>
      </c>
      <c r="AA33" s="613"/>
      <c r="AB33" s="613"/>
      <c r="AC33" s="613"/>
      <c r="AD33" s="614">
        <v>10</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98.6</v>
      </c>
      <c r="BN33" s="669"/>
      <c r="BO33" s="669"/>
      <c r="BP33" s="669"/>
      <c r="BQ33" s="671"/>
      <c r="BR33" s="668">
        <v>99.3</v>
      </c>
      <c r="BS33" s="669"/>
      <c r="BT33" s="669"/>
      <c r="BU33" s="669"/>
      <c r="BV33" s="669"/>
      <c r="BW33" s="669"/>
      <c r="BX33" s="670">
        <v>98.4</v>
      </c>
      <c r="BY33" s="669"/>
      <c r="BZ33" s="669"/>
      <c r="CA33" s="669"/>
      <c r="CB33" s="671"/>
      <c r="CD33" s="607" t="s">
        <v>307</v>
      </c>
      <c r="CE33" s="608"/>
      <c r="CF33" s="608"/>
      <c r="CG33" s="608"/>
      <c r="CH33" s="608"/>
      <c r="CI33" s="608"/>
      <c r="CJ33" s="608"/>
      <c r="CK33" s="608"/>
      <c r="CL33" s="608"/>
      <c r="CM33" s="608"/>
      <c r="CN33" s="608"/>
      <c r="CO33" s="608"/>
      <c r="CP33" s="608"/>
      <c r="CQ33" s="609"/>
      <c r="CR33" s="610">
        <v>20001245</v>
      </c>
      <c r="CS33" s="643"/>
      <c r="CT33" s="643"/>
      <c r="CU33" s="643"/>
      <c r="CV33" s="643"/>
      <c r="CW33" s="643"/>
      <c r="CX33" s="643"/>
      <c r="CY33" s="644"/>
      <c r="CZ33" s="615">
        <v>43</v>
      </c>
      <c r="DA33" s="641"/>
      <c r="DB33" s="641"/>
      <c r="DC33" s="645"/>
      <c r="DD33" s="619">
        <v>16390961</v>
      </c>
      <c r="DE33" s="643"/>
      <c r="DF33" s="643"/>
      <c r="DG33" s="643"/>
      <c r="DH33" s="643"/>
      <c r="DI33" s="643"/>
      <c r="DJ33" s="643"/>
      <c r="DK33" s="644"/>
      <c r="DL33" s="619">
        <v>12458111</v>
      </c>
      <c r="DM33" s="643"/>
      <c r="DN33" s="643"/>
      <c r="DO33" s="643"/>
      <c r="DP33" s="643"/>
      <c r="DQ33" s="643"/>
      <c r="DR33" s="643"/>
      <c r="DS33" s="643"/>
      <c r="DT33" s="643"/>
      <c r="DU33" s="643"/>
      <c r="DV33" s="644"/>
      <c r="DW33" s="615">
        <v>45.3</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607394</v>
      </c>
      <c r="S34" s="611"/>
      <c r="T34" s="611"/>
      <c r="U34" s="611"/>
      <c r="V34" s="611"/>
      <c r="W34" s="611"/>
      <c r="X34" s="611"/>
      <c r="Y34" s="612"/>
      <c r="Z34" s="613">
        <v>1.2</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6481246</v>
      </c>
      <c r="CS34" s="611"/>
      <c r="CT34" s="611"/>
      <c r="CU34" s="611"/>
      <c r="CV34" s="611"/>
      <c r="CW34" s="611"/>
      <c r="CX34" s="611"/>
      <c r="CY34" s="612"/>
      <c r="CZ34" s="615">
        <v>13.9</v>
      </c>
      <c r="DA34" s="641"/>
      <c r="DB34" s="641"/>
      <c r="DC34" s="645"/>
      <c r="DD34" s="619">
        <v>5343185</v>
      </c>
      <c r="DE34" s="611"/>
      <c r="DF34" s="611"/>
      <c r="DG34" s="611"/>
      <c r="DH34" s="611"/>
      <c r="DI34" s="611"/>
      <c r="DJ34" s="611"/>
      <c r="DK34" s="612"/>
      <c r="DL34" s="619">
        <v>4936042</v>
      </c>
      <c r="DM34" s="611"/>
      <c r="DN34" s="611"/>
      <c r="DO34" s="611"/>
      <c r="DP34" s="611"/>
      <c r="DQ34" s="611"/>
      <c r="DR34" s="611"/>
      <c r="DS34" s="611"/>
      <c r="DT34" s="611"/>
      <c r="DU34" s="611"/>
      <c r="DV34" s="612"/>
      <c r="DW34" s="615">
        <v>17.899999999999999</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2885107</v>
      </c>
      <c r="S35" s="611"/>
      <c r="T35" s="611"/>
      <c r="U35" s="611"/>
      <c r="V35" s="611"/>
      <c r="W35" s="611"/>
      <c r="X35" s="611"/>
      <c r="Y35" s="612"/>
      <c r="Z35" s="613">
        <v>5.8</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1162886</v>
      </c>
      <c r="CS35" s="643"/>
      <c r="CT35" s="643"/>
      <c r="CU35" s="643"/>
      <c r="CV35" s="643"/>
      <c r="CW35" s="643"/>
      <c r="CX35" s="643"/>
      <c r="CY35" s="644"/>
      <c r="CZ35" s="615">
        <v>2.5</v>
      </c>
      <c r="DA35" s="641"/>
      <c r="DB35" s="641"/>
      <c r="DC35" s="645"/>
      <c r="DD35" s="619">
        <v>644722</v>
      </c>
      <c r="DE35" s="643"/>
      <c r="DF35" s="643"/>
      <c r="DG35" s="643"/>
      <c r="DH35" s="643"/>
      <c r="DI35" s="643"/>
      <c r="DJ35" s="643"/>
      <c r="DK35" s="644"/>
      <c r="DL35" s="619">
        <v>644722</v>
      </c>
      <c r="DM35" s="643"/>
      <c r="DN35" s="643"/>
      <c r="DO35" s="643"/>
      <c r="DP35" s="643"/>
      <c r="DQ35" s="643"/>
      <c r="DR35" s="643"/>
      <c r="DS35" s="643"/>
      <c r="DT35" s="643"/>
      <c r="DU35" s="643"/>
      <c r="DV35" s="644"/>
      <c r="DW35" s="615">
        <v>2.2999999999999998</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3227485</v>
      </c>
      <c r="S36" s="611"/>
      <c r="T36" s="611"/>
      <c r="U36" s="611"/>
      <c r="V36" s="611"/>
      <c r="W36" s="611"/>
      <c r="X36" s="611"/>
      <c r="Y36" s="612"/>
      <c r="Z36" s="613">
        <v>6.5</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5864026</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220275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5890076</v>
      </c>
      <c r="CS36" s="611"/>
      <c r="CT36" s="611"/>
      <c r="CU36" s="611"/>
      <c r="CV36" s="611"/>
      <c r="CW36" s="611"/>
      <c r="CX36" s="611"/>
      <c r="CY36" s="612"/>
      <c r="CZ36" s="615">
        <v>12.7</v>
      </c>
      <c r="DA36" s="641"/>
      <c r="DB36" s="641"/>
      <c r="DC36" s="645"/>
      <c r="DD36" s="619">
        <v>5228303</v>
      </c>
      <c r="DE36" s="611"/>
      <c r="DF36" s="611"/>
      <c r="DG36" s="611"/>
      <c r="DH36" s="611"/>
      <c r="DI36" s="611"/>
      <c r="DJ36" s="611"/>
      <c r="DK36" s="612"/>
      <c r="DL36" s="619">
        <v>3839355</v>
      </c>
      <c r="DM36" s="611"/>
      <c r="DN36" s="611"/>
      <c r="DO36" s="611"/>
      <c r="DP36" s="611"/>
      <c r="DQ36" s="611"/>
      <c r="DR36" s="611"/>
      <c r="DS36" s="611"/>
      <c r="DT36" s="611"/>
      <c r="DU36" s="611"/>
      <c r="DV36" s="612"/>
      <c r="DW36" s="615">
        <v>14</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887877</v>
      </c>
      <c r="S37" s="611"/>
      <c r="T37" s="611"/>
      <c r="U37" s="611"/>
      <c r="V37" s="611"/>
      <c r="W37" s="611"/>
      <c r="X37" s="611"/>
      <c r="Y37" s="612"/>
      <c r="Z37" s="613">
        <v>1.8</v>
      </c>
      <c r="AA37" s="613"/>
      <c r="AB37" s="613"/>
      <c r="AC37" s="613"/>
      <c r="AD37" s="614">
        <v>85273</v>
      </c>
      <c r="AE37" s="614"/>
      <c r="AF37" s="614"/>
      <c r="AG37" s="614"/>
      <c r="AH37" s="614"/>
      <c r="AI37" s="614"/>
      <c r="AJ37" s="614"/>
      <c r="AK37" s="614"/>
      <c r="AL37" s="615">
        <v>0.3</v>
      </c>
      <c r="AM37" s="616"/>
      <c r="AN37" s="616"/>
      <c r="AO37" s="617"/>
      <c r="AQ37" s="673" t="s">
        <v>319</v>
      </c>
      <c r="AR37" s="674"/>
      <c r="AS37" s="674"/>
      <c r="AT37" s="674"/>
      <c r="AU37" s="674"/>
      <c r="AV37" s="674"/>
      <c r="AW37" s="674"/>
      <c r="AX37" s="674"/>
      <c r="AY37" s="675"/>
      <c r="AZ37" s="610">
        <v>1519015</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174505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1603879</v>
      </c>
      <c r="CS37" s="643"/>
      <c r="CT37" s="643"/>
      <c r="CU37" s="643"/>
      <c r="CV37" s="643"/>
      <c r="CW37" s="643"/>
      <c r="CX37" s="643"/>
      <c r="CY37" s="644"/>
      <c r="CZ37" s="615">
        <v>3.4</v>
      </c>
      <c r="DA37" s="641"/>
      <c r="DB37" s="641"/>
      <c r="DC37" s="645"/>
      <c r="DD37" s="619">
        <v>1603879</v>
      </c>
      <c r="DE37" s="643"/>
      <c r="DF37" s="643"/>
      <c r="DG37" s="643"/>
      <c r="DH37" s="643"/>
      <c r="DI37" s="643"/>
      <c r="DJ37" s="643"/>
      <c r="DK37" s="644"/>
      <c r="DL37" s="619">
        <v>1603879</v>
      </c>
      <c r="DM37" s="643"/>
      <c r="DN37" s="643"/>
      <c r="DO37" s="643"/>
      <c r="DP37" s="643"/>
      <c r="DQ37" s="643"/>
      <c r="DR37" s="643"/>
      <c r="DS37" s="643"/>
      <c r="DT37" s="643"/>
      <c r="DU37" s="643"/>
      <c r="DV37" s="644"/>
      <c r="DW37" s="615">
        <v>5.8</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311200</v>
      </c>
      <c r="S38" s="611"/>
      <c r="T38" s="611"/>
      <c r="U38" s="611"/>
      <c r="V38" s="611"/>
      <c r="W38" s="611"/>
      <c r="X38" s="611"/>
      <c r="Y38" s="612"/>
      <c r="Z38" s="613">
        <v>0.6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136348</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15062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4208663</v>
      </c>
      <c r="CS38" s="611"/>
      <c r="CT38" s="611"/>
      <c r="CU38" s="611"/>
      <c r="CV38" s="611"/>
      <c r="CW38" s="611"/>
      <c r="CX38" s="611"/>
      <c r="CY38" s="612"/>
      <c r="CZ38" s="615">
        <v>9</v>
      </c>
      <c r="DA38" s="641"/>
      <c r="DB38" s="641"/>
      <c r="DC38" s="645"/>
      <c r="DD38" s="619">
        <v>3511092</v>
      </c>
      <c r="DE38" s="611"/>
      <c r="DF38" s="611"/>
      <c r="DG38" s="611"/>
      <c r="DH38" s="611"/>
      <c r="DI38" s="611"/>
      <c r="DJ38" s="611"/>
      <c r="DK38" s="612"/>
      <c r="DL38" s="619">
        <v>3037992</v>
      </c>
      <c r="DM38" s="611"/>
      <c r="DN38" s="611"/>
      <c r="DO38" s="611"/>
      <c r="DP38" s="611"/>
      <c r="DQ38" s="611"/>
      <c r="DR38" s="611"/>
      <c r="DS38" s="611"/>
      <c r="DT38" s="611"/>
      <c r="DU38" s="611"/>
      <c r="DV38" s="612"/>
      <c r="DW38" s="615">
        <v>11</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22533</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2247496</v>
      </c>
      <c r="CS39" s="643"/>
      <c r="CT39" s="643"/>
      <c r="CU39" s="643"/>
      <c r="CV39" s="643"/>
      <c r="CW39" s="643"/>
      <c r="CX39" s="643"/>
      <c r="CY39" s="644"/>
      <c r="CZ39" s="615">
        <v>4.8</v>
      </c>
      <c r="DA39" s="641"/>
      <c r="DB39" s="641"/>
      <c r="DC39" s="645"/>
      <c r="DD39" s="619">
        <v>1663659</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2"/>
      <c r="BM40" s="608" t="s">
        <v>333</v>
      </c>
      <c r="BN40" s="608"/>
      <c r="BO40" s="608"/>
      <c r="BP40" s="608"/>
      <c r="BQ40" s="608"/>
      <c r="BR40" s="608"/>
      <c r="BS40" s="608"/>
      <c r="BT40" s="608"/>
      <c r="BU40" s="609"/>
      <c r="BV40" s="610">
        <v>98</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10878</v>
      </c>
      <c r="CS40" s="611"/>
      <c r="CT40" s="611"/>
      <c r="CU40" s="611"/>
      <c r="CV40" s="611"/>
      <c r="CW40" s="611"/>
      <c r="CX40" s="611"/>
      <c r="CY40" s="612"/>
      <c r="CZ40" s="615">
        <v>0</v>
      </c>
      <c r="DA40" s="641"/>
      <c r="DB40" s="641"/>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49845105</v>
      </c>
      <c r="S41" s="683"/>
      <c r="T41" s="683"/>
      <c r="U41" s="683"/>
      <c r="V41" s="683"/>
      <c r="W41" s="683"/>
      <c r="X41" s="683"/>
      <c r="Y41" s="687"/>
      <c r="Z41" s="688">
        <v>100</v>
      </c>
      <c r="AA41" s="688"/>
      <c r="AB41" s="688"/>
      <c r="AC41" s="688"/>
      <c r="AD41" s="689">
        <v>27503757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1096441</v>
      </c>
      <c r="BA41" s="611"/>
      <c r="BB41" s="611"/>
      <c r="BC41" s="611"/>
      <c r="BD41" s="643"/>
      <c r="BE41" s="643"/>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3112222</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359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2852955</v>
      </c>
      <c r="CS42" s="643"/>
      <c r="CT42" s="643"/>
      <c r="CU42" s="643"/>
      <c r="CV42" s="643"/>
      <c r="CW42" s="643"/>
      <c r="CX42" s="643"/>
      <c r="CY42" s="644"/>
      <c r="CZ42" s="615">
        <v>6.1</v>
      </c>
      <c r="DA42" s="641"/>
      <c r="DB42" s="641"/>
      <c r="DC42" s="645"/>
      <c r="DD42" s="619">
        <v>695569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69971</v>
      </c>
      <c r="CS43" s="643"/>
      <c r="CT43" s="643"/>
      <c r="CU43" s="643"/>
      <c r="CV43" s="643"/>
      <c r="CW43" s="643"/>
      <c r="CX43" s="643"/>
      <c r="CY43" s="644"/>
      <c r="CZ43" s="615">
        <v>0.2</v>
      </c>
      <c r="DA43" s="641"/>
      <c r="DB43" s="641"/>
      <c r="DC43" s="645"/>
      <c r="DD43" s="619">
        <v>69971</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2852955</v>
      </c>
      <c r="CS44" s="611"/>
      <c r="CT44" s="611"/>
      <c r="CU44" s="611"/>
      <c r="CV44" s="611"/>
      <c r="CW44" s="611"/>
      <c r="CX44" s="611"/>
      <c r="CY44" s="612"/>
      <c r="CZ44" s="615">
        <v>6.1</v>
      </c>
      <c r="DA44" s="616"/>
      <c r="DB44" s="616"/>
      <c r="DC44" s="622"/>
      <c r="DD44" s="619">
        <v>695569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854959</v>
      </c>
      <c r="CS45" s="643"/>
      <c r="CT45" s="643"/>
      <c r="CU45" s="643"/>
      <c r="CV45" s="643"/>
      <c r="CW45" s="643"/>
      <c r="CX45" s="643"/>
      <c r="CY45" s="644"/>
      <c r="CZ45" s="615">
        <v>1.8</v>
      </c>
      <c r="DA45" s="641"/>
      <c r="DB45" s="641"/>
      <c r="DC45" s="645"/>
      <c r="DD45" s="619">
        <v>62860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1951700</v>
      </c>
      <c r="CS46" s="611"/>
      <c r="CT46" s="611"/>
      <c r="CU46" s="611"/>
      <c r="CV46" s="611"/>
      <c r="CW46" s="611"/>
      <c r="CX46" s="611"/>
      <c r="CY46" s="612"/>
      <c r="CZ46" s="615">
        <v>4.2</v>
      </c>
      <c r="DA46" s="616"/>
      <c r="DB46" s="616"/>
      <c r="DC46" s="622"/>
      <c r="DD46" s="619">
        <v>624013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1"/>
      <c r="DB47" s="641"/>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46532206</v>
      </c>
      <c r="CS49" s="669"/>
      <c r="CT49" s="669"/>
      <c r="CU49" s="669"/>
      <c r="CV49" s="669"/>
      <c r="CW49" s="669"/>
      <c r="CX49" s="669"/>
      <c r="CY49" s="698"/>
      <c r="CZ49" s="690">
        <v>100</v>
      </c>
      <c r="DA49" s="699"/>
      <c r="DB49" s="699"/>
      <c r="DC49" s="700"/>
      <c r="DD49" s="701">
        <v>32157008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0t/thk3uARB97qoSzQnyp3P0UUF6uinm0Wkm5WiIHnI8o6cFvFKP1bqs/q0gWEO9RY2Ysg3m+CxSCnBZTKZpyw==" saltValue="B+apaVXplEJ2Smz9f8wD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49757</v>
      </c>
      <c r="R7" s="740"/>
      <c r="S7" s="740"/>
      <c r="T7" s="740"/>
      <c r="U7" s="740"/>
      <c r="V7" s="740">
        <v>46527</v>
      </c>
      <c r="W7" s="740"/>
      <c r="X7" s="740"/>
      <c r="Y7" s="740"/>
      <c r="Z7" s="740"/>
      <c r="AA7" s="740">
        <v>3230</v>
      </c>
      <c r="AB7" s="740"/>
      <c r="AC7" s="740"/>
      <c r="AD7" s="740"/>
      <c r="AE7" s="741"/>
      <c r="AF7" s="742">
        <v>2652</v>
      </c>
      <c r="AG7" s="743"/>
      <c r="AH7" s="743"/>
      <c r="AI7" s="743"/>
      <c r="AJ7" s="744"/>
      <c r="AK7" s="745">
        <v>2880</v>
      </c>
      <c r="AL7" s="746"/>
      <c r="AM7" s="746"/>
      <c r="AN7" s="746"/>
      <c r="AO7" s="746"/>
      <c r="AP7" s="746">
        <v>22460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562</v>
      </c>
      <c r="BT7" s="734"/>
      <c r="BU7" s="734"/>
      <c r="BV7" s="734"/>
      <c r="BW7" s="734"/>
      <c r="BX7" s="734"/>
      <c r="BY7" s="734"/>
      <c r="BZ7" s="734"/>
      <c r="CA7" s="734"/>
      <c r="CB7" s="734"/>
      <c r="CC7" s="734"/>
      <c r="CD7" s="734"/>
      <c r="CE7" s="734"/>
      <c r="CF7" s="734"/>
      <c r="CG7" s="749"/>
      <c r="CH7" s="730">
        <v>3</v>
      </c>
      <c r="CI7" s="731"/>
      <c r="CJ7" s="731"/>
      <c r="CK7" s="731"/>
      <c r="CL7" s="732"/>
      <c r="CM7" s="730">
        <v>10</v>
      </c>
      <c r="CN7" s="731"/>
      <c r="CO7" s="731"/>
      <c r="CP7" s="731"/>
      <c r="CQ7" s="732"/>
      <c r="CR7" s="730">
        <v>10</v>
      </c>
      <c r="CS7" s="731"/>
      <c r="CT7" s="731"/>
      <c r="CU7" s="731"/>
      <c r="CV7" s="732"/>
      <c r="CW7" s="730" t="s">
        <v>550</v>
      </c>
      <c r="CX7" s="731"/>
      <c r="CY7" s="731"/>
      <c r="CZ7" s="731"/>
      <c r="DA7" s="732"/>
      <c r="DB7" s="730" t="s">
        <v>550</v>
      </c>
      <c r="DC7" s="731"/>
      <c r="DD7" s="731"/>
      <c r="DE7" s="731"/>
      <c r="DF7" s="732"/>
      <c r="DG7" s="730" t="s">
        <v>550</v>
      </c>
      <c r="DH7" s="731"/>
      <c r="DI7" s="731"/>
      <c r="DJ7" s="731"/>
      <c r="DK7" s="732"/>
      <c r="DL7" s="730" t="s">
        <v>550</v>
      </c>
      <c r="DM7" s="731"/>
      <c r="DN7" s="731"/>
      <c r="DO7" s="731"/>
      <c r="DP7" s="732"/>
      <c r="DQ7" s="730" t="s">
        <v>550</v>
      </c>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257</v>
      </c>
      <c r="R8" s="771"/>
      <c r="S8" s="771"/>
      <c r="T8" s="771"/>
      <c r="U8" s="771"/>
      <c r="V8" s="771">
        <v>159</v>
      </c>
      <c r="W8" s="771"/>
      <c r="X8" s="771"/>
      <c r="Y8" s="771"/>
      <c r="Z8" s="771"/>
      <c r="AA8" s="771">
        <v>98</v>
      </c>
      <c r="AB8" s="771"/>
      <c r="AC8" s="771"/>
      <c r="AD8" s="771"/>
      <c r="AE8" s="772"/>
      <c r="AF8" s="773">
        <v>47</v>
      </c>
      <c r="AG8" s="774"/>
      <c r="AH8" s="774"/>
      <c r="AI8" s="774"/>
      <c r="AJ8" s="775"/>
      <c r="AK8" s="756">
        <v>154</v>
      </c>
      <c r="AL8" s="757"/>
      <c r="AM8" s="757"/>
      <c r="AN8" s="757"/>
      <c r="AO8" s="757"/>
      <c r="AP8" s="757">
        <v>65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563</v>
      </c>
      <c r="BT8" s="761"/>
      <c r="BU8" s="761"/>
      <c r="BV8" s="761"/>
      <c r="BW8" s="761"/>
      <c r="BX8" s="761"/>
      <c r="BY8" s="761"/>
      <c r="BZ8" s="761"/>
      <c r="CA8" s="761"/>
      <c r="CB8" s="761"/>
      <c r="CC8" s="761"/>
      <c r="CD8" s="761"/>
      <c r="CE8" s="761"/>
      <c r="CF8" s="761"/>
      <c r="CG8" s="762"/>
      <c r="CH8" s="763">
        <v>19</v>
      </c>
      <c r="CI8" s="764"/>
      <c r="CJ8" s="764"/>
      <c r="CK8" s="764"/>
      <c r="CL8" s="765"/>
      <c r="CM8" s="763">
        <v>48</v>
      </c>
      <c r="CN8" s="764"/>
      <c r="CO8" s="764"/>
      <c r="CP8" s="764"/>
      <c r="CQ8" s="765"/>
      <c r="CR8" s="763">
        <v>40</v>
      </c>
      <c r="CS8" s="764"/>
      <c r="CT8" s="764"/>
      <c r="CU8" s="764"/>
      <c r="CV8" s="765"/>
      <c r="CW8" s="763" t="s">
        <v>550</v>
      </c>
      <c r="CX8" s="764"/>
      <c r="CY8" s="764"/>
      <c r="CZ8" s="764"/>
      <c r="DA8" s="765"/>
      <c r="DB8" s="763" t="s">
        <v>550</v>
      </c>
      <c r="DC8" s="764"/>
      <c r="DD8" s="764"/>
      <c r="DE8" s="764"/>
      <c r="DF8" s="765"/>
      <c r="DG8" s="763" t="s">
        <v>550</v>
      </c>
      <c r="DH8" s="764"/>
      <c r="DI8" s="764"/>
      <c r="DJ8" s="764"/>
      <c r="DK8" s="765"/>
      <c r="DL8" s="763" t="s">
        <v>550</v>
      </c>
      <c r="DM8" s="764"/>
      <c r="DN8" s="764"/>
      <c r="DO8" s="764"/>
      <c r="DP8" s="765"/>
      <c r="DQ8" s="763" t="s">
        <v>550</v>
      </c>
      <c r="DR8" s="764"/>
      <c r="DS8" s="764"/>
      <c r="DT8" s="764"/>
      <c r="DU8" s="765"/>
      <c r="DV8" s="760"/>
      <c r="DW8" s="761"/>
      <c r="DX8" s="761"/>
      <c r="DY8" s="761"/>
      <c r="DZ8" s="766"/>
      <c r="EA8" s="217"/>
    </row>
    <row r="9" spans="1:131" s="218" customFormat="1" ht="26.25" customHeight="1" x14ac:dyDescent="0.2">
      <c r="A9" s="221">
        <v>3</v>
      </c>
      <c r="B9" s="767" t="s">
        <v>376</v>
      </c>
      <c r="C9" s="768"/>
      <c r="D9" s="768"/>
      <c r="E9" s="768"/>
      <c r="F9" s="768"/>
      <c r="G9" s="768"/>
      <c r="H9" s="768"/>
      <c r="I9" s="768"/>
      <c r="J9" s="768"/>
      <c r="K9" s="768"/>
      <c r="L9" s="768"/>
      <c r="M9" s="768"/>
      <c r="N9" s="768"/>
      <c r="O9" s="768"/>
      <c r="P9" s="769"/>
      <c r="Q9" s="770">
        <v>6</v>
      </c>
      <c r="R9" s="771"/>
      <c r="S9" s="771"/>
      <c r="T9" s="771"/>
      <c r="U9" s="771"/>
      <c r="V9" s="771">
        <v>5</v>
      </c>
      <c r="W9" s="771"/>
      <c r="X9" s="771"/>
      <c r="Y9" s="771"/>
      <c r="Z9" s="771"/>
      <c r="AA9" s="771">
        <v>0</v>
      </c>
      <c r="AB9" s="771"/>
      <c r="AC9" s="771"/>
      <c r="AD9" s="771"/>
      <c r="AE9" s="772"/>
      <c r="AF9" s="773">
        <v>0</v>
      </c>
      <c r="AG9" s="774"/>
      <c r="AH9" s="774"/>
      <c r="AI9" s="774"/>
      <c r="AJ9" s="775"/>
      <c r="AK9" s="756">
        <v>5</v>
      </c>
      <c r="AL9" s="757"/>
      <c r="AM9" s="757"/>
      <c r="AN9" s="757"/>
      <c r="AO9" s="757"/>
      <c r="AP9" s="757" t="s">
        <v>550</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t="s">
        <v>570</v>
      </c>
      <c r="BS9" s="760" t="s">
        <v>564</v>
      </c>
      <c r="BT9" s="761"/>
      <c r="BU9" s="761"/>
      <c r="BV9" s="761"/>
      <c r="BW9" s="761"/>
      <c r="BX9" s="761"/>
      <c r="BY9" s="761"/>
      <c r="BZ9" s="761"/>
      <c r="CA9" s="761"/>
      <c r="CB9" s="761"/>
      <c r="CC9" s="761"/>
      <c r="CD9" s="761"/>
      <c r="CE9" s="761"/>
      <c r="CF9" s="761"/>
      <c r="CG9" s="762"/>
      <c r="CH9" s="763">
        <v>99</v>
      </c>
      <c r="CI9" s="764"/>
      <c r="CJ9" s="764"/>
      <c r="CK9" s="764"/>
      <c r="CL9" s="765"/>
      <c r="CM9" s="763">
        <v>1454</v>
      </c>
      <c r="CN9" s="764"/>
      <c r="CO9" s="764"/>
      <c r="CP9" s="764"/>
      <c r="CQ9" s="765"/>
      <c r="CR9" s="763">
        <v>2</v>
      </c>
      <c r="CS9" s="764"/>
      <c r="CT9" s="764"/>
      <c r="CU9" s="764"/>
      <c r="CV9" s="765"/>
      <c r="CW9" s="763" t="s">
        <v>550</v>
      </c>
      <c r="CX9" s="764"/>
      <c r="CY9" s="764"/>
      <c r="CZ9" s="764"/>
      <c r="DA9" s="765"/>
      <c r="DB9" s="763" t="s">
        <v>550</v>
      </c>
      <c r="DC9" s="764"/>
      <c r="DD9" s="764"/>
      <c r="DE9" s="764"/>
      <c r="DF9" s="765"/>
      <c r="DG9" s="763" t="s">
        <v>550</v>
      </c>
      <c r="DH9" s="764"/>
      <c r="DI9" s="764"/>
      <c r="DJ9" s="764"/>
      <c r="DK9" s="765"/>
      <c r="DL9" s="763">
        <v>56</v>
      </c>
      <c r="DM9" s="764"/>
      <c r="DN9" s="764"/>
      <c r="DO9" s="764"/>
      <c r="DP9" s="765"/>
      <c r="DQ9" s="763">
        <v>6</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378</v>
      </c>
      <c r="B23" s="776" t="s">
        <v>379</v>
      </c>
      <c r="C23" s="777"/>
      <c r="D23" s="777"/>
      <c r="E23" s="777"/>
      <c r="F23" s="777"/>
      <c r="G23" s="777"/>
      <c r="H23" s="777"/>
      <c r="I23" s="777"/>
      <c r="J23" s="777"/>
      <c r="K23" s="777"/>
      <c r="L23" s="777"/>
      <c r="M23" s="777"/>
      <c r="N23" s="777"/>
      <c r="O23" s="777"/>
      <c r="P23" s="778"/>
      <c r="Q23" s="779">
        <v>49866</v>
      </c>
      <c r="R23" s="780"/>
      <c r="S23" s="780"/>
      <c r="T23" s="780"/>
      <c r="U23" s="780"/>
      <c r="V23" s="780">
        <v>46538</v>
      </c>
      <c r="W23" s="780"/>
      <c r="X23" s="780"/>
      <c r="Y23" s="780"/>
      <c r="Z23" s="780"/>
      <c r="AA23" s="780">
        <v>3328</v>
      </c>
      <c r="AB23" s="780"/>
      <c r="AC23" s="780"/>
      <c r="AD23" s="780"/>
      <c r="AE23" s="781"/>
      <c r="AF23" s="782">
        <v>2700</v>
      </c>
      <c r="AG23" s="780"/>
      <c r="AH23" s="780"/>
      <c r="AI23" s="780"/>
      <c r="AJ23" s="783"/>
      <c r="AK23" s="784"/>
      <c r="AL23" s="785"/>
      <c r="AM23" s="785"/>
      <c r="AN23" s="785"/>
      <c r="AO23" s="785"/>
      <c r="AP23" s="780">
        <v>22525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390</v>
      </c>
      <c r="C28" s="737"/>
      <c r="D28" s="737"/>
      <c r="E28" s="737"/>
      <c r="F28" s="737"/>
      <c r="G28" s="737"/>
      <c r="H28" s="737"/>
      <c r="I28" s="737"/>
      <c r="J28" s="737"/>
      <c r="K28" s="737"/>
      <c r="L28" s="737"/>
      <c r="M28" s="737"/>
      <c r="N28" s="737"/>
      <c r="O28" s="737"/>
      <c r="P28" s="738"/>
      <c r="Q28" s="809">
        <v>11649</v>
      </c>
      <c r="R28" s="810"/>
      <c r="S28" s="810"/>
      <c r="T28" s="810"/>
      <c r="U28" s="810"/>
      <c r="V28" s="810">
        <v>11429</v>
      </c>
      <c r="W28" s="810"/>
      <c r="X28" s="810"/>
      <c r="Y28" s="810"/>
      <c r="Z28" s="810"/>
      <c r="AA28" s="810">
        <v>220</v>
      </c>
      <c r="AB28" s="810"/>
      <c r="AC28" s="810"/>
      <c r="AD28" s="810"/>
      <c r="AE28" s="811"/>
      <c r="AF28" s="812">
        <v>220</v>
      </c>
      <c r="AG28" s="810"/>
      <c r="AH28" s="810"/>
      <c r="AI28" s="810"/>
      <c r="AJ28" s="813"/>
      <c r="AK28" s="814">
        <v>1096</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391</v>
      </c>
      <c r="C29" s="768"/>
      <c r="D29" s="768"/>
      <c r="E29" s="768"/>
      <c r="F29" s="768"/>
      <c r="G29" s="768"/>
      <c r="H29" s="768"/>
      <c r="I29" s="768"/>
      <c r="J29" s="768"/>
      <c r="K29" s="768"/>
      <c r="L29" s="768"/>
      <c r="M29" s="768"/>
      <c r="N29" s="768"/>
      <c r="O29" s="768"/>
      <c r="P29" s="769"/>
      <c r="Q29" s="770">
        <v>95</v>
      </c>
      <c r="R29" s="771"/>
      <c r="S29" s="771"/>
      <c r="T29" s="771"/>
      <c r="U29" s="771"/>
      <c r="V29" s="771">
        <v>75</v>
      </c>
      <c r="W29" s="771"/>
      <c r="X29" s="771"/>
      <c r="Y29" s="771"/>
      <c r="Z29" s="771"/>
      <c r="AA29" s="771">
        <v>19</v>
      </c>
      <c r="AB29" s="771"/>
      <c r="AC29" s="771"/>
      <c r="AD29" s="771"/>
      <c r="AE29" s="772"/>
      <c r="AF29" s="773">
        <v>19</v>
      </c>
      <c r="AG29" s="774"/>
      <c r="AH29" s="774"/>
      <c r="AI29" s="774"/>
      <c r="AJ29" s="775"/>
      <c r="AK29" s="821" t="s">
        <v>550</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392</v>
      </c>
      <c r="C30" s="768"/>
      <c r="D30" s="768"/>
      <c r="E30" s="768"/>
      <c r="F30" s="768"/>
      <c r="G30" s="768"/>
      <c r="H30" s="768"/>
      <c r="I30" s="768"/>
      <c r="J30" s="768"/>
      <c r="K30" s="768"/>
      <c r="L30" s="768"/>
      <c r="M30" s="768"/>
      <c r="N30" s="768"/>
      <c r="O30" s="768"/>
      <c r="P30" s="769"/>
      <c r="Q30" s="770">
        <v>1648</v>
      </c>
      <c r="R30" s="771"/>
      <c r="S30" s="771"/>
      <c r="T30" s="771"/>
      <c r="U30" s="771"/>
      <c r="V30" s="771">
        <v>1631</v>
      </c>
      <c r="W30" s="771"/>
      <c r="X30" s="771"/>
      <c r="Y30" s="771"/>
      <c r="Z30" s="771"/>
      <c r="AA30" s="771">
        <v>17</v>
      </c>
      <c r="AB30" s="771"/>
      <c r="AC30" s="771"/>
      <c r="AD30" s="771"/>
      <c r="AE30" s="772"/>
      <c r="AF30" s="773">
        <v>17</v>
      </c>
      <c r="AG30" s="774"/>
      <c r="AH30" s="774"/>
      <c r="AI30" s="774"/>
      <c r="AJ30" s="775"/>
      <c r="AK30" s="821">
        <v>333</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393</v>
      </c>
      <c r="C31" s="768"/>
      <c r="D31" s="768"/>
      <c r="E31" s="768"/>
      <c r="F31" s="768"/>
      <c r="G31" s="768"/>
      <c r="H31" s="768"/>
      <c r="I31" s="768"/>
      <c r="J31" s="768"/>
      <c r="K31" s="768"/>
      <c r="L31" s="768"/>
      <c r="M31" s="768"/>
      <c r="N31" s="768"/>
      <c r="O31" s="768"/>
      <c r="P31" s="769"/>
      <c r="Q31" s="770">
        <v>10981</v>
      </c>
      <c r="R31" s="771"/>
      <c r="S31" s="771"/>
      <c r="T31" s="771"/>
      <c r="U31" s="771"/>
      <c r="V31" s="771">
        <v>10355</v>
      </c>
      <c r="W31" s="771"/>
      <c r="X31" s="771"/>
      <c r="Y31" s="771"/>
      <c r="Z31" s="771"/>
      <c r="AA31" s="771">
        <v>626</v>
      </c>
      <c r="AB31" s="771"/>
      <c r="AC31" s="771"/>
      <c r="AD31" s="771"/>
      <c r="AE31" s="772"/>
      <c r="AF31" s="773">
        <v>626</v>
      </c>
      <c r="AG31" s="774"/>
      <c r="AH31" s="774"/>
      <c r="AI31" s="774"/>
      <c r="AJ31" s="775"/>
      <c r="AK31" s="821">
        <v>1757</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2602</v>
      </c>
      <c r="R32" s="771"/>
      <c r="S32" s="771"/>
      <c r="T32" s="771"/>
      <c r="U32" s="771"/>
      <c r="V32" s="771">
        <v>2364</v>
      </c>
      <c r="W32" s="771"/>
      <c r="X32" s="771"/>
      <c r="Y32" s="771"/>
      <c r="Z32" s="771"/>
      <c r="AA32" s="771">
        <v>238</v>
      </c>
      <c r="AB32" s="771"/>
      <c r="AC32" s="771"/>
      <c r="AD32" s="771"/>
      <c r="AE32" s="772"/>
      <c r="AF32" s="773">
        <v>2907</v>
      </c>
      <c r="AG32" s="774"/>
      <c r="AH32" s="774"/>
      <c r="AI32" s="774"/>
      <c r="AJ32" s="775"/>
      <c r="AK32" s="821">
        <v>20</v>
      </c>
      <c r="AL32" s="817"/>
      <c r="AM32" s="817"/>
      <c r="AN32" s="817"/>
      <c r="AO32" s="817"/>
      <c r="AP32" s="817">
        <v>7079</v>
      </c>
      <c r="AQ32" s="817"/>
      <c r="AR32" s="817"/>
      <c r="AS32" s="817"/>
      <c r="AT32" s="817"/>
      <c r="AU32" s="817">
        <v>57</v>
      </c>
      <c r="AV32" s="817"/>
      <c r="AW32" s="817"/>
      <c r="AX32" s="817"/>
      <c r="AY32" s="817"/>
      <c r="AZ32" s="818" t="s">
        <v>550</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396</v>
      </c>
      <c r="C33" s="768"/>
      <c r="D33" s="768"/>
      <c r="E33" s="768"/>
      <c r="F33" s="768"/>
      <c r="G33" s="768"/>
      <c r="H33" s="768"/>
      <c r="I33" s="768"/>
      <c r="J33" s="768"/>
      <c r="K33" s="768"/>
      <c r="L33" s="768"/>
      <c r="M33" s="768"/>
      <c r="N33" s="768"/>
      <c r="O33" s="768"/>
      <c r="P33" s="769"/>
      <c r="Q33" s="770">
        <v>2395</v>
      </c>
      <c r="R33" s="771"/>
      <c r="S33" s="771"/>
      <c r="T33" s="771"/>
      <c r="U33" s="771"/>
      <c r="V33" s="771">
        <v>2250</v>
      </c>
      <c r="W33" s="771"/>
      <c r="X33" s="771"/>
      <c r="Y33" s="771"/>
      <c r="Z33" s="771"/>
      <c r="AA33" s="771">
        <v>146</v>
      </c>
      <c r="AB33" s="771"/>
      <c r="AC33" s="771"/>
      <c r="AD33" s="771"/>
      <c r="AE33" s="772"/>
      <c r="AF33" s="773">
        <v>444</v>
      </c>
      <c r="AG33" s="774"/>
      <c r="AH33" s="774"/>
      <c r="AI33" s="774"/>
      <c r="AJ33" s="775"/>
      <c r="AK33" s="821">
        <v>785</v>
      </c>
      <c r="AL33" s="817"/>
      <c r="AM33" s="817"/>
      <c r="AN33" s="817"/>
      <c r="AO33" s="817"/>
      <c r="AP33" s="817">
        <v>10337</v>
      </c>
      <c r="AQ33" s="817"/>
      <c r="AR33" s="817"/>
      <c r="AS33" s="817"/>
      <c r="AT33" s="817"/>
      <c r="AU33" s="817">
        <v>5448</v>
      </c>
      <c r="AV33" s="817"/>
      <c r="AW33" s="817"/>
      <c r="AX33" s="817"/>
      <c r="AY33" s="817"/>
      <c r="AZ33" s="818" t="s">
        <v>550</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378</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4233</v>
      </c>
      <c r="AG63" s="831"/>
      <c r="AH63" s="831"/>
      <c r="AI63" s="831"/>
      <c r="AJ63" s="832"/>
      <c r="AK63" s="833"/>
      <c r="AL63" s="828"/>
      <c r="AM63" s="828"/>
      <c r="AN63" s="828"/>
      <c r="AO63" s="828"/>
      <c r="AP63" s="831">
        <v>17416</v>
      </c>
      <c r="AQ63" s="831"/>
      <c r="AR63" s="831"/>
      <c r="AS63" s="831"/>
      <c r="AT63" s="831"/>
      <c r="AU63" s="831">
        <v>5505</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401</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10</v>
      </c>
      <c r="R68" s="853"/>
      <c r="S68" s="853"/>
      <c r="T68" s="853"/>
      <c r="U68" s="853"/>
      <c r="V68" s="853">
        <v>5</v>
      </c>
      <c r="W68" s="853"/>
      <c r="X68" s="853"/>
      <c r="Y68" s="853"/>
      <c r="Z68" s="853"/>
      <c r="AA68" s="853">
        <v>5</v>
      </c>
      <c r="AB68" s="853"/>
      <c r="AC68" s="853"/>
      <c r="AD68" s="853"/>
      <c r="AE68" s="853"/>
      <c r="AF68" s="853">
        <v>5</v>
      </c>
      <c r="AG68" s="853"/>
      <c r="AH68" s="853"/>
      <c r="AI68" s="853"/>
      <c r="AJ68" s="853"/>
      <c r="AK68" s="853" t="s">
        <v>550</v>
      </c>
      <c r="AL68" s="853"/>
      <c r="AM68" s="853"/>
      <c r="AN68" s="853"/>
      <c r="AO68" s="853"/>
      <c r="AP68" s="853" t="s">
        <v>550</v>
      </c>
      <c r="AQ68" s="853"/>
      <c r="AR68" s="853"/>
      <c r="AS68" s="853"/>
      <c r="AT68" s="853"/>
      <c r="AU68" s="853" t="s">
        <v>550</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315</v>
      </c>
      <c r="R69" s="817"/>
      <c r="S69" s="817"/>
      <c r="T69" s="817"/>
      <c r="U69" s="817"/>
      <c r="V69" s="817">
        <v>266</v>
      </c>
      <c r="W69" s="817"/>
      <c r="X69" s="817"/>
      <c r="Y69" s="817"/>
      <c r="Z69" s="817"/>
      <c r="AA69" s="817">
        <v>49</v>
      </c>
      <c r="AB69" s="817"/>
      <c r="AC69" s="817"/>
      <c r="AD69" s="817"/>
      <c r="AE69" s="817"/>
      <c r="AF69" s="817">
        <v>49</v>
      </c>
      <c r="AG69" s="817"/>
      <c r="AH69" s="817"/>
      <c r="AI69" s="817"/>
      <c r="AJ69" s="817"/>
      <c r="AK69" s="817">
        <v>7</v>
      </c>
      <c r="AL69" s="817"/>
      <c r="AM69" s="817"/>
      <c r="AN69" s="817"/>
      <c r="AO69" s="817"/>
      <c r="AP69" s="817" t="s">
        <v>550</v>
      </c>
      <c r="AQ69" s="817"/>
      <c r="AR69" s="817"/>
      <c r="AS69" s="817"/>
      <c r="AT69" s="817"/>
      <c r="AU69" s="817" t="s">
        <v>550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7139</v>
      </c>
      <c r="R70" s="817"/>
      <c r="S70" s="817"/>
      <c r="T70" s="817"/>
      <c r="U70" s="817"/>
      <c r="V70" s="817">
        <v>6979</v>
      </c>
      <c r="W70" s="817"/>
      <c r="X70" s="817"/>
      <c r="Y70" s="817"/>
      <c r="Z70" s="817"/>
      <c r="AA70" s="817">
        <v>160</v>
      </c>
      <c r="AB70" s="817"/>
      <c r="AC70" s="817"/>
      <c r="AD70" s="817"/>
      <c r="AE70" s="817"/>
      <c r="AF70" s="817">
        <v>160</v>
      </c>
      <c r="AG70" s="817"/>
      <c r="AH70" s="817"/>
      <c r="AI70" s="817"/>
      <c r="AJ70" s="817"/>
      <c r="AK70" s="817">
        <v>208</v>
      </c>
      <c r="AL70" s="817"/>
      <c r="AM70" s="817"/>
      <c r="AN70" s="817"/>
      <c r="AO70" s="817"/>
      <c r="AP70" s="817">
        <v>986</v>
      </c>
      <c r="AQ70" s="817"/>
      <c r="AR70" s="817"/>
      <c r="AS70" s="817"/>
      <c r="AT70" s="817"/>
      <c r="AU70" s="817">
        <v>261</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2263</v>
      </c>
      <c r="R71" s="817"/>
      <c r="S71" s="817"/>
      <c r="T71" s="817"/>
      <c r="U71" s="817"/>
      <c r="V71" s="817">
        <v>2225</v>
      </c>
      <c r="W71" s="817"/>
      <c r="X71" s="817"/>
      <c r="Y71" s="817"/>
      <c r="Z71" s="817"/>
      <c r="AA71" s="817">
        <v>38</v>
      </c>
      <c r="AB71" s="817"/>
      <c r="AC71" s="817"/>
      <c r="AD71" s="817"/>
      <c r="AE71" s="817"/>
      <c r="AF71" s="817">
        <v>38</v>
      </c>
      <c r="AG71" s="817"/>
      <c r="AH71" s="817"/>
      <c r="AI71" s="817"/>
      <c r="AJ71" s="817"/>
      <c r="AK71" s="817" t="s">
        <v>550</v>
      </c>
      <c r="AL71" s="817"/>
      <c r="AM71" s="817"/>
      <c r="AN71" s="817"/>
      <c r="AO71" s="817"/>
      <c r="AP71" s="817" t="s">
        <v>550</v>
      </c>
      <c r="AQ71" s="817"/>
      <c r="AR71" s="817"/>
      <c r="AS71" s="817"/>
      <c r="AT71" s="817"/>
      <c r="AU71" s="817" t="s">
        <v>550</v>
      </c>
      <c r="AV71" s="817"/>
      <c r="AW71" s="817"/>
      <c r="AX71" s="817"/>
      <c r="AY71" s="817"/>
      <c r="AZ71" s="819" t="s">
        <v>558</v>
      </c>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554</v>
      </c>
      <c r="C72" s="861"/>
      <c r="D72" s="861"/>
      <c r="E72" s="861"/>
      <c r="F72" s="861"/>
      <c r="G72" s="861"/>
      <c r="H72" s="861"/>
      <c r="I72" s="861"/>
      <c r="J72" s="861"/>
      <c r="K72" s="861"/>
      <c r="L72" s="861"/>
      <c r="M72" s="861"/>
      <c r="N72" s="861"/>
      <c r="O72" s="861"/>
      <c r="P72" s="862"/>
      <c r="Q72" s="863">
        <v>924950</v>
      </c>
      <c r="R72" s="817"/>
      <c r="S72" s="817"/>
      <c r="T72" s="817"/>
      <c r="U72" s="817"/>
      <c r="V72" s="817">
        <v>909345</v>
      </c>
      <c r="W72" s="817"/>
      <c r="X72" s="817"/>
      <c r="Y72" s="817"/>
      <c r="Z72" s="817"/>
      <c r="AA72" s="817">
        <v>15606</v>
      </c>
      <c r="AB72" s="817"/>
      <c r="AC72" s="817"/>
      <c r="AD72" s="817"/>
      <c r="AE72" s="817"/>
      <c r="AF72" s="817">
        <v>15606</v>
      </c>
      <c r="AG72" s="817"/>
      <c r="AH72" s="817"/>
      <c r="AI72" s="817"/>
      <c r="AJ72" s="817"/>
      <c r="AK72" s="817">
        <v>9690</v>
      </c>
      <c r="AL72" s="817"/>
      <c r="AM72" s="817"/>
      <c r="AN72" s="817"/>
      <c r="AO72" s="817"/>
      <c r="AP72" s="817" t="s">
        <v>550</v>
      </c>
      <c r="AQ72" s="817"/>
      <c r="AR72" s="817"/>
      <c r="AS72" s="817"/>
      <c r="AT72" s="817"/>
      <c r="AU72" s="817" t="s">
        <v>550</v>
      </c>
      <c r="AV72" s="817"/>
      <c r="AW72" s="817"/>
      <c r="AX72" s="817"/>
      <c r="AY72" s="817"/>
      <c r="AZ72" s="819" t="s">
        <v>559</v>
      </c>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555</v>
      </c>
      <c r="C73" s="861"/>
      <c r="D73" s="861"/>
      <c r="E73" s="861"/>
      <c r="F73" s="861"/>
      <c r="G73" s="861"/>
      <c r="H73" s="861"/>
      <c r="I73" s="861"/>
      <c r="J73" s="861"/>
      <c r="K73" s="861"/>
      <c r="L73" s="861"/>
      <c r="M73" s="861"/>
      <c r="N73" s="861"/>
      <c r="O73" s="861"/>
      <c r="P73" s="862"/>
      <c r="Q73" s="863">
        <v>22583</v>
      </c>
      <c r="R73" s="817"/>
      <c r="S73" s="817"/>
      <c r="T73" s="817"/>
      <c r="U73" s="817"/>
      <c r="V73" s="817">
        <v>21732</v>
      </c>
      <c r="W73" s="817"/>
      <c r="X73" s="817"/>
      <c r="Y73" s="817"/>
      <c r="Z73" s="817"/>
      <c r="AA73" s="817">
        <v>851</v>
      </c>
      <c r="AB73" s="817"/>
      <c r="AC73" s="817"/>
      <c r="AD73" s="817"/>
      <c r="AE73" s="817"/>
      <c r="AF73" s="817">
        <v>851</v>
      </c>
      <c r="AG73" s="817"/>
      <c r="AH73" s="817"/>
      <c r="AI73" s="817"/>
      <c r="AJ73" s="817"/>
      <c r="AK73" s="817">
        <v>21</v>
      </c>
      <c r="AL73" s="817"/>
      <c r="AM73" s="817"/>
      <c r="AN73" s="817"/>
      <c r="AO73" s="817"/>
      <c r="AP73" s="817" t="s">
        <v>550</v>
      </c>
      <c r="AQ73" s="817"/>
      <c r="AR73" s="817"/>
      <c r="AS73" s="817"/>
      <c r="AT73" s="817"/>
      <c r="AU73" s="817" t="s">
        <v>550</v>
      </c>
      <c r="AV73" s="817"/>
      <c r="AW73" s="817"/>
      <c r="AX73" s="817"/>
      <c r="AY73" s="817"/>
      <c r="AZ73" s="819" t="s">
        <v>560</v>
      </c>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555</v>
      </c>
      <c r="C74" s="861"/>
      <c r="D74" s="861"/>
      <c r="E74" s="861"/>
      <c r="F74" s="861"/>
      <c r="G74" s="861"/>
      <c r="H74" s="861"/>
      <c r="I74" s="861"/>
      <c r="J74" s="861"/>
      <c r="K74" s="861"/>
      <c r="L74" s="861"/>
      <c r="M74" s="861"/>
      <c r="N74" s="861"/>
      <c r="O74" s="861"/>
      <c r="P74" s="862"/>
      <c r="Q74" s="863">
        <v>138</v>
      </c>
      <c r="R74" s="817"/>
      <c r="S74" s="817"/>
      <c r="T74" s="817"/>
      <c r="U74" s="817"/>
      <c r="V74" s="817">
        <v>94</v>
      </c>
      <c r="W74" s="817"/>
      <c r="X74" s="817"/>
      <c r="Y74" s="817"/>
      <c r="Z74" s="817"/>
      <c r="AA74" s="817">
        <v>44</v>
      </c>
      <c r="AB74" s="817"/>
      <c r="AC74" s="817"/>
      <c r="AD74" s="817"/>
      <c r="AE74" s="817"/>
      <c r="AF74" s="817">
        <v>44</v>
      </c>
      <c r="AG74" s="817"/>
      <c r="AH74" s="817"/>
      <c r="AI74" s="817"/>
      <c r="AJ74" s="817"/>
      <c r="AK74" s="817" t="s">
        <v>550</v>
      </c>
      <c r="AL74" s="817"/>
      <c r="AM74" s="817"/>
      <c r="AN74" s="817"/>
      <c r="AO74" s="817"/>
      <c r="AP74" s="817" t="s">
        <v>550</v>
      </c>
      <c r="AQ74" s="817"/>
      <c r="AR74" s="817"/>
      <c r="AS74" s="817"/>
      <c r="AT74" s="817"/>
      <c r="AU74" s="817" t="s">
        <v>550</v>
      </c>
      <c r="AV74" s="817"/>
      <c r="AW74" s="817"/>
      <c r="AX74" s="817"/>
      <c r="AY74" s="817"/>
      <c r="AZ74" s="819" t="s">
        <v>561</v>
      </c>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556</v>
      </c>
      <c r="C75" s="861"/>
      <c r="D75" s="861"/>
      <c r="E75" s="861"/>
      <c r="F75" s="861"/>
      <c r="G75" s="861"/>
      <c r="H75" s="861"/>
      <c r="I75" s="861"/>
      <c r="J75" s="861"/>
      <c r="K75" s="861"/>
      <c r="L75" s="861"/>
      <c r="M75" s="861"/>
      <c r="N75" s="861"/>
      <c r="O75" s="861"/>
      <c r="P75" s="862"/>
      <c r="Q75" s="864">
        <v>308</v>
      </c>
      <c r="R75" s="865"/>
      <c r="S75" s="865"/>
      <c r="T75" s="865"/>
      <c r="U75" s="821"/>
      <c r="V75" s="866">
        <v>290</v>
      </c>
      <c r="W75" s="865"/>
      <c r="X75" s="865"/>
      <c r="Y75" s="865"/>
      <c r="Z75" s="821"/>
      <c r="AA75" s="866">
        <v>18</v>
      </c>
      <c r="AB75" s="865"/>
      <c r="AC75" s="865"/>
      <c r="AD75" s="865"/>
      <c r="AE75" s="821"/>
      <c r="AF75" s="866">
        <v>18</v>
      </c>
      <c r="AG75" s="865"/>
      <c r="AH75" s="865"/>
      <c r="AI75" s="865"/>
      <c r="AJ75" s="821"/>
      <c r="AK75" s="866">
        <v>7</v>
      </c>
      <c r="AL75" s="865"/>
      <c r="AM75" s="865"/>
      <c r="AN75" s="865"/>
      <c r="AO75" s="821"/>
      <c r="AP75" s="866" t="s">
        <v>550</v>
      </c>
      <c r="AQ75" s="865"/>
      <c r="AR75" s="865"/>
      <c r="AS75" s="865"/>
      <c r="AT75" s="821"/>
      <c r="AU75" s="866" t="s">
        <v>550</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557</v>
      </c>
      <c r="C76" s="861"/>
      <c r="D76" s="861"/>
      <c r="E76" s="861"/>
      <c r="F76" s="861"/>
      <c r="G76" s="861"/>
      <c r="H76" s="861"/>
      <c r="I76" s="861"/>
      <c r="J76" s="861"/>
      <c r="K76" s="861"/>
      <c r="L76" s="861"/>
      <c r="M76" s="861"/>
      <c r="N76" s="861"/>
      <c r="O76" s="861"/>
      <c r="P76" s="862"/>
      <c r="Q76" s="864">
        <v>50305</v>
      </c>
      <c r="R76" s="865"/>
      <c r="S76" s="865"/>
      <c r="T76" s="865"/>
      <c r="U76" s="821"/>
      <c r="V76" s="866">
        <v>47941</v>
      </c>
      <c r="W76" s="865"/>
      <c r="X76" s="865"/>
      <c r="Y76" s="865"/>
      <c r="Z76" s="821"/>
      <c r="AA76" s="866">
        <v>2364</v>
      </c>
      <c r="AB76" s="865"/>
      <c r="AC76" s="865"/>
      <c r="AD76" s="865"/>
      <c r="AE76" s="821"/>
      <c r="AF76" s="866">
        <v>9591</v>
      </c>
      <c r="AG76" s="865"/>
      <c r="AH76" s="865"/>
      <c r="AI76" s="865"/>
      <c r="AJ76" s="821"/>
      <c r="AK76" s="866" t="s">
        <v>550</v>
      </c>
      <c r="AL76" s="865"/>
      <c r="AM76" s="865"/>
      <c r="AN76" s="865"/>
      <c r="AO76" s="821"/>
      <c r="AP76" s="866" t="s">
        <v>550</v>
      </c>
      <c r="AQ76" s="865"/>
      <c r="AR76" s="865"/>
      <c r="AS76" s="865"/>
      <c r="AT76" s="821"/>
      <c r="AU76" s="866" t="s">
        <v>550</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378</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26362</v>
      </c>
      <c r="AG88" s="831"/>
      <c r="AH88" s="831"/>
      <c r="AI88" s="831"/>
      <c r="AJ88" s="831"/>
      <c r="AK88" s="828"/>
      <c r="AL88" s="828"/>
      <c r="AM88" s="828"/>
      <c r="AN88" s="828"/>
      <c r="AO88" s="828"/>
      <c r="AP88" s="831">
        <v>986</v>
      </c>
      <c r="AQ88" s="831"/>
      <c r="AR88" s="831"/>
      <c r="AS88" s="831"/>
      <c r="AT88" s="831"/>
      <c r="AU88" s="831">
        <v>261</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52</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v>56</v>
      </c>
      <c r="DM102" s="839"/>
      <c r="DN102" s="839"/>
      <c r="DO102" s="839"/>
      <c r="DP102" s="878"/>
      <c r="DQ102" s="877">
        <v>6</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3667491</v>
      </c>
      <c r="AB110" s="887"/>
      <c r="AC110" s="887"/>
      <c r="AD110" s="887"/>
      <c r="AE110" s="888"/>
      <c r="AF110" s="889">
        <v>3571046</v>
      </c>
      <c r="AG110" s="887"/>
      <c r="AH110" s="887"/>
      <c r="AI110" s="887"/>
      <c r="AJ110" s="888"/>
      <c r="AK110" s="889">
        <v>3343859</v>
      </c>
      <c r="AL110" s="887"/>
      <c r="AM110" s="887"/>
      <c r="AN110" s="887"/>
      <c r="AO110" s="888"/>
      <c r="AP110" s="890">
        <v>13.7</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28761440</v>
      </c>
      <c r="BR110" s="918"/>
      <c r="BS110" s="918"/>
      <c r="BT110" s="918"/>
      <c r="BU110" s="918"/>
      <c r="BV110" s="918">
        <v>25504066</v>
      </c>
      <c r="BW110" s="918"/>
      <c r="BX110" s="918"/>
      <c r="BY110" s="918"/>
      <c r="BZ110" s="918"/>
      <c r="CA110" s="918">
        <v>22525285</v>
      </c>
      <c r="CB110" s="918"/>
      <c r="CC110" s="918"/>
      <c r="CD110" s="918"/>
      <c r="CE110" s="918"/>
      <c r="CF110" s="931">
        <v>92.4</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v>6635</v>
      </c>
      <c r="BR111" s="913"/>
      <c r="BS111" s="913"/>
      <c r="BT111" s="913"/>
      <c r="BU111" s="913"/>
      <c r="BV111" s="913">
        <v>3557</v>
      </c>
      <c r="BW111" s="913"/>
      <c r="BX111" s="913"/>
      <c r="BY111" s="913"/>
      <c r="BZ111" s="913"/>
      <c r="CA111" s="913">
        <v>1330</v>
      </c>
      <c r="CB111" s="913"/>
      <c r="CC111" s="913"/>
      <c r="CD111" s="913"/>
      <c r="CE111" s="913"/>
      <c r="CF111" s="907">
        <v>0</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5227564</v>
      </c>
      <c r="BR112" s="913"/>
      <c r="BS112" s="913"/>
      <c r="BT112" s="913"/>
      <c r="BU112" s="913"/>
      <c r="BV112" s="913">
        <v>4923846</v>
      </c>
      <c r="BW112" s="913"/>
      <c r="BX112" s="913"/>
      <c r="BY112" s="913"/>
      <c r="BZ112" s="913"/>
      <c r="CA112" s="913">
        <v>5504388</v>
      </c>
      <c r="CB112" s="913"/>
      <c r="CC112" s="913"/>
      <c r="CD112" s="913"/>
      <c r="CE112" s="913"/>
      <c r="CF112" s="907">
        <v>22.6</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959355</v>
      </c>
      <c r="AB113" s="925"/>
      <c r="AC113" s="925"/>
      <c r="AD113" s="925"/>
      <c r="AE113" s="926"/>
      <c r="AF113" s="927">
        <v>946900</v>
      </c>
      <c r="AG113" s="925"/>
      <c r="AH113" s="925"/>
      <c r="AI113" s="925"/>
      <c r="AJ113" s="926"/>
      <c r="AK113" s="927">
        <v>1070134</v>
      </c>
      <c r="AL113" s="925"/>
      <c r="AM113" s="925"/>
      <c r="AN113" s="925"/>
      <c r="AO113" s="926"/>
      <c r="AP113" s="928">
        <v>4.4000000000000004</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149751</v>
      </c>
      <c r="BR113" s="913"/>
      <c r="BS113" s="913"/>
      <c r="BT113" s="913"/>
      <c r="BU113" s="913"/>
      <c r="BV113" s="913">
        <v>117288</v>
      </c>
      <c r="BW113" s="913"/>
      <c r="BX113" s="913"/>
      <c r="BY113" s="913"/>
      <c r="BZ113" s="913"/>
      <c r="CA113" s="913">
        <v>261484</v>
      </c>
      <c r="CB113" s="913"/>
      <c r="CC113" s="913"/>
      <c r="CD113" s="913"/>
      <c r="CE113" s="913"/>
      <c r="CF113" s="907">
        <v>1.1000000000000001</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48388</v>
      </c>
      <c r="AB114" s="946"/>
      <c r="AC114" s="946"/>
      <c r="AD114" s="946"/>
      <c r="AE114" s="947"/>
      <c r="AF114" s="948">
        <v>53969</v>
      </c>
      <c r="AG114" s="946"/>
      <c r="AH114" s="946"/>
      <c r="AI114" s="946"/>
      <c r="AJ114" s="947"/>
      <c r="AK114" s="948">
        <v>46201</v>
      </c>
      <c r="AL114" s="946"/>
      <c r="AM114" s="946"/>
      <c r="AN114" s="946"/>
      <c r="AO114" s="947"/>
      <c r="AP114" s="949">
        <v>0.2</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6727360</v>
      </c>
      <c r="BR114" s="913"/>
      <c r="BS114" s="913"/>
      <c r="BT114" s="913"/>
      <c r="BU114" s="913"/>
      <c r="BV114" s="913">
        <v>6724229</v>
      </c>
      <c r="BW114" s="913"/>
      <c r="BX114" s="913"/>
      <c r="BY114" s="913"/>
      <c r="BZ114" s="913"/>
      <c r="CA114" s="913">
        <v>6818711</v>
      </c>
      <c r="CB114" s="913"/>
      <c r="CC114" s="913"/>
      <c r="CD114" s="913"/>
      <c r="CE114" s="913"/>
      <c r="CF114" s="907">
        <v>28</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4554</v>
      </c>
      <c r="AB115" s="925"/>
      <c r="AC115" s="925"/>
      <c r="AD115" s="925"/>
      <c r="AE115" s="926"/>
      <c r="AF115" s="927">
        <v>3099</v>
      </c>
      <c r="AG115" s="925"/>
      <c r="AH115" s="925"/>
      <c r="AI115" s="925"/>
      <c r="AJ115" s="926"/>
      <c r="AK115" s="927">
        <v>2238</v>
      </c>
      <c r="AL115" s="925"/>
      <c r="AM115" s="925"/>
      <c r="AN115" s="925"/>
      <c r="AO115" s="926"/>
      <c r="AP115" s="928">
        <v>0</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v>5967</v>
      </c>
      <c r="BR115" s="913"/>
      <c r="BS115" s="913"/>
      <c r="BT115" s="913"/>
      <c r="BU115" s="913"/>
      <c r="BV115" s="913">
        <v>7954</v>
      </c>
      <c r="BW115" s="913"/>
      <c r="BX115" s="913"/>
      <c r="BY115" s="913"/>
      <c r="BZ115" s="913"/>
      <c r="CA115" s="913">
        <v>6614</v>
      </c>
      <c r="CB115" s="913"/>
      <c r="CC115" s="913"/>
      <c r="CD115" s="913"/>
      <c r="CE115" s="913"/>
      <c r="CF115" s="907">
        <v>0</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4679788</v>
      </c>
      <c r="AB117" s="966"/>
      <c r="AC117" s="966"/>
      <c r="AD117" s="966"/>
      <c r="AE117" s="967"/>
      <c r="AF117" s="968">
        <v>4575014</v>
      </c>
      <c r="AG117" s="966"/>
      <c r="AH117" s="966"/>
      <c r="AI117" s="966"/>
      <c r="AJ117" s="967"/>
      <c r="AK117" s="968">
        <v>4462432</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443</v>
      </c>
      <c r="BP119" s="992"/>
      <c r="BQ119" s="986">
        <v>40878717</v>
      </c>
      <c r="BR119" s="987"/>
      <c r="BS119" s="987"/>
      <c r="BT119" s="987"/>
      <c r="BU119" s="987"/>
      <c r="BV119" s="987">
        <v>37280940</v>
      </c>
      <c r="BW119" s="987"/>
      <c r="BX119" s="987"/>
      <c r="BY119" s="987"/>
      <c r="BZ119" s="987"/>
      <c r="CA119" s="987">
        <v>35117812</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6635</v>
      </c>
      <c r="DH119" s="973"/>
      <c r="DI119" s="973"/>
      <c r="DJ119" s="973"/>
      <c r="DK119" s="974"/>
      <c r="DL119" s="972">
        <v>3557</v>
      </c>
      <c r="DM119" s="973"/>
      <c r="DN119" s="973"/>
      <c r="DO119" s="973"/>
      <c r="DP119" s="974"/>
      <c r="DQ119" s="972">
        <v>1330</v>
      </c>
      <c r="DR119" s="973"/>
      <c r="DS119" s="973"/>
      <c r="DT119" s="973"/>
      <c r="DU119" s="974"/>
      <c r="DV119" s="975">
        <v>0</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9554655</v>
      </c>
      <c r="BR120" s="918"/>
      <c r="BS120" s="918"/>
      <c r="BT120" s="918"/>
      <c r="BU120" s="918"/>
      <c r="BV120" s="918">
        <v>12810040</v>
      </c>
      <c r="BW120" s="918"/>
      <c r="BX120" s="918"/>
      <c r="BY120" s="918"/>
      <c r="BZ120" s="918"/>
      <c r="CA120" s="918">
        <v>12240269</v>
      </c>
      <c r="CB120" s="918"/>
      <c r="CC120" s="918"/>
      <c r="CD120" s="918"/>
      <c r="CE120" s="918"/>
      <c r="CF120" s="931">
        <v>50.2</v>
      </c>
      <c r="CG120" s="932"/>
      <c r="CH120" s="932"/>
      <c r="CI120" s="932"/>
      <c r="CJ120" s="932"/>
      <c r="CK120" s="993" t="s">
        <v>447</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2109929</v>
      </c>
      <c r="DH120" s="918"/>
      <c r="DI120" s="918"/>
      <c r="DJ120" s="918"/>
      <c r="DK120" s="918"/>
      <c r="DL120" s="918">
        <v>2108918</v>
      </c>
      <c r="DM120" s="918"/>
      <c r="DN120" s="918"/>
      <c r="DO120" s="918"/>
      <c r="DP120" s="918"/>
      <c r="DQ120" s="918">
        <v>5447754</v>
      </c>
      <c r="DR120" s="918"/>
      <c r="DS120" s="918"/>
      <c r="DT120" s="918"/>
      <c r="DU120" s="918"/>
      <c r="DV120" s="919">
        <v>22.3</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3712737</v>
      </c>
      <c r="BR121" s="913"/>
      <c r="BS121" s="913"/>
      <c r="BT121" s="913"/>
      <c r="BU121" s="913"/>
      <c r="BV121" s="913">
        <v>3858075</v>
      </c>
      <c r="BW121" s="913"/>
      <c r="BX121" s="913"/>
      <c r="BY121" s="913"/>
      <c r="BZ121" s="913"/>
      <c r="CA121" s="913">
        <v>3717409</v>
      </c>
      <c r="CB121" s="913"/>
      <c r="CC121" s="913"/>
      <c r="CD121" s="913"/>
      <c r="CE121" s="913"/>
      <c r="CF121" s="907">
        <v>15.2</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53716</v>
      </c>
      <c r="DH121" s="913"/>
      <c r="DI121" s="913"/>
      <c r="DJ121" s="913"/>
      <c r="DK121" s="913"/>
      <c r="DL121" s="913">
        <v>58987</v>
      </c>
      <c r="DM121" s="913"/>
      <c r="DN121" s="913"/>
      <c r="DO121" s="913"/>
      <c r="DP121" s="913"/>
      <c r="DQ121" s="913">
        <v>56634</v>
      </c>
      <c r="DR121" s="913"/>
      <c r="DS121" s="913"/>
      <c r="DT121" s="913"/>
      <c r="DU121" s="913"/>
      <c r="DV121" s="914">
        <v>0.2</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30043713</v>
      </c>
      <c r="BR122" s="987"/>
      <c r="BS122" s="987"/>
      <c r="BT122" s="987"/>
      <c r="BU122" s="987"/>
      <c r="BV122" s="987">
        <v>27869895</v>
      </c>
      <c r="BW122" s="987"/>
      <c r="BX122" s="987"/>
      <c r="BY122" s="987"/>
      <c r="BZ122" s="987"/>
      <c r="CA122" s="987">
        <v>25652475</v>
      </c>
      <c r="CB122" s="987"/>
      <c r="CC122" s="987"/>
      <c r="CD122" s="987"/>
      <c r="CE122" s="987"/>
      <c r="CF122" s="1004">
        <v>105.2</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451</v>
      </c>
      <c r="BP123" s="992"/>
      <c r="BQ123" s="1050">
        <v>43311105</v>
      </c>
      <c r="BR123" s="1051"/>
      <c r="BS123" s="1051"/>
      <c r="BT123" s="1051"/>
      <c r="BU123" s="1051"/>
      <c r="BV123" s="1051">
        <v>44538010</v>
      </c>
      <c r="BW123" s="1051"/>
      <c r="BX123" s="1051"/>
      <c r="BY123" s="1051"/>
      <c r="BZ123" s="1051"/>
      <c r="CA123" s="1051">
        <v>41610153</v>
      </c>
      <c r="CB123" s="1051"/>
      <c r="CC123" s="1051"/>
      <c r="CD123" s="1051"/>
      <c r="CE123" s="1051"/>
      <c r="CF123" s="988"/>
      <c r="CG123" s="989"/>
      <c r="CH123" s="989"/>
      <c r="CI123" s="989"/>
      <c r="CJ123" s="990"/>
      <c r="CK123" s="996"/>
      <c r="CL123" s="997"/>
      <c r="CM123" s="997"/>
      <c r="CN123" s="997"/>
      <c r="CO123" s="998"/>
      <c r="CP123" s="1006" t="s">
        <v>392</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3063919</v>
      </c>
      <c r="DH124" s="973"/>
      <c r="DI124" s="973"/>
      <c r="DJ124" s="973"/>
      <c r="DK124" s="974"/>
      <c r="DL124" s="972">
        <v>2755941</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4495</v>
      </c>
      <c r="AB126" s="946"/>
      <c r="AC126" s="946"/>
      <c r="AD126" s="946"/>
      <c r="AE126" s="947"/>
      <c r="AF126" s="948">
        <v>3079</v>
      </c>
      <c r="AG126" s="946"/>
      <c r="AH126" s="946"/>
      <c r="AI126" s="946"/>
      <c r="AJ126" s="947"/>
      <c r="AK126" s="948">
        <v>2227</v>
      </c>
      <c r="AL126" s="946"/>
      <c r="AM126" s="946"/>
      <c r="AN126" s="946"/>
      <c r="AO126" s="947"/>
      <c r="AP126" s="949">
        <v>0</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59</v>
      </c>
      <c r="AB127" s="946"/>
      <c r="AC127" s="946"/>
      <c r="AD127" s="946"/>
      <c r="AE127" s="947"/>
      <c r="AF127" s="948">
        <v>20</v>
      </c>
      <c r="AG127" s="946"/>
      <c r="AH127" s="946"/>
      <c r="AI127" s="946"/>
      <c r="AJ127" s="947"/>
      <c r="AK127" s="948">
        <v>11</v>
      </c>
      <c r="AL127" s="946"/>
      <c r="AM127" s="946"/>
      <c r="AN127" s="946"/>
      <c r="AO127" s="947"/>
      <c r="AP127" s="949">
        <v>0</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402716</v>
      </c>
      <c r="AB128" s="1033"/>
      <c r="AC128" s="1033"/>
      <c r="AD128" s="1033"/>
      <c r="AE128" s="1034"/>
      <c r="AF128" s="1035">
        <v>416082</v>
      </c>
      <c r="AG128" s="1033"/>
      <c r="AH128" s="1033"/>
      <c r="AI128" s="1033"/>
      <c r="AJ128" s="1034"/>
      <c r="AK128" s="1035">
        <v>393382</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11.95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v>5967</v>
      </c>
      <c r="DH128" s="1025"/>
      <c r="DI128" s="1025"/>
      <c r="DJ128" s="1025"/>
      <c r="DK128" s="1025"/>
      <c r="DL128" s="1025">
        <v>7954</v>
      </c>
      <c r="DM128" s="1025"/>
      <c r="DN128" s="1025"/>
      <c r="DO128" s="1025"/>
      <c r="DP128" s="1025"/>
      <c r="DQ128" s="1025">
        <v>6614</v>
      </c>
      <c r="DR128" s="1025"/>
      <c r="DS128" s="1025"/>
      <c r="DT128" s="1025"/>
      <c r="DU128" s="1025"/>
      <c r="DV128" s="1026">
        <v>0</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25874610</v>
      </c>
      <c r="AB129" s="946"/>
      <c r="AC129" s="946"/>
      <c r="AD129" s="946"/>
      <c r="AE129" s="947"/>
      <c r="AF129" s="948">
        <v>26386099</v>
      </c>
      <c r="AG129" s="946"/>
      <c r="AH129" s="946"/>
      <c r="AI129" s="946"/>
      <c r="AJ129" s="947"/>
      <c r="AK129" s="948">
        <v>27097202</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16.95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2945480</v>
      </c>
      <c r="AB130" s="946"/>
      <c r="AC130" s="946"/>
      <c r="AD130" s="946"/>
      <c r="AE130" s="947"/>
      <c r="AF130" s="948">
        <v>2843101</v>
      </c>
      <c r="AG130" s="946"/>
      <c r="AH130" s="946"/>
      <c r="AI130" s="946"/>
      <c r="AJ130" s="947"/>
      <c r="AK130" s="948">
        <v>2715644</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5.6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22929130</v>
      </c>
      <c r="AB131" s="973"/>
      <c r="AC131" s="973"/>
      <c r="AD131" s="973"/>
      <c r="AE131" s="974"/>
      <c r="AF131" s="972">
        <v>23542998</v>
      </c>
      <c r="AG131" s="973"/>
      <c r="AH131" s="973"/>
      <c r="AI131" s="973"/>
      <c r="AJ131" s="974"/>
      <c r="AK131" s="972">
        <v>24381558</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5.807424878</v>
      </c>
      <c r="AB132" s="1084"/>
      <c r="AC132" s="1084"/>
      <c r="AD132" s="1084"/>
      <c r="AE132" s="1085"/>
      <c r="AF132" s="1086">
        <v>5.5890545459999998</v>
      </c>
      <c r="AG132" s="1084"/>
      <c r="AH132" s="1084"/>
      <c r="AI132" s="1084"/>
      <c r="AJ132" s="1085"/>
      <c r="AK132" s="1086">
        <v>5.5509401719999998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5.0999999999999996</v>
      </c>
      <c r="AB133" s="1067"/>
      <c r="AC133" s="1067"/>
      <c r="AD133" s="1067"/>
      <c r="AE133" s="1068"/>
      <c r="AF133" s="1066">
        <v>5.6</v>
      </c>
      <c r="AG133" s="1067"/>
      <c r="AH133" s="1067"/>
      <c r="AI133" s="1067"/>
      <c r="AJ133" s="1068"/>
      <c r="AK133" s="1066">
        <v>5.6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qvXxdsNvyK18+LlaXoOAcz4FdzntXbEz534Tf7lZTn6F5qYMJSM6L7Eba1hnx8RV9UZOCq1cQlbGru910TaGA==" saltValue="2oGADst22KBA6SJSAlqY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ilVlyY46PHb2qpAQMCw98fd1v/gCNVHuunnhDmo9Tfx9hiGXgTk6PLfxiZ124tkF5RxvweFOPo5MPm1jf2fBQ==" saltValue="joeZ/teQeo7yolthcxN6I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n9NqONfJ0BhMWP3s9o8m+WnlHFi6eEE2c9/ZlmoP+1QTFBZO0mFVwashIZUtV8SbZmCAwBLanWyenc13U9ljA==" saltValue="OKXJbvOBxzfRQJmjEXRdB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7795942</v>
      </c>
      <c r="AP9" s="262">
        <v>69595</v>
      </c>
      <c r="AQ9" s="263">
        <v>74190</v>
      </c>
      <c r="AR9" s="264">
        <v>-6.2</v>
      </c>
    </row>
    <row r="10" spans="1:46" ht="13.5" customHeight="1" x14ac:dyDescent="0.2">
      <c r="A10" s="247"/>
      <c r="AK10" s="1103" t="s">
        <v>486</v>
      </c>
      <c r="AL10" s="1104"/>
      <c r="AM10" s="1104"/>
      <c r="AN10" s="1105"/>
      <c r="AO10" s="265">
        <v>1123633</v>
      </c>
      <c r="AP10" s="265">
        <v>10031</v>
      </c>
      <c r="AQ10" s="266">
        <v>4494</v>
      </c>
      <c r="AR10" s="267">
        <v>123.2</v>
      </c>
    </row>
    <row r="11" spans="1:46" ht="13.5" customHeight="1" x14ac:dyDescent="0.2">
      <c r="A11" s="247"/>
      <c r="AK11" s="1103" t="s">
        <v>487</v>
      </c>
      <c r="AL11" s="1104"/>
      <c r="AM11" s="1104"/>
      <c r="AN11" s="1105"/>
      <c r="AO11" s="265">
        <v>68211</v>
      </c>
      <c r="AP11" s="265">
        <v>609</v>
      </c>
      <c r="AQ11" s="266">
        <v>2274</v>
      </c>
      <c r="AR11" s="267">
        <v>-73.2</v>
      </c>
    </row>
    <row r="12" spans="1:46" ht="13.5" customHeight="1" x14ac:dyDescent="0.2">
      <c r="A12" s="247"/>
      <c r="AK12" s="1103" t="s">
        <v>488</v>
      </c>
      <c r="AL12" s="1104"/>
      <c r="AM12" s="1104"/>
      <c r="AN12" s="1105"/>
      <c r="AO12" s="265" t="s">
        <v>489</v>
      </c>
      <c r="AP12" s="265" t="s">
        <v>489</v>
      </c>
      <c r="AQ12" s="266">
        <v>23</v>
      </c>
      <c r="AR12" s="267" t="s">
        <v>489</v>
      </c>
    </row>
    <row r="13" spans="1:46" ht="13.5" customHeight="1" x14ac:dyDescent="0.2">
      <c r="A13" s="247"/>
      <c r="AK13" s="1103" t="s">
        <v>490</v>
      </c>
      <c r="AL13" s="1104"/>
      <c r="AM13" s="1104"/>
      <c r="AN13" s="1105"/>
      <c r="AO13" s="265">
        <v>148116</v>
      </c>
      <c r="AP13" s="265">
        <v>1322</v>
      </c>
      <c r="AQ13" s="266">
        <v>2538</v>
      </c>
      <c r="AR13" s="267">
        <v>-47.9</v>
      </c>
    </row>
    <row r="14" spans="1:46" ht="13.5" customHeight="1" x14ac:dyDescent="0.2">
      <c r="A14" s="247"/>
      <c r="AK14" s="1103" t="s">
        <v>491</v>
      </c>
      <c r="AL14" s="1104"/>
      <c r="AM14" s="1104"/>
      <c r="AN14" s="1105"/>
      <c r="AO14" s="265">
        <v>69971</v>
      </c>
      <c r="AP14" s="265">
        <v>625</v>
      </c>
      <c r="AQ14" s="266">
        <v>2009</v>
      </c>
      <c r="AR14" s="267">
        <v>-68.900000000000006</v>
      </c>
    </row>
    <row r="15" spans="1:46" ht="13.5" customHeight="1" x14ac:dyDescent="0.2">
      <c r="A15" s="247"/>
      <c r="AK15" s="1106" t="s">
        <v>492</v>
      </c>
      <c r="AL15" s="1107"/>
      <c r="AM15" s="1107"/>
      <c r="AN15" s="1108"/>
      <c r="AO15" s="265">
        <v>-396931</v>
      </c>
      <c r="AP15" s="265">
        <v>-3543</v>
      </c>
      <c r="AQ15" s="266">
        <v>-4396</v>
      </c>
      <c r="AR15" s="267">
        <v>-19.399999999999999</v>
      </c>
    </row>
    <row r="16" spans="1:46" ht="13" x14ac:dyDescent="0.2">
      <c r="A16" s="247"/>
      <c r="AK16" s="1106" t="s">
        <v>177</v>
      </c>
      <c r="AL16" s="1107"/>
      <c r="AM16" s="1107"/>
      <c r="AN16" s="1108"/>
      <c r="AO16" s="265">
        <v>8808942</v>
      </c>
      <c r="AP16" s="265">
        <v>78639</v>
      </c>
      <c r="AQ16" s="266">
        <v>81133</v>
      </c>
      <c r="AR16" s="267">
        <v>-3.1</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5.56</v>
      </c>
      <c r="AP21" s="278">
        <v>7.09</v>
      </c>
      <c r="AQ21" s="279">
        <v>-1.53</v>
      </c>
      <c r="AS21" s="280"/>
      <c r="AT21" s="276"/>
    </row>
    <row r="22" spans="1:46" s="248" customFormat="1" ht="13" x14ac:dyDescent="0.2">
      <c r="A22" s="276"/>
      <c r="AK22" s="1109" t="s">
        <v>498</v>
      </c>
      <c r="AL22" s="1110"/>
      <c r="AM22" s="1110"/>
      <c r="AN22" s="1111"/>
      <c r="AO22" s="281">
        <v>97.6</v>
      </c>
      <c r="AP22" s="282">
        <v>99.1</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3343859</v>
      </c>
      <c r="AP32" s="291">
        <v>29851</v>
      </c>
      <c r="AQ32" s="292">
        <v>38069</v>
      </c>
      <c r="AR32" s="293">
        <v>-21.6</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t="s">
        <v>489</v>
      </c>
      <c r="AR34" s="293" t="s">
        <v>489</v>
      </c>
    </row>
    <row r="35" spans="1:46" ht="27" customHeight="1" x14ac:dyDescent="0.2">
      <c r="A35" s="247"/>
      <c r="AK35" s="1117" t="s">
        <v>505</v>
      </c>
      <c r="AL35" s="1118"/>
      <c r="AM35" s="1118"/>
      <c r="AN35" s="1119"/>
      <c r="AO35" s="291">
        <v>1070134</v>
      </c>
      <c r="AP35" s="291">
        <v>9553</v>
      </c>
      <c r="AQ35" s="292">
        <v>11274</v>
      </c>
      <c r="AR35" s="293">
        <v>-15.3</v>
      </c>
    </row>
    <row r="36" spans="1:46" ht="27" customHeight="1" x14ac:dyDescent="0.2">
      <c r="A36" s="247"/>
      <c r="AK36" s="1117" t="s">
        <v>506</v>
      </c>
      <c r="AL36" s="1118"/>
      <c r="AM36" s="1118"/>
      <c r="AN36" s="1119"/>
      <c r="AO36" s="291">
        <v>46201</v>
      </c>
      <c r="AP36" s="291">
        <v>412</v>
      </c>
      <c r="AQ36" s="292">
        <v>1710</v>
      </c>
      <c r="AR36" s="293">
        <v>-75.900000000000006</v>
      </c>
    </row>
    <row r="37" spans="1:46" ht="13.5" customHeight="1" x14ac:dyDescent="0.2">
      <c r="A37" s="247"/>
      <c r="AK37" s="1117" t="s">
        <v>507</v>
      </c>
      <c r="AL37" s="1118"/>
      <c r="AM37" s="1118"/>
      <c r="AN37" s="1119"/>
      <c r="AO37" s="291">
        <v>2238</v>
      </c>
      <c r="AP37" s="291">
        <v>20</v>
      </c>
      <c r="AQ37" s="292">
        <v>731</v>
      </c>
      <c r="AR37" s="293">
        <v>-97.3</v>
      </c>
    </row>
    <row r="38" spans="1:46" ht="27" customHeight="1" x14ac:dyDescent="0.2">
      <c r="A38" s="247"/>
      <c r="AK38" s="1120" t="s">
        <v>508</v>
      </c>
      <c r="AL38" s="1121"/>
      <c r="AM38" s="1121"/>
      <c r="AN38" s="1122"/>
      <c r="AO38" s="294" t="s">
        <v>489</v>
      </c>
      <c r="AP38" s="294" t="s">
        <v>489</v>
      </c>
      <c r="AQ38" s="295">
        <v>1</v>
      </c>
      <c r="AR38" s="283" t="s">
        <v>489</v>
      </c>
      <c r="AS38" s="290"/>
    </row>
    <row r="39" spans="1:46" ht="13" x14ac:dyDescent="0.2">
      <c r="A39" s="247"/>
      <c r="AK39" s="1120" t="s">
        <v>509</v>
      </c>
      <c r="AL39" s="1121"/>
      <c r="AM39" s="1121"/>
      <c r="AN39" s="1122"/>
      <c r="AO39" s="291">
        <v>-393382</v>
      </c>
      <c r="AP39" s="291">
        <v>-3512</v>
      </c>
      <c r="AQ39" s="292">
        <v>-7408</v>
      </c>
      <c r="AR39" s="293">
        <v>-52.6</v>
      </c>
      <c r="AS39" s="290"/>
    </row>
    <row r="40" spans="1:46" ht="27" customHeight="1" x14ac:dyDescent="0.2">
      <c r="A40" s="247"/>
      <c r="AK40" s="1117" t="s">
        <v>510</v>
      </c>
      <c r="AL40" s="1118"/>
      <c r="AM40" s="1118"/>
      <c r="AN40" s="1119"/>
      <c r="AO40" s="291">
        <v>-2715644</v>
      </c>
      <c r="AP40" s="291">
        <v>-24243</v>
      </c>
      <c r="AQ40" s="292">
        <v>-32910</v>
      </c>
      <c r="AR40" s="293">
        <v>-26.3</v>
      </c>
      <c r="AS40" s="290"/>
    </row>
    <row r="41" spans="1:46" ht="13" x14ac:dyDescent="0.2">
      <c r="A41" s="247"/>
      <c r="AK41" s="1123" t="s">
        <v>287</v>
      </c>
      <c r="AL41" s="1124"/>
      <c r="AM41" s="1124"/>
      <c r="AN41" s="1125"/>
      <c r="AO41" s="291">
        <v>1353406</v>
      </c>
      <c r="AP41" s="291">
        <v>12082</v>
      </c>
      <c r="AQ41" s="292">
        <v>11466</v>
      </c>
      <c r="AR41" s="293">
        <v>5.4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3673968</v>
      </c>
      <c r="AN51" s="313">
        <v>32573</v>
      </c>
      <c r="AO51" s="314">
        <v>-28.9</v>
      </c>
      <c r="AP51" s="315">
        <v>56416</v>
      </c>
      <c r="AQ51" s="316">
        <v>-15</v>
      </c>
      <c r="AR51" s="317">
        <v>-13.9</v>
      </c>
    </row>
    <row r="52" spans="1:44" ht="13" x14ac:dyDescent="0.2">
      <c r="A52" s="247"/>
      <c r="AK52" s="318"/>
      <c r="AL52" s="319" t="s">
        <v>520</v>
      </c>
      <c r="AM52" s="320">
        <v>2638240</v>
      </c>
      <c r="AN52" s="321">
        <v>23390</v>
      </c>
      <c r="AO52" s="322">
        <v>-29.9</v>
      </c>
      <c r="AP52" s="323">
        <v>32623</v>
      </c>
      <c r="AQ52" s="324">
        <v>-5.5</v>
      </c>
      <c r="AR52" s="325">
        <v>-24.4</v>
      </c>
    </row>
    <row r="53" spans="1:44" ht="13" x14ac:dyDescent="0.2">
      <c r="A53" s="247"/>
      <c r="AK53" s="303" t="s">
        <v>521</v>
      </c>
      <c r="AL53" s="304"/>
      <c r="AM53" s="312">
        <v>5283267</v>
      </c>
      <c r="AN53" s="313">
        <v>47073</v>
      </c>
      <c r="AO53" s="314">
        <v>44.5</v>
      </c>
      <c r="AP53" s="315">
        <v>49217</v>
      </c>
      <c r="AQ53" s="316">
        <v>-12.8</v>
      </c>
      <c r="AR53" s="317">
        <v>57.3</v>
      </c>
    </row>
    <row r="54" spans="1:44" ht="13" x14ac:dyDescent="0.2">
      <c r="A54" s="247"/>
      <c r="AK54" s="318"/>
      <c r="AL54" s="319" t="s">
        <v>520</v>
      </c>
      <c r="AM54" s="320">
        <v>4925284</v>
      </c>
      <c r="AN54" s="321">
        <v>43884</v>
      </c>
      <c r="AO54" s="322">
        <v>87.6</v>
      </c>
      <c r="AP54" s="323">
        <v>27232</v>
      </c>
      <c r="AQ54" s="324">
        <v>-16.5</v>
      </c>
      <c r="AR54" s="325">
        <v>104.1</v>
      </c>
    </row>
    <row r="55" spans="1:44" ht="13" x14ac:dyDescent="0.2">
      <c r="A55" s="247"/>
      <c r="AK55" s="303" t="s">
        <v>522</v>
      </c>
      <c r="AL55" s="304"/>
      <c r="AM55" s="312">
        <v>2011050</v>
      </c>
      <c r="AN55" s="313">
        <v>17927</v>
      </c>
      <c r="AO55" s="314">
        <v>-61.9</v>
      </c>
      <c r="AP55" s="315">
        <v>49211</v>
      </c>
      <c r="AQ55" s="316">
        <v>0</v>
      </c>
      <c r="AR55" s="317">
        <v>-61.9</v>
      </c>
    </row>
    <row r="56" spans="1:44" ht="13" x14ac:dyDescent="0.2">
      <c r="A56" s="247"/>
      <c r="AK56" s="318"/>
      <c r="AL56" s="319" t="s">
        <v>520</v>
      </c>
      <c r="AM56" s="320">
        <v>1437658</v>
      </c>
      <c r="AN56" s="321">
        <v>12816</v>
      </c>
      <c r="AO56" s="322">
        <v>-70.8</v>
      </c>
      <c r="AP56" s="323">
        <v>28367</v>
      </c>
      <c r="AQ56" s="324">
        <v>4.2</v>
      </c>
      <c r="AR56" s="325">
        <v>-75</v>
      </c>
    </row>
    <row r="57" spans="1:44" ht="13" x14ac:dyDescent="0.2">
      <c r="A57" s="247"/>
      <c r="AK57" s="303" t="s">
        <v>523</v>
      </c>
      <c r="AL57" s="304"/>
      <c r="AM57" s="312">
        <v>1603098</v>
      </c>
      <c r="AN57" s="313">
        <v>14293</v>
      </c>
      <c r="AO57" s="314">
        <v>-20.3</v>
      </c>
      <c r="AP57" s="315">
        <v>51738</v>
      </c>
      <c r="AQ57" s="316">
        <v>5.0999999999999996</v>
      </c>
      <c r="AR57" s="317">
        <v>-25.4</v>
      </c>
    </row>
    <row r="58" spans="1:44" ht="13" x14ac:dyDescent="0.2">
      <c r="A58" s="247"/>
      <c r="AK58" s="318"/>
      <c r="AL58" s="319" t="s">
        <v>520</v>
      </c>
      <c r="AM58" s="320">
        <v>1022534</v>
      </c>
      <c r="AN58" s="321">
        <v>9117</v>
      </c>
      <c r="AO58" s="322">
        <v>-28.9</v>
      </c>
      <c r="AP58" s="323">
        <v>30360</v>
      </c>
      <c r="AQ58" s="324">
        <v>7</v>
      </c>
      <c r="AR58" s="325">
        <v>-35.9</v>
      </c>
    </row>
    <row r="59" spans="1:44" ht="13" x14ac:dyDescent="0.2">
      <c r="A59" s="247"/>
      <c r="AK59" s="303" t="s">
        <v>524</v>
      </c>
      <c r="AL59" s="304"/>
      <c r="AM59" s="312">
        <v>2852955</v>
      </c>
      <c r="AN59" s="313">
        <v>25469</v>
      </c>
      <c r="AO59" s="314">
        <v>78.2</v>
      </c>
      <c r="AP59" s="315">
        <v>67158</v>
      </c>
      <c r="AQ59" s="316">
        <v>29.8</v>
      </c>
      <c r="AR59" s="317">
        <v>48.4</v>
      </c>
    </row>
    <row r="60" spans="1:44" ht="13" x14ac:dyDescent="0.2">
      <c r="A60" s="247"/>
      <c r="AK60" s="318"/>
      <c r="AL60" s="319" t="s">
        <v>520</v>
      </c>
      <c r="AM60" s="320">
        <v>1951700</v>
      </c>
      <c r="AN60" s="321">
        <v>17423</v>
      </c>
      <c r="AO60" s="322">
        <v>91.1</v>
      </c>
      <c r="AP60" s="323">
        <v>42077</v>
      </c>
      <c r="AQ60" s="324">
        <v>38.6</v>
      </c>
      <c r="AR60" s="325">
        <v>52.5</v>
      </c>
    </row>
    <row r="61" spans="1:44" ht="13" x14ac:dyDescent="0.2">
      <c r="A61" s="247"/>
      <c r="AK61" s="303" t="s">
        <v>525</v>
      </c>
      <c r="AL61" s="326"/>
      <c r="AM61" s="312">
        <v>3084868</v>
      </c>
      <c r="AN61" s="313">
        <v>27467</v>
      </c>
      <c r="AO61" s="314">
        <v>2.2999999999999998</v>
      </c>
      <c r="AP61" s="315">
        <v>54748</v>
      </c>
      <c r="AQ61" s="327">
        <v>1.4</v>
      </c>
      <c r="AR61" s="317">
        <v>0.9</v>
      </c>
    </row>
    <row r="62" spans="1:44" ht="13" x14ac:dyDescent="0.2">
      <c r="A62" s="247"/>
      <c r="AK62" s="318"/>
      <c r="AL62" s="319" t="s">
        <v>520</v>
      </c>
      <c r="AM62" s="320">
        <v>2395083</v>
      </c>
      <c r="AN62" s="321">
        <v>21326</v>
      </c>
      <c r="AO62" s="322">
        <v>9.8000000000000007</v>
      </c>
      <c r="AP62" s="323">
        <v>32132</v>
      </c>
      <c r="AQ62" s="324">
        <v>5.6</v>
      </c>
      <c r="AR62" s="325">
        <v>4.2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mEr99j/N6KOpqsvf4YqpIXwE7PMHgwIKtvaeuRlehJzNQnC4nN5ewJk71s6stgidQRHLtF46LnD1nc+2XKmUg==" saltValue="RQLbYjgtME49tYpsLUcx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jjxot/hvVlRRf7uAhIKjnmIDCu7pODE5jxvw1blMI1J3pVN77Xne020OU6qP0hLa20MNz8sIHfvGC3p+kLe7WA==" saltValue="OzDRhWJy6FWByymfrVFpa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RYDQ/TnbhO2aioEefjailfgAYOqoaGFNKVZdisJeNBgfuGCtzj0K+pOWhWVUSlAHnFDdlg8KIZiFsUbpAxMV6g==" saltValue="IxtJ53BL/0HMI3LxcYrOW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10.89</v>
      </c>
      <c r="G47" s="12">
        <v>10.39</v>
      </c>
      <c r="H47" s="12">
        <v>10.54</v>
      </c>
      <c r="I47" s="12">
        <v>19.32</v>
      </c>
      <c r="J47" s="13">
        <v>18.52</v>
      </c>
    </row>
    <row r="48" spans="2:10" ht="57.75" customHeight="1" x14ac:dyDescent="0.2">
      <c r="B48" s="14"/>
      <c r="C48" s="1128" t="s">
        <v>4</v>
      </c>
      <c r="D48" s="1128"/>
      <c r="E48" s="1129"/>
      <c r="F48" s="15">
        <v>18.43</v>
      </c>
      <c r="G48" s="16">
        <v>19.29</v>
      </c>
      <c r="H48" s="16">
        <v>19.57</v>
      </c>
      <c r="I48" s="16">
        <v>8.65</v>
      </c>
      <c r="J48" s="17">
        <v>9.91</v>
      </c>
    </row>
    <row r="49" spans="2:10" ht="57.75" customHeight="1" thickBot="1" x14ac:dyDescent="0.25">
      <c r="B49" s="18"/>
      <c r="C49" s="1130" t="s">
        <v>5</v>
      </c>
      <c r="D49" s="1130"/>
      <c r="E49" s="1131"/>
      <c r="F49" s="19">
        <v>2.84</v>
      </c>
      <c r="G49" s="20">
        <v>2.38</v>
      </c>
      <c r="H49" s="20">
        <v>0.01</v>
      </c>
      <c r="I49" s="20" t="s">
        <v>532</v>
      </c>
      <c r="J49" s="21">
        <v>1.19</v>
      </c>
    </row>
    <row r="50" spans="2:10" ht="13" x14ac:dyDescent="0.2"/>
  </sheetData>
  <sheetProtection algorithmName="SHA-512" hashValue="65i5J2F9bYzOQX/qCZOOcwds9vKOd4EO0lVANArMfR4warXeIOV17yogS9dtJDKIr0sRqbpxxnx2sjKIfDX+YA==" saltValue="k4jTZfcOXAFi0cVanGum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533</v>
      </c>
      <c r="D34" s="1136"/>
      <c r="E34" s="1137"/>
      <c r="F34" s="32">
        <v>10.15</v>
      </c>
      <c r="G34" s="33">
        <v>10.210000000000001</v>
      </c>
      <c r="H34" s="33">
        <v>10.78</v>
      </c>
      <c r="I34" s="33">
        <v>11.27</v>
      </c>
      <c r="J34" s="34">
        <v>10.72</v>
      </c>
      <c r="K34" s="22"/>
      <c r="L34" s="22"/>
      <c r="M34" s="22"/>
      <c r="N34" s="22"/>
      <c r="O34" s="22"/>
      <c r="P34" s="22"/>
    </row>
    <row r="35" spans="1:16" ht="39" customHeight="1" x14ac:dyDescent="0.2">
      <c r="A35" s="22"/>
      <c r="B35" s="35"/>
      <c r="C35" s="1132" t="s">
        <v>534</v>
      </c>
      <c r="D35" s="1132"/>
      <c r="E35" s="1133"/>
      <c r="F35" s="36">
        <v>18.61</v>
      </c>
      <c r="G35" s="37">
        <v>19.399999999999999</v>
      </c>
      <c r="H35" s="37">
        <v>19.559999999999999</v>
      </c>
      <c r="I35" s="37">
        <v>8.66</v>
      </c>
      <c r="J35" s="38">
        <v>9.7799999999999994</v>
      </c>
      <c r="K35" s="22"/>
      <c r="L35" s="22"/>
      <c r="M35" s="22"/>
      <c r="N35" s="22"/>
      <c r="O35" s="22"/>
      <c r="P35" s="22"/>
    </row>
    <row r="36" spans="1:16" ht="39" customHeight="1" x14ac:dyDescent="0.2">
      <c r="A36" s="22"/>
      <c r="B36" s="35"/>
      <c r="C36" s="1132" t="s">
        <v>535</v>
      </c>
      <c r="D36" s="1132"/>
      <c r="E36" s="1133"/>
      <c r="F36" s="36">
        <v>1.29</v>
      </c>
      <c r="G36" s="37">
        <v>1.42</v>
      </c>
      <c r="H36" s="37">
        <v>2.65</v>
      </c>
      <c r="I36" s="37">
        <v>2.12</v>
      </c>
      <c r="J36" s="38">
        <v>2.2999999999999998</v>
      </c>
      <c r="K36" s="22"/>
      <c r="L36" s="22"/>
      <c r="M36" s="22"/>
      <c r="N36" s="22"/>
      <c r="O36" s="22"/>
      <c r="P36" s="22"/>
    </row>
    <row r="37" spans="1:16" ht="39" customHeight="1" x14ac:dyDescent="0.2">
      <c r="A37" s="22"/>
      <c r="B37" s="35"/>
      <c r="C37" s="1132" t="s">
        <v>536</v>
      </c>
      <c r="D37" s="1132"/>
      <c r="E37" s="1133"/>
      <c r="F37" s="36">
        <v>2.35</v>
      </c>
      <c r="G37" s="37">
        <v>1.66</v>
      </c>
      <c r="H37" s="37">
        <v>1.22</v>
      </c>
      <c r="I37" s="37">
        <v>0.96</v>
      </c>
      <c r="J37" s="38">
        <v>1.63</v>
      </c>
      <c r="K37" s="22"/>
      <c r="L37" s="22"/>
      <c r="M37" s="22"/>
      <c r="N37" s="22"/>
      <c r="O37" s="22"/>
      <c r="P37" s="22"/>
    </row>
    <row r="38" spans="1:16" ht="39" customHeight="1" x14ac:dyDescent="0.2">
      <c r="A38" s="22"/>
      <c r="B38" s="35"/>
      <c r="C38" s="1132" t="s">
        <v>537</v>
      </c>
      <c r="D38" s="1132"/>
      <c r="E38" s="1133"/>
      <c r="F38" s="36">
        <v>0.18</v>
      </c>
      <c r="G38" s="37">
        <v>0.35</v>
      </c>
      <c r="H38" s="37">
        <v>0.28999999999999998</v>
      </c>
      <c r="I38" s="37">
        <v>0.32</v>
      </c>
      <c r="J38" s="38">
        <v>0.81</v>
      </c>
      <c r="K38" s="22"/>
      <c r="L38" s="22"/>
      <c r="M38" s="22"/>
      <c r="N38" s="22"/>
      <c r="O38" s="22"/>
      <c r="P38" s="22"/>
    </row>
    <row r="39" spans="1:16" ht="39" customHeight="1" x14ac:dyDescent="0.2">
      <c r="A39" s="22"/>
      <c r="B39" s="35"/>
      <c r="C39" s="1132" t="s">
        <v>538</v>
      </c>
      <c r="D39" s="1132"/>
      <c r="E39" s="1133"/>
      <c r="F39" s="36" t="s">
        <v>539</v>
      </c>
      <c r="G39" s="37" t="s">
        <v>540</v>
      </c>
      <c r="H39" s="37">
        <v>0.12</v>
      </c>
      <c r="I39" s="37">
        <v>0.08</v>
      </c>
      <c r="J39" s="38">
        <v>0.17</v>
      </c>
      <c r="K39" s="22"/>
      <c r="L39" s="22"/>
      <c r="M39" s="22"/>
      <c r="N39" s="22"/>
      <c r="O39" s="22"/>
      <c r="P39" s="22"/>
    </row>
    <row r="40" spans="1:16" ht="39" customHeight="1" x14ac:dyDescent="0.2">
      <c r="A40" s="22"/>
      <c r="B40" s="35"/>
      <c r="C40" s="1132" t="s">
        <v>541</v>
      </c>
      <c r="D40" s="1132"/>
      <c r="E40" s="1133"/>
      <c r="F40" s="36">
        <v>0.1</v>
      </c>
      <c r="G40" s="37">
        <v>0.11</v>
      </c>
      <c r="H40" s="37">
        <v>0.1</v>
      </c>
      <c r="I40" s="37">
        <v>0.08</v>
      </c>
      <c r="J40" s="38">
        <v>7.0000000000000007E-2</v>
      </c>
      <c r="K40" s="22"/>
      <c r="L40" s="22"/>
      <c r="M40" s="22"/>
      <c r="N40" s="22"/>
      <c r="O40" s="22"/>
      <c r="P40" s="22"/>
    </row>
    <row r="41" spans="1:16" ht="39" customHeight="1" x14ac:dyDescent="0.2">
      <c r="A41" s="22"/>
      <c r="B41" s="35"/>
      <c r="C41" s="1132" t="s">
        <v>542</v>
      </c>
      <c r="D41" s="1132"/>
      <c r="E41" s="1133"/>
      <c r="F41" s="36">
        <v>0.05</v>
      </c>
      <c r="G41" s="37">
        <v>0.05</v>
      </c>
      <c r="H41" s="37">
        <v>0.05</v>
      </c>
      <c r="I41" s="37">
        <v>0.03</v>
      </c>
      <c r="J41" s="38">
        <v>0.06</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0.94</v>
      </c>
      <c r="G43" s="42">
        <v>0.22</v>
      </c>
      <c r="H43" s="42">
        <v>0.26</v>
      </c>
      <c r="I43" s="42">
        <v>0.28000000000000003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BhjjT+PKEFvcVJGNALlmdMT+xVDoZxVAjMV8Y9dKtdPosNpW7GRfIar0M/9xZKxT5LBAu/omV51cS7XlntRhjA==" saltValue="/UtITs8BLRklJRm6PQ6c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3210</v>
      </c>
      <c r="L45" s="58">
        <v>3562</v>
      </c>
      <c r="M45" s="58">
        <v>3667</v>
      </c>
      <c r="N45" s="58">
        <v>3571</v>
      </c>
      <c r="O45" s="59">
        <v>3344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975</v>
      </c>
      <c r="L48" s="62">
        <v>969</v>
      </c>
      <c r="M48" s="62">
        <v>959</v>
      </c>
      <c r="N48" s="62">
        <v>947</v>
      </c>
      <c r="O48" s="63">
        <v>1070</v>
      </c>
      <c r="P48" s="46"/>
      <c r="Q48" s="46"/>
      <c r="R48" s="46"/>
      <c r="S48" s="46"/>
      <c r="T48" s="46"/>
      <c r="U48" s="46"/>
    </row>
    <row r="49" spans="1:21" ht="30.75" customHeight="1" x14ac:dyDescent="0.2">
      <c r="A49" s="46"/>
      <c r="B49" s="1140"/>
      <c r="C49" s="1141"/>
      <c r="D49" s="60"/>
      <c r="E49" s="1146" t="s">
        <v>14</v>
      </c>
      <c r="F49" s="1146"/>
      <c r="G49" s="1146"/>
      <c r="H49" s="1146"/>
      <c r="I49" s="1146"/>
      <c r="J49" s="1147"/>
      <c r="K49" s="61">
        <v>43</v>
      </c>
      <c r="L49" s="62">
        <v>49</v>
      </c>
      <c r="M49" s="62">
        <v>48</v>
      </c>
      <c r="N49" s="62">
        <v>54</v>
      </c>
      <c r="O49" s="63">
        <v>46</v>
      </c>
      <c r="P49" s="46"/>
      <c r="Q49" s="46"/>
      <c r="R49" s="46"/>
      <c r="S49" s="46"/>
      <c r="T49" s="46"/>
      <c r="U49" s="46"/>
    </row>
    <row r="50" spans="1:21" ht="30.75" customHeight="1" x14ac:dyDescent="0.2">
      <c r="A50" s="46"/>
      <c r="B50" s="1140"/>
      <c r="C50" s="1141"/>
      <c r="D50" s="60"/>
      <c r="E50" s="1146" t="s">
        <v>15</v>
      </c>
      <c r="F50" s="1146"/>
      <c r="G50" s="1146"/>
      <c r="H50" s="1146"/>
      <c r="I50" s="1146"/>
      <c r="J50" s="1147"/>
      <c r="K50" s="61">
        <v>15</v>
      </c>
      <c r="L50" s="62">
        <v>9</v>
      </c>
      <c r="M50" s="62">
        <v>5</v>
      </c>
      <c r="N50" s="62">
        <v>3</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3310</v>
      </c>
      <c r="L52" s="62">
        <v>3318</v>
      </c>
      <c r="M52" s="62">
        <v>3348</v>
      </c>
      <c r="N52" s="62">
        <v>3259</v>
      </c>
      <c r="O52" s="63">
        <v>3109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933</v>
      </c>
      <c r="L53" s="67">
        <v>1271</v>
      </c>
      <c r="M53" s="67">
        <v>1331</v>
      </c>
      <c r="N53" s="67">
        <v>1316</v>
      </c>
      <c r="O53" s="68">
        <v>1353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6Ku8XuZnkVzmmJJ1INrnNueR+4U3mZ6Dx4o3YnwNbi+A9KkQocECG40EpR/BnIBUs+9UgoNm8jKBQBZeI5GZQ==" saltValue="KKxZSbqSfCD046bYI110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32924</v>
      </c>
      <c r="J41" s="331">
        <v>31166</v>
      </c>
      <c r="K41" s="331">
        <v>28761</v>
      </c>
      <c r="L41" s="331">
        <v>25504</v>
      </c>
      <c r="M41" s="332">
        <v>22525</v>
      </c>
    </row>
    <row r="42" spans="2:13" ht="27.75" customHeight="1" x14ac:dyDescent="0.2">
      <c r="B42" s="1171"/>
      <c r="C42" s="1172"/>
      <c r="D42" s="104"/>
      <c r="E42" s="1177" t="s">
        <v>32</v>
      </c>
      <c r="F42" s="1177"/>
      <c r="G42" s="1177"/>
      <c r="H42" s="1178"/>
      <c r="I42" s="333">
        <v>20</v>
      </c>
      <c r="J42" s="334">
        <v>11</v>
      </c>
      <c r="K42" s="334">
        <v>7</v>
      </c>
      <c r="L42" s="334">
        <v>4</v>
      </c>
      <c r="M42" s="335">
        <v>1</v>
      </c>
    </row>
    <row r="43" spans="2:13" ht="27.75" customHeight="1" x14ac:dyDescent="0.2">
      <c r="B43" s="1171"/>
      <c r="C43" s="1172"/>
      <c r="D43" s="104"/>
      <c r="E43" s="1177" t="s">
        <v>33</v>
      </c>
      <c r="F43" s="1177"/>
      <c r="G43" s="1177"/>
      <c r="H43" s="1178"/>
      <c r="I43" s="333">
        <v>5669</v>
      </c>
      <c r="J43" s="334">
        <v>5357</v>
      </c>
      <c r="K43" s="334">
        <v>5228</v>
      </c>
      <c r="L43" s="334">
        <v>4924</v>
      </c>
      <c r="M43" s="335">
        <v>5504</v>
      </c>
    </row>
    <row r="44" spans="2:13" ht="27.75" customHeight="1" x14ac:dyDescent="0.2">
      <c r="B44" s="1171"/>
      <c r="C44" s="1172"/>
      <c r="D44" s="104"/>
      <c r="E44" s="1177" t="s">
        <v>34</v>
      </c>
      <c r="F44" s="1177"/>
      <c r="G44" s="1177"/>
      <c r="H44" s="1178"/>
      <c r="I44" s="333">
        <v>270</v>
      </c>
      <c r="J44" s="334">
        <v>209</v>
      </c>
      <c r="K44" s="334">
        <v>150</v>
      </c>
      <c r="L44" s="334">
        <v>117</v>
      </c>
      <c r="M44" s="335">
        <v>261</v>
      </c>
    </row>
    <row r="45" spans="2:13" ht="27.75" customHeight="1" x14ac:dyDescent="0.2">
      <c r="B45" s="1171"/>
      <c r="C45" s="1172"/>
      <c r="D45" s="104"/>
      <c r="E45" s="1177" t="s">
        <v>35</v>
      </c>
      <c r="F45" s="1177"/>
      <c r="G45" s="1177"/>
      <c r="H45" s="1178"/>
      <c r="I45" s="333">
        <v>6862</v>
      </c>
      <c r="J45" s="334">
        <v>6781</v>
      </c>
      <c r="K45" s="334">
        <v>6727</v>
      </c>
      <c r="L45" s="334">
        <v>6724</v>
      </c>
      <c r="M45" s="335">
        <v>6819</v>
      </c>
    </row>
    <row r="46" spans="2:13" ht="27.75" customHeight="1" x14ac:dyDescent="0.2">
      <c r="B46" s="1171"/>
      <c r="C46" s="1172"/>
      <c r="D46" s="105"/>
      <c r="E46" s="1177" t="s">
        <v>36</v>
      </c>
      <c r="F46" s="1177"/>
      <c r="G46" s="1177"/>
      <c r="H46" s="1178"/>
      <c r="I46" s="333">
        <v>6</v>
      </c>
      <c r="J46" s="334">
        <v>7</v>
      </c>
      <c r="K46" s="334">
        <v>6</v>
      </c>
      <c r="L46" s="334">
        <v>8</v>
      </c>
      <c r="M46" s="335">
        <v>7</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10314</v>
      </c>
      <c r="J50" s="334">
        <v>7717</v>
      </c>
      <c r="K50" s="334">
        <v>9555</v>
      </c>
      <c r="L50" s="334">
        <v>12810</v>
      </c>
      <c r="M50" s="335">
        <v>12240</v>
      </c>
    </row>
    <row r="51" spans="2:13" ht="27.75" customHeight="1" x14ac:dyDescent="0.2">
      <c r="B51" s="1171"/>
      <c r="C51" s="1172"/>
      <c r="D51" s="104"/>
      <c r="E51" s="1177" t="s">
        <v>42</v>
      </c>
      <c r="F51" s="1177"/>
      <c r="G51" s="1177"/>
      <c r="H51" s="1178"/>
      <c r="I51" s="333">
        <v>4173</v>
      </c>
      <c r="J51" s="334">
        <v>3858</v>
      </c>
      <c r="K51" s="334">
        <v>3713</v>
      </c>
      <c r="L51" s="334">
        <v>3858</v>
      </c>
      <c r="M51" s="335">
        <v>3717</v>
      </c>
    </row>
    <row r="52" spans="2:13" ht="27.75" customHeight="1" x14ac:dyDescent="0.2">
      <c r="B52" s="1173"/>
      <c r="C52" s="1174"/>
      <c r="D52" s="104"/>
      <c r="E52" s="1177" t="s">
        <v>43</v>
      </c>
      <c r="F52" s="1177"/>
      <c r="G52" s="1177"/>
      <c r="H52" s="1178"/>
      <c r="I52" s="333">
        <v>32869</v>
      </c>
      <c r="J52" s="334">
        <v>32004</v>
      </c>
      <c r="K52" s="334">
        <v>30044</v>
      </c>
      <c r="L52" s="334">
        <v>27870</v>
      </c>
      <c r="M52" s="335">
        <v>25652</v>
      </c>
    </row>
    <row r="53" spans="2:13" ht="27.75" customHeight="1" thickBot="1" x14ac:dyDescent="0.25">
      <c r="B53" s="1184" t="s">
        <v>19</v>
      </c>
      <c r="C53" s="1185"/>
      <c r="D53" s="108"/>
      <c r="E53" s="1186" t="s">
        <v>44</v>
      </c>
      <c r="F53" s="1186"/>
      <c r="G53" s="1186"/>
      <c r="H53" s="1187"/>
      <c r="I53" s="336">
        <v>-1603</v>
      </c>
      <c r="J53" s="337">
        <v>-49</v>
      </c>
      <c r="K53" s="337">
        <v>-2432</v>
      </c>
      <c r="L53" s="337">
        <v>-7257</v>
      </c>
      <c r="M53" s="338">
        <v>-6492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uS0udzAvpAF42SKzJvyovr4sTkeqRCDyfI5IKzg/dy2NjpYJ22RgPQS/+q+xkjLi2jZRqbtR0LBkKP4cjRrghw==" saltValue="n9qdKW0w9usQhCWSeyTO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2728</v>
      </c>
      <c r="G55" s="339">
        <v>5097</v>
      </c>
      <c r="H55" s="340">
        <v>5017</v>
      </c>
    </row>
    <row r="56" spans="2:8" ht="52.5" customHeight="1" x14ac:dyDescent="0.2">
      <c r="B56" s="120"/>
      <c r="C56" s="1198" t="s">
        <v>47</v>
      </c>
      <c r="D56" s="1198"/>
      <c r="E56" s="1199"/>
      <c r="F56" s="341">
        <v>137</v>
      </c>
      <c r="G56" s="341">
        <v>137</v>
      </c>
      <c r="H56" s="342">
        <v>137</v>
      </c>
    </row>
    <row r="57" spans="2:8" ht="53.25" customHeight="1" x14ac:dyDescent="0.2">
      <c r="B57" s="120"/>
      <c r="C57" s="1200" t="s">
        <v>48</v>
      </c>
      <c r="D57" s="1200"/>
      <c r="E57" s="1201"/>
      <c r="F57" s="343">
        <v>5439</v>
      </c>
      <c r="G57" s="343">
        <v>6166</v>
      </c>
      <c r="H57" s="344">
        <v>5693</v>
      </c>
    </row>
    <row r="58" spans="2:8" ht="45.75" customHeight="1" x14ac:dyDescent="0.2">
      <c r="B58" s="121"/>
      <c r="C58" s="1188" t="s">
        <v>565</v>
      </c>
      <c r="D58" s="1189"/>
      <c r="E58" s="1190"/>
      <c r="F58" s="345">
        <v>4669</v>
      </c>
      <c r="G58" s="345">
        <v>5141</v>
      </c>
      <c r="H58" s="346">
        <v>4267</v>
      </c>
    </row>
    <row r="59" spans="2:8" ht="45.75" customHeight="1" x14ac:dyDescent="0.2">
      <c r="B59" s="121"/>
      <c r="C59" s="1188" t="s">
        <v>566</v>
      </c>
      <c r="D59" s="1189"/>
      <c r="E59" s="1190"/>
      <c r="F59" s="345">
        <v>226</v>
      </c>
      <c r="G59" s="345">
        <v>481</v>
      </c>
      <c r="H59" s="346">
        <v>883</v>
      </c>
    </row>
    <row r="60" spans="2:8" ht="45.75" customHeight="1" x14ac:dyDescent="0.2">
      <c r="B60" s="121"/>
      <c r="C60" s="1188" t="s">
        <v>567</v>
      </c>
      <c r="D60" s="1189"/>
      <c r="E60" s="1190"/>
      <c r="F60" s="345">
        <v>500</v>
      </c>
      <c r="G60" s="345">
        <v>504</v>
      </c>
      <c r="H60" s="346">
        <v>509</v>
      </c>
    </row>
    <row r="61" spans="2:8" ht="45.75" customHeight="1" x14ac:dyDescent="0.2">
      <c r="B61" s="121"/>
      <c r="C61" s="1188" t="s">
        <v>568</v>
      </c>
      <c r="D61" s="1189"/>
      <c r="E61" s="1190"/>
      <c r="F61" s="345">
        <v>37</v>
      </c>
      <c r="G61" s="345">
        <v>33</v>
      </c>
      <c r="H61" s="346">
        <v>28</v>
      </c>
    </row>
    <row r="62" spans="2:8" ht="45.75" customHeight="1" thickBot="1" x14ac:dyDescent="0.25">
      <c r="B62" s="122"/>
      <c r="C62" s="1191" t="s">
        <v>569</v>
      </c>
      <c r="D62" s="1192"/>
      <c r="E62" s="1193"/>
      <c r="F62" s="347">
        <v>5</v>
      </c>
      <c r="G62" s="347">
        <v>5</v>
      </c>
      <c r="H62" s="348">
        <v>5</v>
      </c>
    </row>
    <row r="63" spans="2:8" ht="52.5" customHeight="1" thickBot="1" x14ac:dyDescent="0.25">
      <c r="B63" s="123"/>
      <c r="C63" s="1194" t="s">
        <v>49</v>
      </c>
      <c r="D63" s="1194"/>
      <c r="E63" s="1195"/>
      <c r="F63" s="349">
        <v>8304</v>
      </c>
      <c r="G63" s="349">
        <v>11400</v>
      </c>
      <c r="H63" s="350">
        <v>10848</v>
      </c>
    </row>
    <row r="64" spans="2:8" ht="13" x14ac:dyDescent="0.2"/>
  </sheetData>
  <sheetProtection algorithmName="SHA-512" hashValue="acWnVndxEt98/vJ5LM2WrlLN1MUr9u9nzoxl2UYv+y9JJCRiNRjJdWS8JCvHMHKkNSVDJaXYjVROAm7uVJ0cbQ==" saltValue="SDTS4+SuYRC7ZZTn8a6O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85C5-E4DA-47DC-BAD7-2FBC6B3248E3}">
  <sheetPr>
    <pageSetUpPr fitToPage="1"/>
  </sheetPr>
  <dimension ref="A1:DE85"/>
  <sheetViews>
    <sheetView showGridLines="0" topLeftCell="AN1"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575</v>
      </c>
      <c r="AO51" s="1230"/>
      <c r="AP51" s="1230"/>
      <c r="AQ51" s="1230"/>
      <c r="AR51" s="1230"/>
      <c r="AS51" s="1230"/>
      <c r="AT51" s="1230"/>
      <c r="AU51" s="1230"/>
      <c r="AV51" s="1230"/>
      <c r="AW51" s="1230"/>
      <c r="AX51" s="1230"/>
      <c r="AY51" s="1230"/>
      <c r="AZ51" s="1230"/>
      <c r="BA51" s="1230"/>
      <c r="BB51" s="1230" t="s">
        <v>576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577</v>
      </c>
      <c r="BC53" s="1230"/>
      <c r="BD53" s="1230"/>
      <c r="BE53" s="1230"/>
      <c r="BF53" s="1230"/>
      <c r="BG53" s="1230"/>
      <c r="BH53" s="1230"/>
      <c r="BI53" s="1230"/>
      <c r="BJ53" s="1230"/>
      <c r="BK53" s="1230"/>
      <c r="BL53" s="1230"/>
      <c r="BM53" s="1230"/>
      <c r="BN53" s="1230"/>
      <c r="BO53" s="1230"/>
      <c r="BP53" s="1231">
        <v>65.099999999999994</v>
      </c>
      <c r="BQ53" s="1231"/>
      <c r="BR53" s="1231"/>
      <c r="BS53" s="1231"/>
      <c r="BT53" s="1231"/>
      <c r="BU53" s="1231"/>
      <c r="BV53" s="1231"/>
      <c r="BW53" s="1231"/>
      <c r="BX53" s="1231">
        <v>65.2</v>
      </c>
      <c r="BY53" s="1231"/>
      <c r="BZ53" s="1231"/>
      <c r="CA53" s="1231"/>
      <c r="CB53" s="1231"/>
      <c r="CC53" s="1231"/>
      <c r="CD53" s="1231"/>
      <c r="CE53" s="1231"/>
      <c r="CF53" s="1231">
        <v>68.8</v>
      </c>
      <c r="CG53" s="1231"/>
      <c r="CH53" s="1231"/>
      <c r="CI53" s="1231"/>
      <c r="CJ53" s="1231"/>
      <c r="CK53" s="1231"/>
      <c r="CL53" s="1231"/>
      <c r="CM53" s="1231"/>
      <c r="CN53" s="1231">
        <v>71.400000000000006</v>
      </c>
      <c r="CO53" s="1231"/>
      <c r="CP53" s="1231"/>
      <c r="CQ53" s="1231"/>
      <c r="CR53" s="1231"/>
      <c r="CS53" s="1231"/>
      <c r="CT53" s="1231"/>
      <c r="CU53" s="1231"/>
      <c r="CV53" s="1231">
        <v>73.599999999999994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578</v>
      </c>
      <c r="AO55" s="1226"/>
      <c r="AP55" s="1226"/>
      <c r="AQ55" s="1226"/>
      <c r="AR55" s="1226"/>
      <c r="AS55" s="1226"/>
      <c r="AT55" s="1226"/>
      <c r="AU55" s="1226"/>
      <c r="AV55" s="1226"/>
      <c r="AW55" s="1226"/>
      <c r="AX55" s="1226"/>
      <c r="AY55" s="1226"/>
      <c r="AZ55" s="1226"/>
      <c r="BA55" s="1226"/>
      <c r="BB55" s="1230" t="s">
        <v>576</v>
      </c>
      <c r="BC55" s="1230"/>
      <c r="BD55" s="1230"/>
      <c r="BE55" s="1230"/>
      <c r="BF55" s="1230"/>
      <c r="BG55" s="1230"/>
      <c r="BH55" s="1230"/>
      <c r="BI55" s="1230"/>
      <c r="BJ55" s="1230"/>
      <c r="BK55" s="1230"/>
      <c r="BL55" s="1230"/>
      <c r="BM55" s="1230"/>
      <c r="BN55" s="1230"/>
      <c r="BO55" s="1230"/>
      <c r="BP55" s="1231">
        <v>5.9</v>
      </c>
      <c r="BQ55" s="1231"/>
      <c r="BR55" s="1231"/>
      <c r="BS55" s="1231"/>
      <c r="BT55" s="1231"/>
      <c r="BU55" s="1231"/>
      <c r="BV55" s="1231"/>
      <c r="BW55" s="1231"/>
      <c r="BX55" s="1231">
        <v>4.0999999999999996</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0.4</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577</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62.8</v>
      </c>
      <c r="BY57" s="1231"/>
      <c r="BZ57" s="1231"/>
      <c r="CA57" s="1231"/>
      <c r="CB57" s="1231"/>
      <c r="CC57" s="1231"/>
      <c r="CD57" s="1231"/>
      <c r="CE57" s="1231"/>
      <c r="CF57" s="1231">
        <v>64</v>
      </c>
      <c r="CG57" s="1231"/>
      <c r="CH57" s="1231"/>
      <c r="CI57" s="1231"/>
      <c r="CJ57" s="1231"/>
      <c r="CK57" s="1231"/>
      <c r="CL57" s="1231"/>
      <c r="CM57" s="1231"/>
      <c r="CN57" s="1231">
        <v>65.3</v>
      </c>
      <c r="CO57" s="1231"/>
      <c r="CP57" s="1231"/>
      <c r="CQ57" s="1231"/>
      <c r="CR57" s="1231"/>
      <c r="CS57" s="1231"/>
      <c r="CT57" s="1231"/>
      <c r="CU57" s="1231"/>
      <c r="CV57" s="1231">
        <v>65.099999999999994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579</v>
      </c>
    </row>
    <row r="64" spans="1:109" ht="13" x14ac:dyDescent="0.2">
      <c r="B64" s="247"/>
      <c r="G64" s="1208"/>
      <c r="I64" s="1240"/>
      <c r="J64" s="1240"/>
      <c r="K64" s="1240"/>
      <c r="L64" s="1240"/>
      <c r="M64" s="1240"/>
      <c r="N64" s="1241"/>
      <c r="AM64" s="1208"/>
      <c r="AN64" s="1208" t="s">
        <v>572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575</v>
      </c>
      <c r="AO73" s="1230"/>
      <c r="AP73" s="1230"/>
      <c r="AQ73" s="1230"/>
      <c r="AR73" s="1230"/>
      <c r="AS73" s="1230"/>
      <c r="AT73" s="1230"/>
      <c r="AU73" s="1230"/>
      <c r="AV73" s="1230"/>
      <c r="AW73" s="1230"/>
      <c r="AX73" s="1230"/>
      <c r="AY73" s="1230"/>
      <c r="AZ73" s="1230"/>
      <c r="BA73" s="1230"/>
      <c r="BB73" s="1230" t="s">
        <v>576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581</v>
      </c>
      <c r="BC75" s="1230"/>
      <c r="BD75" s="1230"/>
      <c r="BE75" s="1230"/>
      <c r="BF75" s="1230"/>
      <c r="BG75" s="1230"/>
      <c r="BH75" s="1230"/>
      <c r="BI75" s="1230"/>
      <c r="BJ75" s="1230"/>
      <c r="BK75" s="1230"/>
      <c r="BL75" s="1230"/>
      <c r="BM75" s="1230"/>
      <c r="BN75" s="1230"/>
      <c r="BO75" s="1230"/>
      <c r="BP75" s="1231">
        <v>4.4000000000000004</v>
      </c>
      <c r="BQ75" s="1231"/>
      <c r="BR75" s="1231"/>
      <c r="BS75" s="1231"/>
      <c r="BT75" s="1231"/>
      <c r="BU75" s="1231"/>
      <c r="BV75" s="1231"/>
      <c r="BW75" s="1231"/>
      <c r="BX75" s="1231">
        <v>4.5</v>
      </c>
      <c r="BY75" s="1231"/>
      <c r="BZ75" s="1231"/>
      <c r="CA75" s="1231"/>
      <c r="CB75" s="1231"/>
      <c r="CC75" s="1231"/>
      <c r="CD75" s="1231"/>
      <c r="CE75" s="1231"/>
      <c r="CF75" s="1231">
        <v>5.0999999999999996</v>
      </c>
      <c r="CG75" s="1231"/>
      <c r="CH75" s="1231"/>
      <c r="CI75" s="1231"/>
      <c r="CJ75" s="1231"/>
      <c r="CK75" s="1231"/>
      <c r="CL75" s="1231"/>
      <c r="CM75" s="1231"/>
      <c r="CN75" s="1231">
        <v>5.6</v>
      </c>
      <c r="CO75" s="1231"/>
      <c r="CP75" s="1231"/>
      <c r="CQ75" s="1231"/>
      <c r="CR75" s="1231"/>
      <c r="CS75" s="1231"/>
      <c r="CT75" s="1231"/>
      <c r="CU75" s="1231"/>
      <c r="CV75" s="1231">
        <v>5.6</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578</v>
      </c>
      <c r="AO77" s="1226"/>
      <c r="AP77" s="1226"/>
      <c r="AQ77" s="1226"/>
      <c r="AR77" s="1226"/>
      <c r="AS77" s="1226"/>
      <c r="AT77" s="1226"/>
      <c r="AU77" s="1226"/>
      <c r="AV77" s="1226"/>
      <c r="AW77" s="1226"/>
      <c r="AX77" s="1226"/>
      <c r="AY77" s="1226"/>
      <c r="AZ77" s="1226"/>
      <c r="BA77" s="1226"/>
      <c r="BB77" s="1230" t="s">
        <v>576</v>
      </c>
      <c r="BC77" s="1230"/>
      <c r="BD77" s="1230"/>
      <c r="BE77" s="1230"/>
      <c r="BF77" s="1230"/>
      <c r="BG77" s="1230"/>
      <c r="BH77" s="1230"/>
      <c r="BI77" s="1230"/>
      <c r="BJ77" s="1230"/>
      <c r="BK77" s="1230"/>
      <c r="BL77" s="1230"/>
      <c r="BM77" s="1230"/>
      <c r="BN77" s="1230"/>
      <c r="BO77" s="1230"/>
      <c r="BP77" s="1231">
        <v>5.9</v>
      </c>
      <c r="BQ77" s="1231"/>
      <c r="BR77" s="1231"/>
      <c r="BS77" s="1231"/>
      <c r="BT77" s="1231"/>
      <c r="BU77" s="1231"/>
      <c r="BV77" s="1231"/>
      <c r="BW77" s="1231"/>
      <c r="BX77" s="1231">
        <v>4.0999999999999996</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0.4</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581</v>
      </c>
      <c r="BC79" s="1230"/>
      <c r="BD79" s="1230"/>
      <c r="BE79" s="1230"/>
      <c r="BF79" s="1230"/>
      <c r="BG79" s="1230"/>
      <c r="BH79" s="1230"/>
      <c r="BI79" s="1230"/>
      <c r="BJ79" s="1230"/>
      <c r="BK79" s="1230"/>
      <c r="BL79" s="1230"/>
      <c r="BM79" s="1230"/>
      <c r="BN79" s="1230"/>
      <c r="BO79" s="1230"/>
      <c r="BP79" s="1231">
        <v>5.2</v>
      </c>
      <c r="BQ79" s="1231"/>
      <c r="BR79" s="1231"/>
      <c r="BS79" s="1231"/>
      <c r="BT79" s="1231"/>
      <c r="BU79" s="1231"/>
      <c r="BV79" s="1231"/>
      <c r="BW79" s="1231"/>
      <c r="BX79" s="1231">
        <v>5.0999999999999996</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LvqUfnYa8Krk1TwexLZrH+l3gJCeQXOVd5DbZYDoYzqQbLcQ2ZKeLGBsUQZAyovPm78Mdjv0TpSf9M+PQcDfA==" saltValue="PXRX6h3xNoEvduQtD8Yfc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BB79-3F0D-4585-B4E4-F4410A7C7777}">
  <sheetPr>
    <pageSetUpPr fitToPage="1"/>
  </sheetPr>
  <dimension ref="A1:DR125"/>
  <sheetViews>
    <sheetView showGridLines="0" topLeftCell="A48" zoomScale="85" zoomScaleNormal="85"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YKWtq6UfY7zoKls6fJXl9zmDQOV+7s7QRErJ3lN+n4SXwdez9yFTA18Dh49407VsMrGrTBEKTZNnKHpgPqhxA==" saltValue="HlaikdW4fQ3ccL7rnXjnh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3B435-DB1B-483D-B264-7E42DA4CB675}">
  <sheetPr>
    <pageSetUpPr fitToPage="1"/>
  </sheetPr>
  <dimension ref="A1:DR125"/>
  <sheetViews>
    <sheetView showGridLines="0" tabSelected="1" topLeftCell="AK75" zoomScale="98" zoomScaleNormal="98"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tG59zdje2gt+okA/NA531WHMGJaA7MiUEOset9hFQxElLIVjHAKpA9A574csN1YT0vCz5XyDdbHO9XebX3agg==" saltValue="uCGpCc5BEVv7IQP/Hx0H0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32573</v>
      </c>
      <c r="E3" s="142"/>
      <c r="F3" s="143">
        <v>56416</v>
      </c>
      <c r="G3" s="144"/>
      <c r="H3" s="145"/>
    </row>
    <row r="4" spans="1:8" x14ac:dyDescent="0.2">
      <c r="A4" s="146"/>
      <c r="B4" s="147"/>
      <c r="C4" s="148"/>
      <c r="D4" s="149">
        <v>23390</v>
      </c>
      <c r="E4" s="150"/>
      <c r="F4" s="151">
        <v>32623</v>
      </c>
      <c r="G4" s="152"/>
      <c r="H4" s="153"/>
    </row>
    <row r="5" spans="1:8" x14ac:dyDescent="0.2">
      <c r="A5" s="134" t="s">
        <v>521</v>
      </c>
      <c r="B5" s="139"/>
      <c r="C5" s="140"/>
      <c r="D5" s="141">
        <v>47073</v>
      </c>
      <c r="E5" s="142"/>
      <c r="F5" s="143">
        <v>49217</v>
      </c>
      <c r="G5" s="144"/>
      <c r="H5" s="145"/>
    </row>
    <row r="6" spans="1:8" x14ac:dyDescent="0.2">
      <c r="A6" s="146"/>
      <c r="B6" s="147"/>
      <c r="C6" s="148"/>
      <c r="D6" s="149">
        <v>43884</v>
      </c>
      <c r="E6" s="150"/>
      <c r="F6" s="151">
        <v>27232</v>
      </c>
      <c r="G6" s="152"/>
      <c r="H6" s="153"/>
    </row>
    <row r="7" spans="1:8" x14ac:dyDescent="0.2">
      <c r="A7" s="134" t="s">
        <v>522</v>
      </c>
      <c r="B7" s="139"/>
      <c r="C7" s="140"/>
      <c r="D7" s="141">
        <v>17927</v>
      </c>
      <c r="E7" s="142"/>
      <c r="F7" s="143">
        <v>49211</v>
      </c>
      <c r="G7" s="144"/>
      <c r="H7" s="145"/>
    </row>
    <row r="8" spans="1:8" x14ac:dyDescent="0.2">
      <c r="A8" s="146"/>
      <c r="B8" s="147"/>
      <c r="C8" s="148"/>
      <c r="D8" s="149">
        <v>12816</v>
      </c>
      <c r="E8" s="150"/>
      <c r="F8" s="151">
        <v>28367</v>
      </c>
      <c r="G8" s="152"/>
      <c r="H8" s="153"/>
    </row>
    <row r="9" spans="1:8" x14ac:dyDescent="0.2">
      <c r="A9" s="134" t="s">
        <v>523</v>
      </c>
      <c r="B9" s="139"/>
      <c r="C9" s="140"/>
      <c r="D9" s="141">
        <v>14293</v>
      </c>
      <c r="E9" s="142"/>
      <c r="F9" s="143">
        <v>51738</v>
      </c>
      <c r="G9" s="144"/>
      <c r="H9" s="145"/>
    </row>
    <row r="10" spans="1:8" x14ac:dyDescent="0.2">
      <c r="A10" s="146"/>
      <c r="B10" s="147"/>
      <c r="C10" s="148"/>
      <c r="D10" s="149">
        <v>9117</v>
      </c>
      <c r="E10" s="150"/>
      <c r="F10" s="151">
        <v>30360</v>
      </c>
      <c r="G10" s="152"/>
      <c r="H10" s="153"/>
    </row>
    <row r="11" spans="1:8" x14ac:dyDescent="0.2">
      <c r="A11" s="134" t="s">
        <v>524</v>
      </c>
      <c r="B11" s="139"/>
      <c r="C11" s="140"/>
      <c r="D11" s="141">
        <v>25469</v>
      </c>
      <c r="E11" s="142"/>
      <c r="F11" s="143">
        <v>67158</v>
      </c>
      <c r="G11" s="144"/>
      <c r="H11" s="145"/>
    </row>
    <row r="12" spans="1:8" x14ac:dyDescent="0.2">
      <c r="A12" s="146"/>
      <c r="B12" s="147"/>
      <c r="C12" s="154"/>
      <c r="D12" s="149">
        <v>17423</v>
      </c>
      <c r="E12" s="150"/>
      <c r="F12" s="151">
        <v>42077</v>
      </c>
      <c r="G12" s="152"/>
      <c r="H12" s="153"/>
    </row>
    <row r="13" spans="1:8" x14ac:dyDescent="0.2">
      <c r="A13" s="134"/>
      <c r="B13" s="139"/>
      <c r="C13" s="140"/>
      <c r="D13" s="141">
        <v>27467</v>
      </c>
      <c r="E13" s="142"/>
      <c r="F13" s="143">
        <v>54748</v>
      </c>
      <c r="G13" s="155"/>
      <c r="H13" s="145"/>
    </row>
    <row r="14" spans="1:8" x14ac:dyDescent="0.2">
      <c r="A14" s="146"/>
      <c r="B14" s="147"/>
      <c r="C14" s="148"/>
      <c r="D14" s="149">
        <v>21326</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18.43</v>
      </c>
      <c r="C19" s="156">
        <f>ROUND(VALUE(SUBSTITUTE(実質収支比率等に係る経年分析!G$48,"▲","-")),2)</f>
        <v>19.29</v>
      </c>
      <c r="D19" s="156">
        <f>ROUND(VALUE(SUBSTITUTE(実質収支比率等に係る経年分析!H$48,"▲","-")),2)</f>
        <v>19.57</v>
      </c>
      <c r="E19" s="156">
        <f>ROUND(VALUE(SUBSTITUTE(実質収支比率等に係る経年分析!I$48,"▲","-")),2)</f>
        <v>8.65</v>
      </c>
      <c r="F19" s="156">
        <f>ROUND(VALUE(SUBSTITUTE(実質収支比率等に係る経年分析!J$48,"▲","-")),2)</f>
        <v>9.91</v>
      </c>
    </row>
    <row r="20" spans="1:11" x14ac:dyDescent="0.2">
      <c r="A20" s="156" t="s">
        <v>53</v>
      </c>
      <c r="B20" s="156">
        <f>ROUND(VALUE(SUBSTITUTE(実質収支比率等に係る経年分析!F$47,"▲","-")),2)</f>
        <v>10.89</v>
      </c>
      <c r="C20" s="156">
        <f>ROUND(VALUE(SUBSTITUTE(実質収支比率等に係る経年分析!G$47,"▲","-")),2)</f>
        <v>10.39</v>
      </c>
      <c r="D20" s="156">
        <f>ROUND(VALUE(SUBSTITUTE(実質収支比率等に係る経年分析!H$47,"▲","-")),2)</f>
        <v>10.54</v>
      </c>
      <c r="E20" s="156">
        <f>ROUND(VALUE(SUBSTITUTE(実質収支比率等に係る経年分析!I$47,"▲","-")),2)</f>
        <v>19.32</v>
      </c>
      <c r="F20" s="156">
        <f>ROUND(VALUE(SUBSTITUTE(実質収支比率等に係る経年分析!J$47,"▲","-")),2)</f>
        <v>18.52</v>
      </c>
    </row>
    <row r="21" spans="1:11" x14ac:dyDescent="0.2">
      <c r="A21" s="156" t="s">
        <v>54</v>
      </c>
      <c r="B21" s="156">
        <f>IF(ISNUMBER(VALUE(SUBSTITUTE(実質収支比率等に係る経年分析!F$49,"▲","-"))),ROUND(VALUE(SUBSTITUTE(実質収支比率等に係る経年分析!F$49,"▲","-")),2),NA())</f>
        <v>2.84</v>
      </c>
      <c r="C21" s="156">
        <f>IF(ISNUMBER(VALUE(SUBSTITUTE(実質収支比率等に係る経年分析!G$49,"▲","-"))),ROUND(VALUE(SUBSTITUTE(実質収支比率等に係る経年分析!G$49,"▲","-")),2),NA())</f>
        <v>2.38</v>
      </c>
      <c r="D21" s="156">
        <f>IF(ISNUMBER(VALUE(SUBSTITUTE(実質収支比率等に係る経年分析!H$49,"▲","-"))),ROUND(VALUE(SUBSTITUTE(実質収支比率等に係る経年分析!H$49,"▲","-")),2),NA())</f>
        <v>0.01</v>
      </c>
      <c r="E21" s="156">
        <f>IF(ISNUMBER(VALUE(SUBSTITUTE(実質収支比率等に係る経年分析!I$49,"▲","-"))),ROUND(VALUE(SUBSTITUTE(実質収支比率等に係る経年分析!I$49,"▲","-")),2),NA())</f>
        <v>-1.56</v>
      </c>
      <c r="F21" s="156">
        <f>IF(ISNUMBER(VALUE(SUBSTITUTE(実質収支比率等に係る経年分析!J$49,"▲","-"))),ROUND(VALUE(SUBSTITUTE(実質収支比率等に係る経年分析!J$49,"▲","-")),2),NA())</f>
        <v>1.19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0.28000000000000003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国民健康保険直営診療所特別会計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加須都市計画事業野中土地区画整理事業特別会計</v>
      </c>
      <c r="B31" s="157">
        <f>IF(ROUND(VALUE(SUBSTITUTE(連結実質赤字比率に係る赤字・黒字の構成分析!F$39,"▲", "-")), 2) &lt; 0, ABS(ROUND(VALUE(SUBSTITUTE(連結実質赤字比率に係る赤字・黒字の構成分析!F$39,"▲", "-")), 2)), NA())</f>
        <v>0.26</v>
      </c>
      <c r="C31" s="157" t="e">
        <f>IF(ROUND(VALUE(SUBSTITUTE(連結実質赤字比率に係る赤字・黒字の構成分析!F$39,"▲", "-")), 2) &gt;= 0, ABS(ROUND(VALUE(SUBSTITUTE(連結実質赤字比率に係る赤字・黒字の構成分析!F$39,"▲", "-")), 2)), NA())</f>
        <v>#N/A</v>
      </c>
      <c r="D31" s="157">
        <f>IF(ROUND(VALUE(SUBSTITUTE(連結実質赤字比率に係る赤字・黒字の構成分析!G$39,"▲", "-")), 2) &lt; 0, ABS(ROUND(VALUE(SUBSTITUTE(連結実質赤字比率に係る赤字・黒字の構成分析!G$39,"▲", "-")), 2)), NA())</f>
        <v>0.13</v>
      </c>
      <c r="E31" s="157" t="e">
        <f>IF(ROUND(VALUE(SUBSTITUTE(連結実質赤字比率に係る赤字・黒字の構成分析!G$39,"▲", "-")), 2) &gt;= 0, ABS(ROUND(VALUE(SUBSTITUTE(連結実質赤字比率に係る赤字・黒字の構成分析!G$39,"▲", "-")), 2)), NA())</f>
        <v>#N/A</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0.28999999999999998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1.63</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2.2999999999999998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18.61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19.399999999999999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19.559999999999999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9.7799999999999994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10.210000000000001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11.27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3310</v>
      </c>
      <c r="E42" s="158"/>
      <c r="F42" s="158"/>
      <c r="G42" s="158">
        <f>'実質公債費比率（分子）の構造'!L$52</f>
        <v>3318</v>
      </c>
      <c r="H42" s="158"/>
      <c r="I42" s="158"/>
      <c r="J42" s="158">
        <f>'実質公債費比率（分子）の構造'!M$52</f>
        <v>3348</v>
      </c>
      <c r="K42" s="158"/>
      <c r="L42" s="158"/>
      <c r="M42" s="158">
        <f>'実質公債費比率（分子）の構造'!N$52</f>
        <v>3259</v>
      </c>
      <c r="N42" s="158"/>
      <c r="O42" s="158"/>
      <c r="P42" s="158">
        <f>'実質公債費比率（分子）の構造'!O$52</f>
        <v>3109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15</v>
      </c>
      <c r="C44" s="158"/>
      <c r="D44" s="158"/>
      <c r="E44" s="158">
        <f>'実質公債費比率（分子）の構造'!L$50</f>
        <v>9</v>
      </c>
      <c r="F44" s="158"/>
      <c r="G44" s="158"/>
      <c r="H44" s="158">
        <f>'実質公債費比率（分子）の構造'!M$50</f>
        <v>5</v>
      </c>
      <c r="I44" s="158"/>
      <c r="J44" s="158"/>
      <c r="K44" s="158">
        <f>'実質公債費比率（分子）の構造'!N$50</f>
        <v>3</v>
      </c>
      <c r="L44" s="158"/>
      <c r="M44" s="158"/>
      <c r="N44" s="158">
        <f>'実質公債費比率（分子）の構造'!O$50</f>
        <v>2</v>
      </c>
      <c r="O44" s="158"/>
      <c r="P44" s="158"/>
    </row>
    <row r="45" spans="1:16" x14ac:dyDescent="0.2">
      <c r="A45" s="158" t="s">
        <v>63</v>
      </c>
      <c r="B45" s="158">
        <f>'実質公債費比率（分子）の構造'!K$49</f>
        <v>43</v>
      </c>
      <c r="C45" s="158"/>
      <c r="D45" s="158"/>
      <c r="E45" s="158">
        <f>'実質公債費比率（分子）の構造'!L$49</f>
        <v>49</v>
      </c>
      <c r="F45" s="158"/>
      <c r="G45" s="158"/>
      <c r="H45" s="158">
        <f>'実質公債費比率（分子）の構造'!M$49</f>
        <v>48</v>
      </c>
      <c r="I45" s="158"/>
      <c r="J45" s="158"/>
      <c r="K45" s="158">
        <f>'実質公債費比率（分子）の構造'!N$49</f>
        <v>54</v>
      </c>
      <c r="L45" s="158"/>
      <c r="M45" s="158"/>
      <c r="N45" s="158">
        <f>'実質公債費比率（分子）の構造'!O$49</f>
        <v>46</v>
      </c>
      <c r="O45" s="158"/>
      <c r="P45" s="158"/>
    </row>
    <row r="46" spans="1:16" x14ac:dyDescent="0.2">
      <c r="A46" s="158" t="s">
        <v>64</v>
      </c>
      <c r="B46" s="158">
        <f>'実質公債費比率（分子）の構造'!K$48</f>
        <v>975</v>
      </c>
      <c r="C46" s="158"/>
      <c r="D46" s="158"/>
      <c r="E46" s="158">
        <f>'実質公債費比率（分子）の構造'!L$48</f>
        <v>969</v>
      </c>
      <c r="F46" s="158"/>
      <c r="G46" s="158"/>
      <c r="H46" s="158">
        <f>'実質公債費比率（分子）の構造'!M$48</f>
        <v>959</v>
      </c>
      <c r="I46" s="158"/>
      <c r="J46" s="158"/>
      <c r="K46" s="158">
        <f>'実質公債費比率（分子）の構造'!N$48</f>
        <v>947</v>
      </c>
      <c r="L46" s="158"/>
      <c r="M46" s="158"/>
      <c r="N46" s="158">
        <f>'実質公債費比率（分子）の構造'!O$48</f>
        <v>1070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3210</v>
      </c>
      <c r="C49" s="158"/>
      <c r="D49" s="158"/>
      <c r="E49" s="158">
        <f>'実質公債費比率（分子）の構造'!L$45</f>
        <v>3562</v>
      </c>
      <c r="F49" s="158"/>
      <c r="G49" s="158"/>
      <c r="H49" s="158">
        <f>'実質公債費比率（分子）の構造'!M$45</f>
        <v>3667</v>
      </c>
      <c r="I49" s="158"/>
      <c r="J49" s="158"/>
      <c r="K49" s="158">
        <f>'実質公債費比率（分子）の構造'!N$45</f>
        <v>3571</v>
      </c>
      <c r="L49" s="158"/>
      <c r="M49" s="158"/>
      <c r="N49" s="158">
        <f>'実質公債費比率（分子）の構造'!O$45</f>
        <v>3344</v>
      </c>
      <c r="O49" s="158"/>
      <c r="P49" s="158"/>
    </row>
    <row r="50" spans="1:16" x14ac:dyDescent="0.2">
      <c r="A50" s="158" t="s">
        <v>67</v>
      </c>
      <c r="B50" s="158" t="e">
        <f>NA()</f>
        <v>#N/A</v>
      </c>
      <c r="C50" s="158">
        <f>IF(ISNUMBER('実質公債費比率（分子）の構造'!K$53),'実質公債費比率（分子）の構造'!K$53,NA())</f>
        <v>933</v>
      </c>
      <c r="D50" s="158" t="e">
        <f>NA()</f>
        <v>#N/A</v>
      </c>
      <c r="E50" s="158" t="e">
        <f>NA()</f>
        <v>#N/A</v>
      </c>
      <c r="F50" s="158">
        <f>IF(ISNUMBER('実質公債費比率（分子）の構造'!L$53),'実質公債費比率（分子）の構造'!L$53,NA())</f>
        <v>1271</v>
      </c>
      <c r="G50" s="158" t="e">
        <f>NA()</f>
        <v>#N/A</v>
      </c>
      <c r="H50" s="158" t="e">
        <f>NA()</f>
        <v>#N/A</v>
      </c>
      <c r="I50" s="158">
        <f>IF(ISNUMBER('実質公債費比率（分子）の構造'!M$53),'実質公債費比率（分子）の構造'!M$53,NA())</f>
        <v>1331</v>
      </c>
      <c r="J50" s="158" t="e">
        <f>NA()</f>
        <v>#N/A</v>
      </c>
      <c r="K50" s="158" t="e">
        <f>NA()</f>
        <v>#N/A</v>
      </c>
      <c r="L50" s="158">
        <f>IF(ISNUMBER('実質公債費比率（分子）の構造'!N$53),'実質公債費比率（分子）の構造'!N$53,NA())</f>
        <v>1316</v>
      </c>
      <c r="M50" s="158" t="e">
        <f>NA()</f>
        <v>#N/A</v>
      </c>
      <c r="N50" s="158" t="e">
        <f>NA()</f>
        <v>#N/A</v>
      </c>
      <c r="O50" s="158">
        <f>IF(ISNUMBER('実質公債費比率（分子）の構造'!O$53),'実質公債費比率（分子）の構造'!O$53,NA())</f>
        <v>1353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32869</v>
      </c>
      <c r="E56" s="157"/>
      <c r="F56" s="157"/>
      <c r="G56" s="157">
        <f>'将来負担比率（分子）の構造'!J$52</f>
        <v>32004</v>
      </c>
      <c r="H56" s="157"/>
      <c r="I56" s="157"/>
      <c r="J56" s="157">
        <f>'将来負担比率（分子）の構造'!K$52</f>
        <v>30044</v>
      </c>
      <c r="K56" s="157"/>
      <c r="L56" s="157"/>
      <c r="M56" s="157">
        <f>'将来負担比率（分子）の構造'!L$52</f>
        <v>27870</v>
      </c>
      <c r="N56" s="157"/>
      <c r="O56" s="157"/>
      <c r="P56" s="157">
        <f>'将来負担比率（分子）の構造'!M$52</f>
        <v>25652</v>
      </c>
    </row>
    <row r="57" spans="1:16" x14ac:dyDescent="0.2">
      <c r="A57" s="157" t="s">
        <v>42</v>
      </c>
      <c r="B57" s="157"/>
      <c r="C57" s="157"/>
      <c r="D57" s="157">
        <f>'将来負担比率（分子）の構造'!I$51</f>
        <v>4173</v>
      </c>
      <c r="E57" s="157"/>
      <c r="F57" s="157"/>
      <c r="G57" s="157">
        <f>'将来負担比率（分子）の構造'!J$51</f>
        <v>3858</v>
      </c>
      <c r="H57" s="157"/>
      <c r="I57" s="157"/>
      <c r="J57" s="157">
        <f>'将来負担比率（分子）の構造'!K$51</f>
        <v>3713</v>
      </c>
      <c r="K57" s="157"/>
      <c r="L57" s="157"/>
      <c r="M57" s="157">
        <f>'将来負担比率（分子）の構造'!L$51</f>
        <v>3858</v>
      </c>
      <c r="N57" s="157"/>
      <c r="O57" s="157"/>
      <c r="P57" s="157">
        <f>'将来負担比率（分子）の構造'!M$51</f>
        <v>3717</v>
      </c>
    </row>
    <row r="58" spans="1:16" x14ac:dyDescent="0.2">
      <c r="A58" s="157" t="s">
        <v>41</v>
      </c>
      <c r="B58" s="157"/>
      <c r="C58" s="157"/>
      <c r="D58" s="157">
        <f>'将来負担比率（分子）の構造'!I$50</f>
        <v>10314</v>
      </c>
      <c r="E58" s="157"/>
      <c r="F58" s="157"/>
      <c r="G58" s="157">
        <f>'将来負担比率（分子）の構造'!J$50</f>
        <v>7717</v>
      </c>
      <c r="H58" s="157"/>
      <c r="I58" s="157"/>
      <c r="J58" s="157">
        <f>'将来負担比率（分子）の構造'!K$50</f>
        <v>9555</v>
      </c>
      <c r="K58" s="157"/>
      <c r="L58" s="157"/>
      <c r="M58" s="157">
        <f>'将来負担比率（分子）の構造'!L$50</f>
        <v>12810</v>
      </c>
      <c r="N58" s="157"/>
      <c r="O58" s="157"/>
      <c r="P58" s="157">
        <f>'将来負担比率（分子）の構造'!M$50</f>
        <v>12240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v>
      </c>
      <c r="C61" s="157"/>
      <c r="D61" s="157"/>
      <c r="E61" s="157">
        <f>'将来負担比率（分子）の構造'!J$46</f>
        <v>7</v>
      </c>
      <c r="F61" s="157"/>
      <c r="G61" s="157"/>
      <c r="H61" s="157">
        <f>'将来負担比率（分子）の構造'!K$46</f>
        <v>6</v>
      </c>
      <c r="I61" s="157"/>
      <c r="J61" s="157"/>
      <c r="K61" s="157">
        <f>'将来負担比率（分子）の構造'!L$46</f>
        <v>8</v>
      </c>
      <c r="L61" s="157"/>
      <c r="M61" s="157"/>
      <c r="N61" s="157">
        <f>'将来負担比率（分子）の構造'!M$46</f>
        <v>7</v>
      </c>
      <c r="O61" s="157"/>
      <c r="P61" s="157"/>
    </row>
    <row r="62" spans="1:16" x14ac:dyDescent="0.2">
      <c r="A62" s="157" t="s">
        <v>35</v>
      </c>
      <c r="B62" s="157">
        <f>'将来負担比率（分子）の構造'!I$45</f>
        <v>6862</v>
      </c>
      <c r="C62" s="157"/>
      <c r="D62" s="157"/>
      <c r="E62" s="157">
        <f>'将来負担比率（分子）の構造'!J$45</f>
        <v>6781</v>
      </c>
      <c r="F62" s="157"/>
      <c r="G62" s="157"/>
      <c r="H62" s="157">
        <f>'将来負担比率（分子）の構造'!K$45</f>
        <v>6727</v>
      </c>
      <c r="I62" s="157"/>
      <c r="J62" s="157"/>
      <c r="K62" s="157">
        <f>'将来負担比率（分子）の構造'!L$45</f>
        <v>6724</v>
      </c>
      <c r="L62" s="157"/>
      <c r="M62" s="157"/>
      <c r="N62" s="157">
        <f>'将来負担比率（分子）の構造'!M$45</f>
        <v>6819</v>
      </c>
      <c r="O62" s="157"/>
      <c r="P62" s="157"/>
    </row>
    <row r="63" spans="1:16" x14ac:dyDescent="0.2">
      <c r="A63" s="157" t="s">
        <v>34</v>
      </c>
      <c r="B63" s="157">
        <f>'将来負担比率（分子）の構造'!I$44</f>
        <v>270</v>
      </c>
      <c r="C63" s="157"/>
      <c r="D63" s="157"/>
      <c r="E63" s="157">
        <f>'将来負担比率（分子）の構造'!J$44</f>
        <v>209</v>
      </c>
      <c r="F63" s="157"/>
      <c r="G63" s="157"/>
      <c r="H63" s="157">
        <f>'将来負担比率（分子）の構造'!K$44</f>
        <v>150</v>
      </c>
      <c r="I63" s="157"/>
      <c r="J63" s="157"/>
      <c r="K63" s="157">
        <f>'将来負担比率（分子）の構造'!L$44</f>
        <v>117</v>
      </c>
      <c r="L63" s="157"/>
      <c r="M63" s="157"/>
      <c r="N63" s="157">
        <f>'将来負担比率（分子）の構造'!M$44</f>
        <v>261</v>
      </c>
      <c r="O63" s="157"/>
      <c r="P63" s="157"/>
    </row>
    <row r="64" spans="1:16" x14ac:dyDescent="0.2">
      <c r="A64" s="157" t="s">
        <v>33</v>
      </c>
      <c r="B64" s="157">
        <f>'将来負担比率（分子）の構造'!I$43</f>
        <v>5669</v>
      </c>
      <c r="C64" s="157"/>
      <c r="D64" s="157"/>
      <c r="E64" s="157">
        <f>'将来負担比率（分子）の構造'!J$43</f>
        <v>5357</v>
      </c>
      <c r="F64" s="157"/>
      <c r="G64" s="157"/>
      <c r="H64" s="157">
        <f>'将来負担比率（分子）の構造'!K$43</f>
        <v>5228</v>
      </c>
      <c r="I64" s="157"/>
      <c r="J64" s="157"/>
      <c r="K64" s="157">
        <f>'将来負担比率（分子）の構造'!L$43</f>
        <v>4924</v>
      </c>
      <c r="L64" s="157"/>
      <c r="M64" s="157"/>
      <c r="N64" s="157">
        <f>'将来負担比率（分子）の構造'!M$43</f>
        <v>5504</v>
      </c>
      <c r="O64" s="157"/>
      <c r="P64" s="157"/>
    </row>
    <row r="65" spans="1:16" x14ac:dyDescent="0.2">
      <c r="A65" s="157" t="s">
        <v>32</v>
      </c>
      <c r="B65" s="157">
        <f>'将来負担比率（分子）の構造'!I$42</f>
        <v>20</v>
      </c>
      <c r="C65" s="157"/>
      <c r="D65" s="157"/>
      <c r="E65" s="157">
        <f>'将来負担比率（分子）の構造'!J$42</f>
        <v>11</v>
      </c>
      <c r="F65" s="157"/>
      <c r="G65" s="157"/>
      <c r="H65" s="157">
        <f>'将来負担比率（分子）の構造'!K$42</f>
        <v>7</v>
      </c>
      <c r="I65" s="157"/>
      <c r="J65" s="157"/>
      <c r="K65" s="157">
        <f>'将来負担比率（分子）の構造'!L$42</f>
        <v>4</v>
      </c>
      <c r="L65" s="157"/>
      <c r="M65" s="157"/>
      <c r="N65" s="157">
        <f>'将来負担比率（分子）の構造'!M$42</f>
        <v>1</v>
      </c>
      <c r="O65" s="157"/>
      <c r="P65" s="157"/>
    </row>
    <row r="66" spans="1:16" x14ac:dyDescent="0.2">
      <c r="A66" s="157" t="s">
        <v>31</v>
      </c>
      <c r="B66" s="157">
        <f>'将来負担比率（分子）の構造'!I$41</f>
        <v>32924</v>
      </c>
      <c r="C66" s="157"/>
      <c r="D66" s="157"/>
      <c r="E66" s="157">
        <f>'将来負担比率（分子）の構造'!J$41</f>
        <v>31166</v>
      </c>
      <c r="F66" s="157"/>
      <c r="G66" s="157"/>
      <c r="H66" s="157">
        <f>'将来負担比率（分子）の構造'!K$41</f>
        <v>28761</v>
      </c>
      <c r="I66" s="157"/>
      <c r="J66" s="157"/>
      <c r="K66" s="157">
        <f>'将来負担比率（分子）の構造'!L$41</f>
        <v>25504</v>
      </c>
      <c r="L66" s="157"/>
      <c r="M66" s="157"/>
      <c r="N66" s="157">
        <f>'将来負担比率（分子）の構造'!M$41</f>
        <v>22525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2728</v>
      </c>
      <c r="C72" s="161">
        <f>基金残高に係る経年分析!G55</f>
        <v>5097</v>
      </c>
      <c r="D72" s="161">
        <f>基金残高に係る経年分析!H55</f>
        <v>5017</v>
      </c>
    </row>
    <row r="73" spans="1:16" x14ac:dyDescent="0.2">
      <c r="A73" s="160" t="s">
        <v>74</v>
      </c>
      <c r="B73" s="161">
        <f>基金残高に係る経年分析!F56</f>
        <v>137</v>
      </c>
      <c r="C73" s="161">
        <f>基金残高に係る経年分析!G56</f>
        <v>137</v>
      </c>
      <c r="D73" s="161">
        <f>基金残高に係る経年分析!H56</f>
        <v>137</v>
      </c>
    </row>
    <row r="74" spans="1:16" x14ac:dyDescent="0.2">
      <c r="A74" s="160" t="s">
        <v>75</v>
      </c>
      <c r="B74" s="161">
        <f>基金残高に係る経年分析!F57</f>
        <v>5439</v>
      </c>
      <c r="C74" s="161">
        <f>基金残高に係る経年分析!G57</f>
        <v>6166</v>
      </c>
      <c r="D74" s="161">
        <f>基金残高に係る経年分析!H57</f>
        <v>5693</v>
      </c>
    </row>
  </sheetData>
  <sheetProtection algorithmName="SHA-512" hashValue="bMlAzk33YtX5zJ18Pc8htTLjKABmMIYz3zBLF4zCTLd0TtAolv8V5BGG9RPpZAX7sQKgqRyS1taoLVymRfbSlw==" saltValue="29D4jZJaqX4qbxOw1Rx+3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加須市</cp:lastModifiedBy>
  <cp:lastPrinted>2026-03-10T08:32:58Z</cp:lastPrinted>
  <dcterms:created xsi:type="dcterms:W3CDTF">2026-02-23T05:25:16Z</dcterms:created>
  <dcterms:modified xsi:type="dcterms:W3CDTF">2026-09-01T04:23:34Z</dcterms:modified>
  <cp:category/>
</cp:coreProperties>
</file>