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JFSH240\FileServer\0501000_財政課\A010_全庁共通\B010_全庁共通全般\C060_照会・回答\D020_市町村課\財政状況資料集\R6年度決算分\10完成版(R8.9対応)\"/>
    </mc:Choice>
  </mc:AlternateContent>
  <xr:revisionPtr revIDLastSave="0" documentId="13_ncr:1_{2C49B73F-DA6C-4E33-A514-BC873E5D974E}" xr6:coauthVersionLast="47" xr6:coauthVersionMax="47" xr10:uidLastSave="{00000000-0000-0000-0000-000000000000}"/>
  <bookViews>
    <workbookView xWindow="-3105" yWindow="-16320" windowWidth="29040" windowHeight="15840" firstSheet="10"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R102" i="12" l="1"/>
  <c r="CW102" i="12"/>
  <c r="DB102" i="12"/>
  <c r="DG102" i="12"/>
  <c r="DL102" i="12"/>
  <c r="DQ102" i="12"/>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BW39" i="10"/>
  <c r="BE39" i="10"/>
  <c r="AM39" i="10"/>
  <c r="U39" i="10"/>
  <c r="C39" i="10"/>
  <c r="BW38" i="10"/>
  <c r="BE38" i="10"/>
  <c r="AM38" i="10"/>
  <c r="U38" i="10"/>
  <c r="C38" i="10"/>
  <c r="BW37" i="10"/>
  <c r="BE37" i="10"/>
  <c r="AM37" i="10"/>
  <c r="C37" i="10"/>
  <c r="BW36" i="10"/>
  <c r="BE36" i="10"/>
  <c r="BW35" i="10"/>
  <c r="BE35" i="10"/>
  <c r="BW34" i="10"/>
  <c r="CO34" i="10" s="1"/>
  <c r="CO35" i="10" s="1"/>
  <c r="CO36" i="10" s="1"/>
  <c r="CO37" i="10" s="1"/>
  <c r="CO38" i="10" s="1"/>
  <c r="CO39" i="10" s="1"/>
  <c r="BE34" i="10"/>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U37" i="10" s="1"/>
  <c r="AM34" i="10"/>
  <c r="AM35" i="10" s="1"/>
  <c r="AM36" i="10" s="1"/>
</calcChain>
</file>

<file path=xl/sharedStrings.xml><?xml version="1.0" encoding="utf-8"?>
<sst xmlns="http://schemas.openxmlformats.org/spreadsheetml/2006/main" count="1042" uniqueCount="575">
  <si>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</si>
  <si>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</si>
  <si>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</si>
  <si>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</si>
  <si>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</si>
  <si>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</si>
  <si>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</si>
  <si>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</si>
  <si>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</si>
  <si>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</si>
  <si>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</si>
  <si>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</si>
  <si>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</si>
  <si>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</si>
  <si>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</si>
  <si>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</si>
  <si>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</si>
  <si>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</si>
  <si>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</si>
  <si>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</si>
  <si>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</si>
  <si>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</si>
  <si>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</si>
  <si>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</si>
  <si>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</si>
  <si>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</si>
  <si>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</si>
  <si>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</si>
  <si>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</si>
  <si>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</si>
  <si>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</si>
  <si>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</si>
  <si>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</si>
  <si>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</si>
  <si>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</si>
  <si>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</si>
  <si>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</si>
  <si>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</si>
  <si>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</si>
  <si>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</si>
  <si>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</si>
  <si>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</si>
  <si>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</si>
  <si>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</si>
  <si>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</si>
  <si>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</si>
  <si>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</si>
  <si>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</si>
  <si>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</si>
  <si>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</si>
  <si>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</si>
  <si>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</si>
  <si>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</si>
  <si>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</si>
  <si>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</si>
  <si>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</si>
  <si>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</si>
  <si>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</si>
  <si>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</si>
  <si>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</si>
  <si>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</si>
  <si>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</si>
  <si>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</si>
  <si>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</si>
  <si>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</si>
  <si>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</si>
  <si>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</si>
  <si>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</si>
  <si>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</si>
  <si>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</si>
  <si>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</si>
  <si>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</si>
  <si>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</si>
  <si>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</si>
  <si>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</si>
  <si>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</si>
  <si>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</si>
  <si>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</si>
  <si>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</si>
  <si>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</si>
  <si>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</si>
  <si>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</si>
  <si>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</si>
  <si>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</si>
  <si>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</si>
  <si>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</si>
  <si>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</si>
  <si>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</si>
  <si>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</si>
  <si>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</si>
  <si>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</si>
  <si>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</si>
  <si>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</si>
  <si>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</si>
  <si>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所沢市</t>
    <phoneticPr fontId="5"/>
  </si>
  <si>
    <t>地方交付税種地</t>
    <rPh sb="0" eb="2">
      <t>チホウ</t>
    </rPh>
    <rPh sb="2" eb="5">
      <t>コウフゼイ</t>
    </rPh>
    <rPh sb="5" eb="6">
      <t>シュ</t>
    </rPh>
    <rPh sb="6" eb="7">
      <t>チ</t>
    </rPh>
    <phoneticPr fontId="5"/>
  </si>
  <si>
    <t>2-9</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</si>
  <si>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</si>
  <si>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</si>
  <si>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</si>
  <si>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</si>
  <si>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</si>
  <si>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</si>
  <si>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</si>
  <si>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</si>
  <si>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</si>
  <si>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</si>
  <si>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</si>
  <si>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</si>
  <si>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</si>
  <si>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</si>
  <si>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</si>
  <si>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</si>
  <si>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</si>
  <si>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</si>
  <si>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</si>
  <si>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</si>
  <si>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</si>
  <si>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</si>
  <si>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</si>
  <si>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</si>
  <si>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</si>
  <si>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</si>
  <si>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</si>
  <si>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</si>
  <si>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</si>
  <si>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</si>
  <si>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</si>
  <si>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</si>
  <si>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</si>
  <si>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</si>
  <si>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</si>
  <si>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</si>
  <si>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</si>
  <si>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</si>
  <si>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</si>
  <si>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</si>
  <si>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</si>
  <si>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</si>
  <si>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</si>
  <si>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</si>
  <si>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</si>
  <si>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</si>
  <si>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</si>
  <si>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</si>
  <si>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</si>
  <si>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</si>
  <si>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</si>
  <si>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</si>
  <si>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</si>
  <si>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</si>
  <si>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</si>
  <si>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</si>
  <si>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</si>
  <si>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</si>
  <si>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</si>
  <si>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</si>
  <si>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</si>
  <si>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</si>
  <si>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</si>
  <si>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</si>
  <si>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</si>
  <si>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</si>
  <si>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</si>
  <si>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</si>
  <si>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</si>
  <si>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</si>
  <si>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</si>
  <si>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</si>
  <si>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</si>
  <si>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</si>
  <si>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</si>
  <si>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</si>
  <si>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</si>
  <si>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</si>
  <si>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</si>
  <si>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</si>
  <si>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</si>
  <si>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</si>
  <si>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</si>
  <si>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</si>
  <si>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</si>
  <si>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</si>
  <si>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</si>
  <si>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</si>
  <si>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</si>
  <si>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</si>
  <si>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</si>
  <si>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</si>
  <si>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</si>
  <si>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</si>
  <si>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</si>
  <si>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</si>
  <si>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</si>
  <si>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</si>
  <si>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</si>
  <si>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</si>
  <si>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</si>
  <si>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</si>
  <si>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</si>
  <si>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</si>
  <si>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</si>
  <si>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</si>
  <si>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埼玉県所沢市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</si>
  <si>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</si>
  <si>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</si>
  <si>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</si>
  <si>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</si>
  <si>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</si>
  <si>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</si>
  <si>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</si>
  <si>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</si>
  <si>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</si>
  <si>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</si>
  <si>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</si>
  <si>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</si>
  <si>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</si>
  <si>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</si>
  <si>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</si>
  <si>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</si>
  <si>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</si>
  <si>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</si>
  <si>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</si>
  <si>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</si>
  <si>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</si>
  <si>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</si>
  <si>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</si>
  <si>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</si>
  <si>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</si>
  <si>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</si>
  <si>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</si>
  <si>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</si>
  <si>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</si>
  <si>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</si>
  <si>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</si>
  <si>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</si>
  <si>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</si>
  <si>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</si>
  <si>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</si>
  <si>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</si>
  <si>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</si>
  <si>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</si>
  <si>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</si>
  <si>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</si>
  <si>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</si>
  <si>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</si>
  <si>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</si>
  <si>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</si>
  <si>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</si>
  <si>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</si>
  <si>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</si>
  <si>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</si>
  <si>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</si>
  <si>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</si>
  <si>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</si>
  <si>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</si>
  <si>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</si>
  <si>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</si>
  <si>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</si>
  <si>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</si>
  <si>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</si>
  <si>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</si>
  <si>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</si>
  <si>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</si>
  <si>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</si>
  <si>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</si>
  <si>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</si>
  <si>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</si>
  <si>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</si>
  <si>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</si>
  <si>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</si>
  <si>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</si>
  <si>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</si>
  <si>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</si>
  <si>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</si>
  <si>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</si>
  <si>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</si>
  <si>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</si>
  <si>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</si>
  <si>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</si>
  <si>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</si>
  <si>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</si>
  <si>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</si>
  <si>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</si>
  <si>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</si>
  <si>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</si>
  <si>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</si>
  <si>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</si>
  <si>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</si>
  <si>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</si>
  <si>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</si>
  <si>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</si>
  <si>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</si>
  <si>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</si>
  <si>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</si>
  <si>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</si>
  <si>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</si>
  <si>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</si>
  <si>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</si>
  <si>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</si>
  <si>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</si>
  <si>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</si>
  <si>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</si>
  <si>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</si>
  <si>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</si>
  <si>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</si>
  <si>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</si>
  <si>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</si>
  <si>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</si>
  <si>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</si>
  <si>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</si>
  <si>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</si>
  <si>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</si>
  <si>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</si>
  <si>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</si>
  <si>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</si>
  <si>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</si>
  <si>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</si>
  <si>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</si>
  <si>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</si>
  <si>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</si>
  <si>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</si>
  <si>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</si>
  <si>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</si>
  <si>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</si>
  <si>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</si>
  <si>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</si>
  <si>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</si>
  <si>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</si>
  <si>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</si>
  <si>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</si>
  <si>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</si>
  <si>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</si>
  <si>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</si>
  <si>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</si>
  <si>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</si>
  <si>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</si>
  <si>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</si>
  <si>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</si>
  <si>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</si>
  <si>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</si>
  <si>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</si>
  <si>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</si>
  <si>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</si>
  <si>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</si>
  <si>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</si>
  <si>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</si>
  <si>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</si>
  <si>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</si>
  <si>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</si>
  <si>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</si>
  <si>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</si>
  <si>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</si>
  <si>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</si>
  <si>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埼玉県所沢市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</si>
  <si>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</si>
  <si>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</si>
  <si>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</si>
  <si>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</si>
  <si>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</si>
  <si>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</si>
  <si>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</si>
  <si>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</si>
  <si>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</si>
  <si>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</si>
  <si>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</si>
  <si>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</si>
  <si>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</si>
  <si>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</si>
  <si>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</si>
  <si>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</si>
  <si>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</si>
  <si>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</si>
  <si>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</si>
  <si>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</si>
  <si>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所沢市所沢都市計画事業狭山ヶ丘土地区画整理特別会計</t>
    <phoneticPr fontId="5"/>
  </si>
  <si>
    <t>所沢市所沢都市計画事業所沢駅西口土地区画整理特別会計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</si>
  <si>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</si>
  <si>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</si>
  <si>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</si>
  <si>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</si>
  <si>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</si>
  <si>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</si>
  <si>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</si>
  <si>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</si>
  <si>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</si>
  <si>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</si>
  <si>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</si>
  <si>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</si>
  <si>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</si>
  <si>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所沢市交通災害共済特別会計</t>
    <phoneticPr fontId="5"/>
  </si>
  <si>
    <t>所沢市国民健康保険特別会計</t>
    <phoneticPr fontId="5"/>
  </si>
  <si>
    <t>所沢市介護保険特別会計</t>
    <phoneticPr fontId="5"/>
  </si>
  <si>
    <t>所沢市後期高齢者医療特別会計</t>
    <phoneticPr fontId="5"/>
  </si>
  <si>
    <t>所沢市水道事業会計</t>
    <phoneticPr fontId="5"/>
  </si>
  <si>
    <t>法適用企業</t>
    <phoneticPr fontId="5"/>
  </si>
  <si>
    <t>所沢市下水道事業会計</t>
    <phoneticPr fontId="5"/>
  </si>
  <si>
    <t>所沢市病院事業会計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</si>
  <si>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</si>
  <si>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</si>
  <si>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</si>
  <si>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</si>
  <si>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</si>
  <si>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</si>
  <si>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</si>
  <si>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</si>
  <si>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</si>
  <si>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</si>
  <si>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</si>
  <si>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</si>
  <si>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</si>
  <si>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</si>
  <si>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</si>
  <si>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</si>
  <si>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</si>
  <si>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</si>
  <si>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</si>
  <si>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</si>
  <si>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</si>
  <si>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</si>
  <si>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</si>
  <si>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</si>
  <si>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</si>
  <si>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</si>
  <si>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</si>
  <si>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</si>
  <si>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</si>
  <si>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</si>
  <si>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</si>
  <si>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</si>
  <si>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</si>
  <si>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</si>
  <si>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</si>
  <si>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</si>
  <si>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</si>
  <si>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</si>
  <si>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</si>
  <si>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</si>
  <si>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</si>
  <si>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</si>
  <si>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</si>
  <si>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</si>
  <si>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</si>
  <si>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</si>
  <si>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</si>
  <si>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</si>
  <si>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</si>
  <si>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</si>
  <si>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</si>
  <si>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</si>
  <si>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</si>
  <si>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</si>
  <si>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</si>
  <si>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</si>
  <si>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</si>
  <si>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</si>
  <si>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</si>
  <si>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</si>
  <si>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</si>
  <si>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</si>
  <si>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</si>
  <si>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</si>
  <si>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</si>
  <si>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</si>
  <si>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</si>
  <si>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</si>
  <si>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</si>
  <si>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</si>
  <si>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</si>
  <si>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</si>
  <si>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</si>
  <si>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</si>
  <si>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</si>
  <si>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</si>
  <si>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</si>
  <si>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</si>
  <si>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</si>
  <si>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</si>
  <si>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</si>
  <si>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</si>
  <si>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</si>
  <si>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</si>
  <si>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</si>
  <si>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</si>
  <si>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</si>
  <si>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</si>
  <si>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</si>
  <si>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</si>
  <si>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</si>
  <si>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</si>
  <si>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</si>
  <si>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</si>
  <si>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</si>
  <si>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</si>
  <si>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</si>
  <si>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</si>
  <si>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</si>
  <si>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</si>
  <si>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</si>
  <si>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</si>
  <si>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</si>
  <si>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</si>
  <si>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</si>
  <si>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</si>
  <si>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</si>
  <si>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</si>
  <si>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</si>
  <si>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</si>
  <si>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</si>
  <si>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</si>
  <si>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</si>
  <si>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</si>
  <si>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</si>
  <si>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</si>
  <si>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</si>
  <si>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</si>
  <si>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</si>
  <si>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</si>
  <si>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</si>
  <si>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</si>
  <si>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</si>
  <si>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</si>
  <si>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</si>
  <si>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</si>
  <si>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</si>
  <si>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</si>
  <si>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</si>
  <si>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</si>
  <si>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</si>
  <si>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</si>
  <si>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</si>
  <si>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</si>
  <si>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</si>
  <si>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6.28</t>
  </si>
  <si>
    <t>一般会計</t>
  </si>
  <si>
    <t>所沢市水道事業会計</t>
  </si>
  <si>
    <t>所沢市下水道事業会計</t>
  </si>
  <si>
    <t>所沢市介護保険特別会計</t>
  </si>
  <si>
    <t>所沢市病院事業会計</t>
  </si>
  <si>
    <t>所沢市国民健康保険特別会計</t>
  </si>
  <si>
    <t>所沢市所沢都市計画事業所沢駅西口土地区画整理特別会計</t>
  </si>
  <si>
    <t>▲ 0.06</t>
  </si>
  <si>
    <t>所沢市交通災害共済特別会計</t>
  </si>
  <si>
    <t>その他会計（赤字）</t>
  </si>
  <si>
    <t>その他会計（黒字）</t>
  </si>
  <si>
    <t>R02</t>
    <phoneticPr fontId="5"/>
  </si>
  <si>
    <t>R03</t>
    <phoneticPr fontId="5"/>
  </si>
  <si>
    <t>R04</t>
    <phoneticPr fontId="5"/>
  </si>
  <si>
    <t>R05</t>
    <phoneticPr fontId="5"/>
  </si>
  <si>
    <t>R06</t>
    <phoneticPr fontId="5"/>
  </si>
  <si>
    <t>○</t>
    <phoneticPr fontId="2"/>
  </si>
  <si>
    <t>所沢市土地開発公社</t>
    <rPh sb="0" eb="3">
      <t>トコロザワシ</t>
    </rPh>
    <rPh sb="3" eb="7">
      <t>トチカイハツ</t>
    </rPh>
    <rPh sb="7" eb="9">
      <t>コウシャ</t>
    </rPh>
    <phoneticPr fontId="2"/>
  </si>
  <si>
    <t>○</t>
  </si>
  <si>
    <t>ワルツ所沢</t>
    <rPh sb="3" eb="5">
      <t>トコロザワ</t>
    </rPh>
    <phoneticPr fontId="2"/>
  </si>
  <si>
    <t>所沢市公共施設管理公社</t>
    <rPh sb="0" eb="3">
      <t>トコロザワシ</t>
    </rPh>
    <rPh sb="3" eb="7">
      <t>コウキョウシセツ</t>
    </rPh>
    <rPh sb="7" eb="11">
      <t>カンリコウシャ</t>
    </rPh>
    <phoneticPr fontId="2"/>
  </si>
  <si>
    <t>所沢市文化振興事業団</t>
    <rPh sb="0" eb="3">
      <t>トコロザワシ</t>
    </rPh>
    <rPh sb="3" eb="5">
      <t>ブンカ</t>
    </rPh>
    <rPh sb="5" eb="10">
      <t>シンコウジギョウダン</t>
    </rPh>
    <phoneticPr fontId="2"/>
  </si>
  <si>
    <t>埼玉西部食品流通センター</t>
    <rPh sb="0" eb="4">
      <t>サイタマセイブ</t>
    </rPh>
    <rPh sb="4" eb="6">
      <t>ショクヒン</t>
    </rPh>
    <rPh sb="6" eb="8">
      <t>リュウツウ</t>
    </rPh>
    <phoneticPr fontId="2"/>
  </si>
  <si>
    <t>ところざわ未来電力</t>
    <rPh sb="5" eb="9">
      <t>ミライデンリョク</t>
    </rPh>
    <phoneticPr fontId="2"/>
  </si>
  <si>
    <t>埼玉西部消防組合</t>
    <rPh sb="0" eb="6">
      <t>サイタマセイブショウボウ</t>
    </rPh>
    <rPh sb="6" eb="8">
      <t>クミアイ</t>
    </rPh>
    <phoneticPr fontId="2"/>
  </si>
  <si>
    <t>施設整備基金</t>
    <rPh sb="0" eb="2">
      <t>シセツ</t>
    </rPh>
    <rPh sb="2" eb="4">
      <t>セイビ</t>
    </rPh>
    <rPh sb="4" eb="6">
      <t>キキン</t>
    </rPh>
    <phoneticPr fontId="5"/>
  </si>
  <si>
    <t>マチごとエコタウン推進基金</t>
    <rPh sb="9" eb="11">
      <t>スイシン</t>
    </rPh>
    <rPh sb="11" eb="13">
      <t>キキン</t>
    </rPh>
    <phoneticPr fontId="5"/>
  </si>
  <si>
    <t>緑の基金</t>
    <rPh sb="0" eb="1">
      <t>ミドリ</t>
    </rPh>
    <rPh sb="2" eb="4">
      <t>キキン</t>
    </rPh>
    <phoneticPr fontId="10"/>
  </si>
  <si>
    <t>道路整備基金</t>
    <rPh sb="0" eb="2">
      <t>ドウロ</t>
    </rPh>
    <rPh sb="2" eb="4">
      <t>セイビ</t>
    </rPh>
    <rPh sb="4" eb="6">
      <t>キキン</t>
    </rPh>
    <phoneticPr fontId="10"/>
  </si>
  <si>
    <t>地域産業活性化基金</t>
    <rPh sb="0" eb="7">
      <t>チイキサンギョウカッセイカ</t>
    </rPh>
    <rPh sb="7" eb="9">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</si>
  <si>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</si>
  <si>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</si>
  <si>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t>　将来負担比率については、一般廃棄物最終処分場整備等により地方債残高が増加し、併せて基金の取り崩しなどにより充当可能財源が大幅に減少したことから、高くなったものの、類似団体との比較では依然として低い水準を保っている。
　また、有形固定資産減価償却率については、特に「公営住宅」に係る減価償却率は77.8</t>
    </r>
    <r>
      <rPr>
        <sz val="11"/>
        <rFont val="ＭＳ Ｐゴシック"/>
        <family val="3"/>
        <charset val="128"/>
      </rPr>
      <t>％、「消防施設」に係る減価償却率は82.6％と類似団体平均値より高い。今後も、公共施設長寿命化計画に基づき、将来負担の負担額を抑える取り組みと合わせ、更新及び統廃合に要する費用の財源として、計画的な基金・起債管理を進めていく。</t>
    </r>
    <rPh sb="25" eb="26">
      <t>トウ</t>
    </rPh>
    <rPh sb="35" eb="37">
      <t>ゾウカ</t>
    </rPh>
    <rPh sb="39" eb="40">
      <t>アワ</t>
    </rPh>
    <rPh sb="62" eb="63">
      <t>ヨコ</t>
    </rPh>
    <rPh sb="96" eb="98">
      <t>ショウボウ</t>
    </rPh>
    <rPh sb="98" eb="100">
      <t>シセツ</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</si>
  <si>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</si>
  <si>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</si>
  <si>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</si>
  <si>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</si>
  <si>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</si>
  <si>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</si>
  <si>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r>
      <t>　</t>
    </r>
    <r>
      <rPr>
        <sz val="11"/>
        <rFont val="ＭＳ Ｐゴシック"/>
        <family val="3"/>
        <charset val="128"/>
      </rPr>
      <t>類似団体と比較して実質公債費比率は高く、将来負担比率は低い。実質公債費比率は、３年間の平均値及び単年度比率において前年度から下がっており、この要因は公債費が減少したことと、標準税収入額等の増加により標準財政規模が増加したことなどがあげられる。将来負担比率は、地方債残高の増加などにより、将来負担額が増加し、充当可能基金や基準財政需要額算入見込額の減少などにより、充当可能財源が減少したため、上昇した。</t>
    </r>
    <r>
      <rPr>
        <sz val="11"/>
        <color rgb="FFFF0000"/>
        <rFont val="ＭＳ Ｐゴシック"/>
        <family val="3"/>
        <charset val="128"/>
      </rPr>
      <t xml:space="preserve">
　</t>
    </r>
    <r>
      <rPr>
        <sz val="11"/>
        <rFont val="ＭＳ Ｐゴシック"/>
        <family val="3"/>
        <charset val="128"/>
      </rPr>
      <t>今後数年についても、借入を伴う大規模な事業を予定しており、一定の間は地方債残高増による将来負担比率の上昇及び償還額増による実質公債費比率の上昇が予測される。世代間負担の公平性とのバランスに考慮し、引き続き将来を見据えた計画的な借り入れを行い、財政健全性の維持に努めていく。</t>
    </r>
    <rPh sb="47" eb="48">
      <t>オヨ</t>
    </rPh>
    <rPh sb="75" eb="78">
      <t>コウサイヒ</t>
    </rPh>
    <rPh sb="79" eb="81">
      <t>ゲンショウ</t>
    </rPh>
    <rPh sb="130" eb="132">
      <t>チホウ</t>
    </rPh>
    <rPh sb="132" eb="133">
      <t>サイ</t>
    </rPh>
    <rPh sb="133" eb="135">
      <t>ザンダカ</t>
    </rPh>
    <rPh sb="136" eb="138">
      <t>ゾウカ</t>
    </rPh>
    <rPh sb="144" eb="146">
      <t>ショウライ</t>
    </rPh>
    <rPh sb="146" eb="148">
      <t>フタン</t>
    </rPh>
    <rPh sb="148" eb="149">
      <t>ガク</t>
    </rPh>
    <rPh sb="150" eb="152">
      <t>ゾウカ</t>
    </rPh>
    <rPh sb="154" eb="156">
      <t>ジュウトウ</t>
    </rPh>
    <rPh sb="168" eb="170">
      <t>サンニュウ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</si>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</sst>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rgb="FFFF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756762C-52C4-4D47-99CA-88BF47635FD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6F84-471F-903B-7AC2D14CEEA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31914</c:v>
                </c:pt>
                <c:pt idx="1">
                  <c:v>26959</c:v>
                </c:pt>
                <c:pt idx="2">
                  <c:v>24064</c:v>
                </c:pt>
                <c:pt idx="3">
                  <c:v>35698</c:v>
                </c:pt>
                <c:pt idx="4">
                  <c:v>46775</c:v>
                </c:pt>
              </c:numCache>
            </c:numRef>
          </c:val>
          <c:smooth val="0"/>
          <c:extLst>
            <c:ext xmlns:c16="http://schemas.microsoft.com/office/drawing/2014/chart" uri="{C3380CC4-5D6E-409C-BE32-E72D297353CC}">
              <c16:uniqueId val="{00000001-6F84-471F-903B-7AC2D14CEEA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8.8699999999999992</c:v>
                </c:pt>
                <c:pt idx="1">
                  <c:v>11.9</c:v>
                </c:pt>
                <c:pt idx="2">
                  <c:v>15.91</c:v>
                </c:pt>
                <c:pt idx="3">
                  <c:v>9.1300000000000008</c:v>
                </c:pt>
                <c:pt idx="4">
                  <c:v>10.94</c:v>
                </c:pt>
              </c:numCache>
            </c:numRef>
          </c:val>
          <c:extLst>
            <c:ext xmlns:c16="http://schemas.microsoft.com/office/drawing/2014/chart" uri="{C3380CC4-5D6E-409C-BE32-E72D297353CC}">
              <c16:uniqueId val="{00000000-F52C-4A53-BE7A-B4FD2B03475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10.34</c:v>
                </c:pt>
                <c:pt idx="1">
                  <c:v>12.76</c:v>
                </c:pt>
                <c:pt idx="2">
                  <c:v>11.79</c:v>
                </c:pt>
                <c:pt idx="3">
                  <c:v>11.71</c:v>
                </c:pt>
                <c:pt idx="4">
                  <c:v>11.21</c:v>
                </c:pt>
              </c:numCache>
            </c:numRef>
          </c:val>
          <c:extLst>
            <c:ext xmlns:c16="http://schemas.microsoft.com/office/drawing/2014/chart" uri="{C3380CC4-5D6E-409C-BE32-E72D297353CC}">
              <c16:uniqueId val="{00000001-F52C-4A53-BE7A-B4FD2B03475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1.98</c:v>
                </c:pt>
                <c:pt idx="1">
                  <c:v>6.43</c:v>
                </c:pt>
                <c:pt idx="2">
                  <c:v>2.4900000000000002</c:v>
                </c:pt>
                <c:pt idx="3">
                  <c:v>-6.28</c:v>
                </c:pt>
                <c:pt idx="4">
                  <c:v>1.86</c:v>
                </c:pt>
              </c:numCache>
            </c:numRef>
          </c:val>
          <c:smooth val="0"/>
          <c:extLst>
            <c:ext xmlns:c16="http://schemas.microsoft.com/office/drawing/2014/chart" uri="{C3380CC4-5D6E-409C-BE32-E72D297353CC}">
              <c16:uniqueId val="{00000002-F52C-4A53-BE7A-B4FD2B03475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0.03</c:v>
                </c:pt>
                <c:pt idx="4">
                  <c:v>#N/A</c:v>
                </c:pt>
                <c:pt idx="5">
                  <c:v>0.08</c:v>
                </c:pt>
                <c:pt idx="6">
                  <c:v>#N/A</c:v>
                </c:pt>
                <c:pt idx="7">
                  <c:v>0.02</c:v>
                </c:pt>
                <c:pt idx="8">
                  <c:v>#N/A</c:v>
                </c:pt>
                <c:pt idx="9">
                  <c:v>0.03</c:v>
                </c:pt>
              </c:numCache>
            </c:numRef>
          </c:val>
          <c:extLst>
            <c:ext xmlns:c16="http://schemas.microsoft.com/office/drawing/2014/chart" uri="{C3380CC4-5D6E-409C-BE32-E72D297353CC}">
              <c16:uniqueId val="{00000000-C26D-4CE3-9F09-E36326FA4FA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26D-4CE3-9F09-E36326FA4FAE}"/>
            </c:ext>
          </c:extLst>
        </c:ser>
        <c:ser>
          <c:idx val="2"/>
          <c:order val="2"/>
          <c:tx>
            <c:strRef>
              <c:f>データシート!$A$29</c:f>
              <c:strCache>
                <c:ptCount val="1"/>
                <c:pt idx="0">
                  <c:v>所沢市交通災害共済特別会計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0.05</c:v>
                </c:pt>
                <c:pt idx="4">
                  <c:v>#N/A</c:v>
                </c:pt>
                <c:pt idx="5">
                  <c:v>0.06</c:v>
                </c:pt>
                <c:pt idx="6">
                  <c:v>#N/A</c:v>
                </c:pt>
                <c:pt idx="7">
                  <c:v>0.06</c:v>
                </c:pt>
                <c:pt idx="8">
                  <c:v>#N/A</c:v>
                </c:pt>
                <c:pt idx="9">
                  <c:v>0.05</c:v>
                </c:pt>
              </c:numCache>
            </c:numRef>
          </c:val>
          <c:extLst>
            <c:ext xmlns:c16="http://schemas.microsoft.com/office/drawing/2014/chart" uri="{C3380CC4-5D6E-409C-BE32-E72D297353CC}">
              <c16:uniqueId val="{00000002-C26D-4CE3-9F09-E36326FA4FAE}"/>
            </c:ext>
          </c:extLst>
        </c:ser>
        <c:ser>
          <c:idx val="3"/>
          <c:order val="3"/>
          <c:tx>
            <c:strRef>
              <c:f>データシート!$A$30</c:f>
              <c:strCache>
                <c:ptCount val="1"/>
                <c:pt idx="0">
                  <c:v>所沢市所沢都市計画事業所沢駅西口土地区画整理特別会計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0.06</c:v>
                </c:pt>
                <c:pt idx="7">
                  <c:v>#N/A</c:v>
                </c:pt>
                <c:pt idx="8">
                  <c:v>#N/A</c:v>
                </c:pt>
                <c:pt idx="9">
                  <c:v>0.26</c:v>
                </c:pt>
              </c:numCache>
            </c:numRef>
          </c:val>
          <c:extLst>
            <c:ext xmlns:c16="http://schemas.microsoft.com/office/drawing/2014/chart" uri="{C3380CC4-5D6E-409C-BE32-E72D297353CC}">
              <c16:uniqueId val="{00000003-C26D-4CE3-9F09-E36326FA4FAE}"/>
            </c:ext>
          </c:extLst>
        </c:ser>
        <c:ser>
          <c:idx val="4"/>
          <c:order val="4"/>
          <c:tx>
            <c:strRef>
              <c:f>データシート!$A$31</c:f>
              <c:strCache>
                <c:ptCount val="1"/>
                <c:pt idx="0">
                  <c:v>所沢市国民健康保険特別会計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1.03</c:v>
                </c:pt>
                <c:pt idx="2">
                  <c:v>#N/A</c:v>
                </c:pt>
                <c:pt idx="3">
                  <c:v>0.85</c:v>
                </c:pt>
                <c:pt idx="4">
                  <c:v>#N/A</c:v>
                </c:pt>
                <c:pt idx="5">
                  <c:v>0.03</c:v>
                </c:pt>
                <c:pt idx="6">
                  <c:v>#N/A</c:v>
                </c:pt>
                <c:pt idx="7">
                  <c:v>0.66</c:v>
                </c:pt>
                <c:pt idx="8">
                  <c:v>#N/A</c:v>
                </c:pt>
                <c:pt idx="9">
                  <c:v>0.3</c:v>
                </c:pt>
              </c:numCache>
            </c:numRef>
          </c:val>
          <c:extLst>
            <c:ext xmlns:c16="http://schemas.microsoft.com/office/drawing/2014/chart" uri="{C3380CC4-5D6E-409C-BE32-E72D297353CC}">
              <c16:uniqueId val="{00000004-C26D-4CE3-9F09-E36326FA4FAE}"/>
            </c:ext>
          </c:extLst>
        </c:ser>
        <c:ser>
          <c:idx val="5"/>
          <c:order val="5"/>
          <c:tx>
            <c:strRef>
              <c:f>データシート!$A$32</c:f>
              <c:strCache>
                <c:ptCount val="1"/>
                <c:pt idx="0">
                  <c:v>所沢市病院事業会計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0.67</c:v>
                </c:pt>
                <c:pt idx="2">
                  <c:v>#N/A</c:v>
                </c:pt>
                <c:pt idx="3">
                  <c:v>0.51</c:v>
                </c:pt>
                <c:pt idx="4">
                  <c:v>#N/A</c:v>
                </c:pt>
                <c:pt idx="5">
                  <c:v>0.83</c:v>
                </c:pt>
                <c:pt idx="6">
                  <c:v>#N/A</c:v>
                </c:pt>
                <c:pt idx="7">
                  <c:v>1.1200000000000001</c:v>
                </c:pt>
                <c:pt idx="8">
                  <c:v>#N/A</c:v>
                </c:pt>
                <c:pt idx="9">
                  <c:v>1.01</c:v>
                </c:pt>
              </c:numCache>
            </c:numRef>
          </c:val>
          <c:extLst>
            <c:ext xmlns:c16="http://schemas.microsoft.com/office/drawing/2014/chart" uri="{C3380CC4-5D6E-409C-BE32-E72D297353CC}">
              <c16:uniqueId val="{00000005-C26D-4CE3-9F09-E36326FA4FAE}"/>
            </c:ext>
          </c:extLst>
        </c:ser>
        <c:ser>
          <c:idx val="6"/>
          <c:order val="6"/>
          <c:tx>
            <c:strRef>
              <c:f>データシート!$A$33</c:f>
              <c:strCache>
                <c:ptCount val="1"/>
                <c:pt idx="0">
                  <c:v>所沢市介護保険特別会計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2.65</c:v>
                </c:pt>
                <c:pt idx="2">
                  <c:v>#N/A</c:v>
                </c:pt>
                <c:pt idx="3">
                  <c:v>2.39</c:v>
                </c:pt>
                <c:pt idx="4">
                  <c:v>#N/A</c:v>
                </c:pt>
                <c:pt idx="5">
                  <c:v>2.87</c:v>
                </c:pt>
                <c:pt idx="6">
                  <c:v>#N/A</c:v>
                </c:pt>
                <c:pt idx="7">
                  <c:v>2.5099999999999998</c:v>
                </c:pt>
                <c:pt idx="8">
                  <c:v>#N/A</c:v>
                </c:pt>
                <c:pt idx="9">
                  <c:v>1.5</c:v>
                </c:pt>
              </c:numCache>
            </c:numRef>
          </c:val>
          <c:extLst>
            <c:ext xmlns:c16="http://schemas.microsoft.com/office/drawing/2014/chart" uri="{C3380CC4-5D6E-409C-BE32-E72D297353CC}">
              <c16:uniqueId val="{00000006-C26D-4CE3-9F09-E36326FA4FAE}"/>
            </c:ext>
          </c:extLst>
        </c:ser>
        <c:ser>
          <c:idx val="7"/>
          <c:order val="7"/>
          <c:tx>
            <c:strRef>
              <c:f>データシート!$A$34</c:f>
              <c:strCache>
                <c:ptCount val="1"/>
                <c:pt idx="0">
                  <c:v>所沢市下水道事業会計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5.26</c:v>
                </c:pt>
                <c:pt idx="2">
                  <c:v>#N/A</c:v>
                </c:pt>
                <c:pt idx="3">
                  <c:v>5.2</c:v>
                </c:pt>
                <c:pt idx="4">
                  <c:v>#N/A</c:v>
                </c:pt>
                <c:pt idx="5">
                  <c:v>5.89</c:v>
                </c:pt>
                <c:pt idx="6">
                  <c:v>#N/A</c:v>
                </c:pt>
                <c:pt idx="7">
                  <c:v>5.56</c:v>
                </c:pt>
                <c:pt idx="8">
                  <c:v>#N/A</c:v>
                </c:pt>
                <c:pt idx="9">
                  <c:v>4</c:v>
                </c:pt>
              </c:numCache>
            </c:numRef>
          </c:val>
          <c:extLst>
            <c:ext xmlns:c16="http://schemas.microsoft.com/office/drawing/2014/chart" uri="{C3380CC4-5D6E-409C-BE32-E72D297353CC}">
              <c16:uniqueId val="{00000007-C26D-4CE3-9F09-E36326FA4FAE}"/>
            </c:ext>
          </c:extLst>
        </c:ser>
        <c:ser>
          <c:idx val="8"/>
          <c:order val="8"/>
          <c:tx>
            <c:strRef>
              <c:f>データシート!$A$35</c:f>
              <c:strCache>
                <c:ptCount val="1"/>
                <c:pt idx="0">
                  <c:v>所沢市水道事業会計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8.5399999999999991</c:v>
                </c:pt>
                <c:pt idx="2">
                  <c:v>#N/A</c:v>
                </c:pt>
                <c:pt idx="3">
                  <c:v>8.3800000000000008</c:v>
                </c:pt>
                <c:pt idx="4">
                  <c:v>#N/A</c:v>
                </c:pt>
                <c:pt idx="5">
                  <c:v>6.95</c:v>
                </c:pt>
                <c:pt idx="6">
                  <c:v>#N/A</c:v>
                </c:pt>
                <c:pt idx="7">
                  <c:v>7.35</c:v>
                </c:pt>
                <c:pt idx="8">
                  <c:v>#N/A</c:v>
                </c:pt>
                <c:pt idx="9">
                  <c:v>6.47</c:v>
                </c:pt>
              </c:numCache>
            </c:numRef>
          </c:val>
          <c:extLst>
            <c:ext xmlns:c16="http://schemas.microsoft.com/office/drawing/2014/chart" uri="{C3380CC4-5D6E-409C-BE32-E72D297353CC}">
              <c16:uniqueId val="{00000008-C26D-4CE3-9F09-E36326FA4FA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8.8699999999999992</c:v>
                </c:pt>
                <c:pt idx="2">
                  <c:v>#N/A</c:v>
                </c:pt>
                <c:pt idx="3">
                  <c:v>11.81</c:v>
                </c:pt>
                <c:pt idx="4">
                  <c:v>#N/A</c:v>
                </c:pt>
                <c:pt idx="5">
                  <c:v>15.91</c:v>
                </c:pt>
                <c:pt idx="6">
                  <c:v>#N/A</c:v>
                </c:pt>
                <c:pt idx="7">
                  <c:v>9.19</c:v>
                </c:pt>
                <c:pt idx="8">
                  <c:v>#N/A</c:v>
                </c:pt>
                <c:pt idx="9">
                  <c:v>10.67</c:v>
                </c:pt>
              </c:numCache>
            </c:numRef>
          </c:val>
          <c:extLst>
            <c:ext xmlns:c16="http://schemas.microsoft.com/office/drawing/2014/chart" uri="{C3380CC4-5D6E-409C-BE32-E72D297353CC}">
              <c16:uniqueId val="{00000009-C26D-4CE3-9F09-E36326FA4FA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5965</c:v>
                </c:pt>
                <c:pt idx="5">
                  <c:v>6416</c:v>
                </c:pt>
                <c:pt idx="8">
                  <c:v>6303</c:v>
                </c:pt>
                <c:pt idx="11">
                  <c:v>6540</c:v>
                </c:pt>
                <c:pt idx="14">
                  <c:v>6178</c:v>
                </c:pt>
              </c:numCache>
            </c:numRef>
          </c:val>
          <c:extLst>
            <c:ext xmlns:c16="http://schemas.microsoft.com/office/drawing/2014/chart" uri="{C3380CC4-5D6E-409C-BE32-E72D297353CC}">
              <c16:uniqueId val="{00000000-639D-41A2-AB93-AB941DBA4D3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39D-41A2-AB93-AB941DBA4D3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365</c:v>
                </c:pt>
                <c:pt idx="3">
                  <c:v>402</c:v>
                </c:pt>
                <c:pt idx="6">
                  <c:v>404</c:v>
                </c:pt>
                <c:pt idx="9">
                  <c:v>404</c:v>
                </c:pt>
                <c:pt idx="12">
                  <c:v>449</c:v>
                </c:pt>
              </c:numCache>
            </c:numRef>
          </c:val>
          <c:extLst>
            <c:ext xmlns:c16="http://schemas.microsoft.com/office/drawing/2014/chart" uri="{C3380CC4-5D6E-409C-BE32-E72D297353CC}">
              <c16:uniqueId val="{00000002-639D-41A2-AB93-AB941DBA4D3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164</c:v>
                </c:pt>
                <c:pt idx="3">
                  <c:v>192</c:v>
                </c:pt>
                <c:pt idx="6">
                  <c:v>182</c:v>
                </c:pt>
                <c:pt idx="9">
                  <c:v>204</c:v>
                </c:pt>
                <c:pt idx="12">
                  <c:v>151</c:v>
                </c:pt>
              </c:numCache>
            </c:numRef>
          </c:val>
          <c:extLst>
            <c:ext xmlns:c16="http://schemas.microsoft.com/office/drawing/2014/chart" uri="{C3380CC4-5D6E-409C-BE32-E72D297353CC}">
              <c16:uniqueId val="{00000003-639D-41A2-AB93-AB941DBA4D3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995</c:v>
                </c:pt>
                <c:pt idx="3">
                  <c:v>988</c:v>
                </c:pt>
                <c:pt idx="6">
                  <c:v>1155</c:v>
                </c:pt>
                <c:pt idx="9">
                  <c:v>1163</c:v>
                </c:pt>
                <c:pt idx="12">
                  <c:v>931</c:v>
                </c:pt>
              </c:numCache>
            </c:numRef>
          </c:val>
          <c:extLst>
            <c:ext xmlns:c16="http://schemas.microsoft.com/office/drawing/2014/chart" uri="{C3380CC4-5D6E-409C-BE32-E72D297353CC}">
              <c16:uniqueId val="{00000004-639D-41A2-AB93-AB941DBA4D3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39D-41A2-AB93-AB941DBA4D3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39D-41A2-AB93-AB941DBA4D3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6643</c:v>
                </c:pt>
                <c:pt idx="3">
                  <c:v>7739</c:v>
                </c:pt>
                <c:pt idx="6">
                  <c:v>7760</c:v>
                </c:pt>
                <c:pt idx="9">
                  <c:v>7733</c:v>
                </c:pt>
                <c:pt idx="12">
                  <c:v>7561</c:v>
                </c:pt>
              </c:numCache>
            </c:numRef>
          </c:val>
          <c:extLst>
            <c:ext xmlns:c16="http://schemas.microsoft.com/office/drawing/2014/chart" uri="{C3380CC4-5D6E-409C-BE32-E72D297353CC}">
              <c16:uniqueId val="{00000007-639D-41A2-AB93-AB941DBA4D3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2202</c:v>
                </c:pt>
                <c:pt idx="2">
                  <c:v>#N/A</c:v>
                </c:pt>
                <c:pt idx="3">
                  <c:v>#N/A</c:v>
                </c:pt>
                <c:pt idx="4">
                  <c:v>2905</c:v>
                </c:pt>
                <c:pt idx="5">
                  <c:v>#N/A</c:v>
                </c:pt>
                <c:pt idx="6">
                  <c:v>#N/A</c:v>
                </c:pt>
                <c:pt idx="7">
                  <c:v>3198</c:v>
                </c:pt>
                <c:pt idx="8">
                  <c:v>#N/A</c:v>
                </c:pt>
                <c:pt idx="9">
                  <c:v>#N/A</c:v>
                </c:pt>
                <c:pt idx="10">
                  <c:v>2964</c:v>
                </c:pt>
                <c:pt idx="11">
                  <c:v>#N/A</c:v>
                </c:pt>
                <c:pt idx="12">
                  <c:v>#N/A</c:v>
                </c:pt>
                <c:pt idx="13">
                  <c:v>2914</c:v>
                </c:pt>
                <c:pt idx="14">
                  <c:v>#N/A</c:v>
                </c:pt>
              </c:numCache>
            </c:numRef>
          </c:val>
          <c:smooth val="0"/>
          <c:extLst>
            <c:ext xmlns:c16="http://schemas.microsoft.com/office/drawing/2014/chart" uri="{C3380CC4-5D6E-409C-BE32-E72D297353CC}">
              <c16:uniqueId val="{00000008-639D-41A2-AB93-AB941DBA4D3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55134</c:v>
                </c:pt>
                <c:pt idx="5">
                  <c:v>55549</c:v>
                </c:pt>
                <c:pt idx="8">
                  <c:v>54051</c:v>
                </c:pt>
                <c:pt idx="11">
                  <c:v>52202</c:v>
                </c:pt>
                <c:pt idx="14">
                  <c:v>49701</c:v>
                </c:pt>
              </c:numCache>
            </c:numRef>
          </c:val>
          <c:extLst>
            <c:ext xmlns:c16="http://schemas.microsoft.com/office/drawing/2014/chart" uri="{C3380CC4-5D6E-409C-BE32-E72D297353CC}">
              <c16:uniqueId val="{00000000-623F-486F-AF23-5770DE498EF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8270</c:v>
                </c:pt>
                <c:pt idx="5">
                  <c:v>8762</c:v>
                </c:pt>
                <c:pt idx="8">
                  <c:v>8229</c:v>
                </c:pt>
                <c:pt idx="11">
                  <c:v>8437</c:v>
                </c:pt>
                <c:pt idx="14">
                  <c:v>8864</c:v>
                </c:pt>
              </c:numCache>
            </c:numRef>
          </c:val>
          <c:extLst>
            <c:ext xmlns:c16="http://schemas.microsoft.com/office/drawing/2014/chart" uri="{C3380CC4-5D6E-409C-BE32-E72D297353CC}">
              <c16:uniqueId val="{00000001-623F-486F-AF23-5770DE498EF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12304</c:v>
                </c:pt>
                <c:pt idx="5">
                  <c:v>15962</c:v>
                </c:pt>
                <c:pt idx="8">
                  <c:v>16436</c:v>
                </c:pt>
                <c:pt idx="11">
                  <c:v>16611</c:v>
                </c:pt>
                <c:pt idx="14">
                  <c:v>14003</c:v>
                </c:pt>
              </c:numCache>
            </c:numRef>
          </c:val>
          <c:extLst>
            <c:ext xmlns:c16="http://schemas.microsoft.com/office/drawing/2014/chart" uri="{C3380CC4-5D6E-409C-BE32-E72D297353CC}">
              <c16:uniqueId val="{00000002-623F-486F-AF23-5770DE498EF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23F-486F-AF23-5770DE498EF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23F-486F-AF23-5770DE498EF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23F-486F-AF23-5770DE498EF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7271</c:v>
                </c:pt>
                <c:pt idx="3">
                  <c:v>7115</c:v>
                </c:pt>
                <c:pt idx="6">
                  <c:v>7099</c:v>
                </c:pt>
                <c:pt idx="9">
                  <c:v>7277</c:v>
                </c:pt>
                <c:pt idx="12">
                  <c:v>7487</c:v>
                </c:pt>
              </c:numCache>
            </c:numRef>
          </c:val>
          <c:extLst>
            <c:ext xmlns:c16="http://schemas.microsoft.com/office/drawing/2014/chart" uri="{C3380CC4-5D6E-409C-BE32-E72D297353CC}">
              <c16:uniqueId val="{00000006-623F-486F-AF23-5770DE498EF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770</c:v>
                </c:pt>
                <c:pt idx="3">
                  <c:v>686</c:v>
                </c:pt>
                <c:pt idx="6">
                  <c:v>627</c:v>
                </c:pt>
                <c:pt idx="9">
                  <c:v>1031</c:v>
                </c:pt>
                <c:pt idx="12">
                  <c:v>996</c:v>
                </c:pt>
              </c:numCache>
            </c:numRef>
          </c:val>
          <c:extLst>
            <c:ext xmlns:c16="http://schemas.microsoft.com/office/drawing/2014/chart" uri="{C3380CC4-5D6E-409C-BE32-E72D297353CC}">
              <c16:uniqueId val="{00000007-623F-486F-AF23-5770DE498EF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1400</c:v>
                </c:pt>
                <c:pt idx="3">
                  <c:v>1377</c:v>
                </c:pt>
                <c:pt idx="6">
                  <c:v>1258</c:v>
                </c:pt>
                <c:pt idx="9">
                  <c:v>1147</c:v>
                </c:pt>
                <c:pt idx="12">
                  <c:v>997</c:v>
                </c:pt>
              </c:numCache>
            </c:numRef>
          </c:val>
          <c:extLst>
            <c:ext xmlns:c16="http://schemas.microsoft.com/office/drawing/2014/chart" uri="{C3380CC4-5D6E-409C-BE32-E72D297353CC}">
              <c16:uniqueId val="{00000008-623F-486F-AF23-5770DE498EF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4208</c:v>
                </c:pt>
                <c:pt idx="3">
                  <c:v>6924</c:v>
                </c:pt>
                <c:pt idx="6">
                  <c:v>6002</c:v>
                </c:pt>
                <c:pt idx="9">
                  <c:v>6665</c:v>
                </c:pt>
                <c:pt idx="12">
                  <c:v>6538</c:v>
                </c:pt>
              </c:numCache>
            </c:numRef>
          </c:val>
          <c:extLst>
            <c:ext xmlns:c16="http://schemas.microsoft.com/office/drawing/2014/chart" uri="{C3380CC4-5D6E-409C-BE32-E72D297353CC}">
              <c16:uniqueId val="{00000009-623F-486F-AF23-5770DE498EF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65970</c:v>
                </c:pt>
                <c:pt idx="3">
                  <c:v>65961</c:v>
                </c:pt>
                <c:pt idx="6">
                  <c:v>62882</c:v>
                </c:pt>
                <c:pt idx="9">
                  <c:v>61641</c:v>
                </c:pt>
                <c:pt idx="12">
                  <c:v>62187</c:v>
                </c:pt>
              </c:numCache>
            </c:numRef>
          </c:val>
          <c:extLst>
            <c:ext xmlns:c16="http://schemas.microsoft.com/office/drawing/2014/chart" uri="{C3380CC4-5D6E-409C-BE32-E72D297353CC}">
              <c16:uniqueId val="{0000000A-623F-486F-AF23-5770DE498EF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3909</c:v>
                </c:pt>
                <c:pt idx="2">
                  <c:v>#N/A</c:v>
                </c:pt>
                <c:pt idx="3">
                  <c:v>#N/A</c:v>
                </c:pt>
                <c:pt idx="4">
                  <c:v>1791</c:v>
                </c:pt>
                <c:pt idx="5">
                  <c:v>#N/A</c:v>
                </c:pt>
                <c:pt idx="6">
                  <c:v>#N/A</c:v>
                </c:pt>
                <c:pt idx="7">
                  <c:v>0</c:v>
                </c:pt>
                <c:pt idx="8">
                  <c:v>#N/A</c:v>
                </c:pt>
                <c:pt idx="9">
                  <c:v>#N/A</c:v>
                </c:pt>
                <c:pt idx="10">
                  <c:v>511</c:v>
                </c:pt>
                <c:pt idx="11">
                  <c:v>#N/A</c:v>
                </c:pt>
                <c:pt idx="12">
                  <c:v>#N/A</c:v>
                </c:pt>
                <c:pt idx="13">
                  <c:v>5636</c:v>
                </c:pt>
                <c:pt idx="14">
                  <c:v>#N/A</c:v>
                </c:pt>
              </c:numCache>
            </c:numRef>
          </c:val>
          <c:smooth val="0"/>
          <c:extLst>
            <c:ext xmlns:c16="http://schemas.microsoft.com/office/drawing/2014/chart" uri="{C3380CC4-5D6E-409C-BE32-E72D297353CC}">
              <c16:uniqueId val="{0000000B-623F-486F-AF23-5770DE498EF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7403</c:v>
                </c:pt>
                <c:pt idx="1">
                  <c:v>7507</c:v>
                </c:pt>
                <c:pt idx="2">
                  <c:v>7382</c:v>
                </c:pt>
              </c:numCache>
            </c:numRef>
          </c:val>
          <c:extLst>
            <c:ext xmlns:c16="http://schemas.microsoft.com/office/drawing/2014/chart" uri="{C3380CC4-5D6E-409C-BE32-E72D297353CC}">
              <c16:uniqueId val="{00000000-F034-4BA1-BC1D-34DD065C5BD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F034-4BA1-BC1D-34DD065C5BD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6752</c:v>
                </c:pt>
                <c:pt idx="1">
                  <c:v>6676</c:v>
                </c:pt>
                <c:pt idx="2">
                  <c:v>4281</c:v>
                </c:pt>
              </c:numCache>
            </c:numRef>
          </c:val>
          <c:extLst>
            <c:ext xmlns:c16="http://schemas.microsoft.com/office/drawing/2014/chart" uri="{C3380CC4-5D6E-409C-BE32-E72D297353CC}">
              <c16:uniqueId val="{00000002-F034-4BA1-BC1D-34DD065C5BD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{EFB6B5C4-E531-4FBE-8078-9DC05F674BD0}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9DC-4F97-BF4D-5F333B5C5CE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{ACEFF549-67CD-4F62-BFF2-97AB257DC0B5}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9DC-4F97-BF4D-5F333B5C5CE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{68F965D9-48A4-4A76-9A2B-78CA795BDB1E}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9DC-4F97-BF4D-5F333B5C5CE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{5849CAB1-E534-4CB0-95FD-4F80B4F62B82}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9DC-4F97-BF4D-5F333B5C5CE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{0515A97C-D590-475A-A850-E7E1A0ED4B01}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9DC-4F97-BF4D-5F333B5C5CE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{A16FCAC5-0D34-4864-B9C3-FFD2CF3CB675}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9DC-4F97-BF4D-5F333B5C5CE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{526F19CE-4ED7-4699-97B9-9DEBA6FFAF5D}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9DC-4F97-BF4D-5F333B5C5CE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{633DF286-DB36-4DE6-A67C-9A0295502A7A}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9DC-4F97-BF4D-5F333B5C5CE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{A7144A80-0D06-4DFC-A04B-F8D769883C75}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9DC-4F97-BF4D-5F333B5C5CE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54.1</c:v>
                </c:pt>
                <c:pt idx="8">
                  <c:v>55.3</c:v>
                </c:pt>
                <c:pt idx="16">
                  <c:v>56.9</c:v>
                </c:pt>
                <c:pt idx="24">
                  <c:v>57.8</c:v>
                </c:pt>
                <c:pt idx="32">
                  <c:v>57.8</c:v>
                </c:pt>
              </c:numCache>
            </c:numRef>
          </c:xVal>
          <c:yVal>
            <c:numRef>
              <c:f>公会計指標分析・財政指標組合せ分析表!$BP$51:$DC$51</c:f>
              <c:numCache>
                <c:formatCode>#,##0.0;"▲ "#,##0.0</c:formatCode>
                <c:ptCount val="40"/>
                <c:pt idx="0">
                  <c:v>6.9</c:v>
                </c:pt>
                <c:pt idx="8">
                  <c:v>3</c:v>
                </c:pt>
                <c:pt idx="24">
                  <c:v>0.8</c:v>
                </c:pt>
                <c:pt idx="32">
                  <c:v>9.1</c:v>
                </c:pt>
              </c:numCache>
            </c:numRef>
          </c:yVal>
          <c:smooth val="0"/>
          <c:extLst>
            <c:ext xmlns:c16="http://schemas.microsoft.com/office/drawing/2014/chart" uri="{C3380CC4-5D6E-409C-BE32-E72D297353CC}">
              <c16:uniqueId val="{00000009-09DC-4F97-BF4D-5F333B5C5CE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{6D9B0AA2-8688-48B2-8D60-5A2BFC508EA8}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9DC-4F97-BF4D-5F333B5C5CE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{1814D47C-93E5-4C62-8922-3B7340F44299}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9DC-4F97-BF4D-5F333B5C5CE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{6D3807BB-E015-497B-9708-8B3914CE325F}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9DC-4F97-BF4D-5F333B5C5CE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{155CC787-02F7-4794-A5CF-18A97CF988DE}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9DC-4F97-BF4D-5F333B5C5CE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{18EE3914-6C76-4487-A714-0149E8D8F0AA}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9DC-4F97-BF4D-5F333B5C5CE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{DF7A35C2-14CD-43C5-9B50-819FF0093167}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9DC-4F97-BF4D-5F333B5C5CE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{F3088DBA-6986-4A8F-9AA1-36C48789FA8D}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9DC-4F97-BF4D-5F333B5C5CEF}"/>
                </c:ext>
              </c:extLst>
            </c:dLbl>
            <c:dLbl>
              <c:idx val="24"/>
              <c:layout>
                <c:manualLayout>
                  <c:x val="-2.9214814767355813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{91D4C5D8-1FF2-4BBD-A1A7-8A1D4D724939}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9DC-4F97-BF4D-5F333B5C5CEF}"/>
                </c:ext>
              </c:extLst>
            </c:dLbl>
            <c:dLbl>
              <c:idx val="32"/>
              <c:layout>
                <c:manualLayout>
                  <c:x val="-3.4816686533112526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{0816E0E1-787D-4319-8A9F-7824E7DB3391}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9DC-4F97-BF4D-5F333B5C5CE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09DC-4F97-BF4D-5F333B5C5CEF}"/>
            </c:ext>
          </c:extLst>
        </c:ser>
        <c:dLbls>
          <c:showLegendKey val="0"/>
          <c:showVal val="1"/>
          <c:showCatName val="0"/>
          <c:showSerName val="0"/>
          <c:showPercent val="0"/>
          <c:showBubbleSize val="0"/>
        </c:dLbls>
        <c:axId val="46179840"/>
        <c:axId val="46181760"/>
      </c:scatterChart>
      <c:valAx>
        <c:axId val="46179840"/>
        <c:scaling>
          <c:orientation val="maxMin"/>
          <c:max val="65"/>
          <c:min val="5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{A30AC109-CF30-4857-8A22-5409F44A3088}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C7D-42B0-8086-555C016E0FF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{9342CD89-005E-4323-8B8D-F478D8A0B8BD}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C7D-42B0-8086-555C016E0FF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{11675566-1858-4455-AF2A-93F0EB7CFA62}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C7D-42B0-8086-555C016E0FF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{BF5E9A83-044D-47D3-979B-48C7AAE46B52}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C7D-42B0-8086-555C016E0FF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{FC0D6970-9030-478A-AEF6-2B3350B367E7}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C7D-42B0-8086-555C016E0FF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{FF15555A-ECE8-4A60-A7E0-00C6AB216A14}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C7D-42B0-8086-555C016E0FF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{8235B1BA-8134-410E-B739-C72C17F6A97A}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C7D-42B0-8086-555C016E0FF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{B6533F8A-B292-49A4-9111-8E803DC8C269}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C7D-42B0-8086-555C016E0FF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{18F74A7C-7C95-4876-B515-1F0DB351DD07}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C7D-42B0-8086-555C016E0FF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3.1</c:v>
                </c:pt>
                <c:pt idx="8">
                  <c:v>3.9</c:v>
                </c:pt>
                <c:pt idx="16">
                  <c:v>4.7</c:v>
                </c:pt>
                <c:pt idx="24">
                  <c:v>5.0999999999999996</c:v>
                </c:pt>
                <c:pt idx="32">
                  <c:v>5</c:v>
                </c:pt>
              </c:numCache>
            </c:numRef>
          </c:xVal>
          <c:yVal>
            <c:numRef>
              <c:f>公会計指標分析・財政指標組合せ分析表!$BP$73:$DC$73</c:f>
              <c:numCache>
                <c:formatCode>#,##0.0;"▲ "#,##0.0</c:formatCode>
                <c:ptCount val="40"/>
                <c:pt idx="0">
                  <c:v>6.9</c:v>
                </c:pt>
                <c:pt idx="8">
                  <c:v>3</c:v>
                </c:pt>
                <c:pt idx="24">
                  <c:v>0.8</c:v>
                </c:pt>
                <c:pt idx="32">
                  <c:v>9.1</c:v>
                </c:pt>
              </c:numCache>
            </c:numRef>
          </c:yVal>
          <c:smooth val="0"/>
          <c:extLst>
            <c:ext xmlns:c16="http://schemas.microsoft.com/office/drawing/2014/chart" uri="{C3380CC4-5D6E-409C-BE32-E72D297353CC}">
              <c16:uniqueId val="{00000009-5C7D-42B0-8086-555C016E0FF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{8B975F22-238A-44EC-9FB7-F7F87486FFB9}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C7D-42B0-8086-555C016E0FF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{5DFE1309-E053-40A4-944A-6FBCA7ED7EBD}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C7D-42B0-8086-555C016E0FF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{8FCD29B4-DBAE-4129-B0DA-460925DB243C}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C7D-42B0-8086-555C016E0FF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{26FA6F16-41FD-4B36-B21F-8329B2DB7549}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C7D-42B0-8086-555C016E0FF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{6A8F46A7-10F4-4E79-B4EA-24C788D6BC06}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C7D-42B0-8086-555C016E0FF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{6F7EC493-D791-4470-B456-0DEDD8DD31A0}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C7D-42B0-8086-555C016E0FF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{47762817-7566-48E2-A0DF-D20186F1CAD1}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C7D-42B0-8086-555C016E0FF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{7A4EEBAB-92B4-49AD-AB92-A4B544883EB1}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C7D-42B0-8086-555C016E0FF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{11C89A39-1764-4EA2-A004-C5515D52C821}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C7D-42B0-8086-555C016E0FF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5C7D-42B0-8086-555C016E0FF0}"/>
            </c:ext>
          </c:extLst>
        </c:ser>
        <c:dLbls>
          <c:showLegendKey val="0"/>
          <c:showVal val="1"/>
          <c:showCatName val="0"/>
          <c:showSerName val="0"/>
          <c:showPercent val="0"/>
          <c:showBubbleSize val="0"/>
        </c:dLbls>
        <c:axId val="84219776"/>
        <c:axId val="84234240"/>
      </c:scatterChart>
      <c:valAx>
        <c:axId val="84219776"/>
        <c:scaling>
          <c:orientation val="maxMin"/>
          <c:max val="6"/>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埼玉県所沢市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342,520
334,691
72.11
138,610,169
130,386,256
7,206,978
65,875,752
62,186,746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年度の財政力指数は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0.94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で、前年度から現状維持となった。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平成２２年度に８年ぶりに普通交付税交付団体となり、平成２４年度に</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を割ってから、ほぼ横ばいで推移しながらも、類似団体平均を上回る数字を維持している。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しかし、今後は生産年齢人口の減少や社会保障経費の増加等により財政の圧迫が予想されることから、引き続き財源確保の取り組みを進めるとともに経常経費の抑制を図り、自然災害のような不測の事態にも対応できるよう財政基盤の強化を図っ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30480</xdr:rowOff>
    </xdr:from>
    <xdr:to>
      <xdr:col>23</xdr:col>
      <xdr:colOff>133350</xdr:colOff>
      <xdr:row>40</xdr:row>
      <xdr:rowOff>30480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8884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120667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978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6350</xdr:rowOff>
    </xdr:from>
    <xdr:to>
      <xdr:col>19</xdr:col>
      <xdr:colOff>133350</xdr:colOff>
      <xdr:row>40</xdr:row>
      <xdr:rowOff>30480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8643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63517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9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153670</xdr:rowOff>
    </xdr:from>
    <xdr:to>
      <xdr:col>15</xdr:col>
      <xdr:colOff>82550</xdr:colOff>
      <xdr:row>40</xdr:row>
      <xdr:rowOff>6350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8402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39387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129540</xdr:rowOff>
    </xdr:from>
    <xdr:to>
      <xdr:col>11</xdr:col>
      <xdr:colOff>31750</xdr:colOff>
      <xdr:row>39</xdr:row>
      <xdr:rowOff>153670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8160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162577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151130</xdr:rowOff>
    </xdr:from>
    <xdr:to>
      <xdr:col>23</xdr:col>
      <xdr:colOff>184150</xdr:colOff>
      <xdr:row>40</xdr:row>
      <xdr:rowOff>81280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167657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68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151130</xdr:rowOff>
    </xdr:from>
    <xdr:to>
      <xdr:col>19</xdr:col>
      <xdr:colOff>184150</xdr:colOff>
      <xdr:row>40</xdr:row>
      <xdr:rowOff>81280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91457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127000</xdr:rowOff>
    </xdr:from>
    <xdr:to>
      <xdr:col>15</xdr:col>
      <xdr:colOff>133350</xdr:colOff>
      <xdr:row>40</xdr:row>
      <xdr:rowOff>57150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67327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102870</xdr:rowOff>
    </xdr:from>
    <xdr:to>
      <xdr:col>11</xdr:col>
      <xdr:colOff>82550</xdr:colOff>
      <xdr:row>40</xdr:row>
      <xdr:rowOff>33020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43197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78740</xdr:rowOff>
    </xdr:from>
    <xdr:to>
      <xdr:col>7</xdr:col>
      <xdr:colOff>31750</xdr:colOff>
      <xdr:row>40</xdr:row>
      <xdr:rowOff>8890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19067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分母である経常一般財源（歳入）については、令和５年度と比較し、全体で増（＋</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3,270,434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千円）となった。大きな要因としては、地方特例交付金等の増（＋</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1,601,985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千円）、地方交付税の増（＋</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1,179,959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千円）などが挙げられる。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分子である経常経費充当一般財源（歳出）については、令和５年度と比較し、全体で増（＋</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3,329,173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千円）となった。最も大きな要因としては、物件費の増</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1,078,784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が挙げられる。その内容としては、各種予防接種費の増（＋</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502,313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千円）などがある。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また、人件費が、会計年度任用職員（パートタイム）報酬の増（＋</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300,101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千円）などの影響により増</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(+1,024,358</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一方、公債費は、臨時財政対策債の減</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(▲292,671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などの影響により減</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(▲172,422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その結果、分母である経常一般財源が＋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3,270,434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千円の増となったものの、分子である経常経費充当一般財源が＋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3,329,173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千円の増となったことから、経常収支比率は令和５年度より</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ポイント増え、</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95.5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9737</xdr:rowOff>
    </xdr:from>
    <xdr:to>
      <xdr:col>23</xdr:col>
      <xdr:colOff>133350</xdr:colOff>
      <xdr:row>63</xdr:row>
      <xdr:rowOff>33867</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811087"/>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151554</xdr:rowOff>
    </xdr:from>
    <xdr:to>
      <xdr:col>19</xdr:col>
      <xdr:colOff>133350</xdr:colOff>
      <xdr:row>63</xdr:row>
      <xdr:rowOff>9737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610004"/>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34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105833</xdr:rowOff>
    </xdr:from>
    <xdr:to>
      <xdr:col>15</xdr:col>
      <xdr:colOff>82550</xdr:colOff>
      <xdr:row>61</xdr:row>
      <xdr:rowOff>151554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392833"/>
          <a:ext cx="889000" cy="2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105833</xdr:rowOff>
    </xdr:from>
    <xdr:to>
      <xdr:col>11</xdr:col>
      <xdr:colOff>31750</xdr:colOff>
      <xdr:row>62</xdr:row>
      <xdr:rowOff>165100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392833"/>
          <a:ext cx="889000" cy="40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70290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154517</xdr:rowOff>
    </xdr:from>
    <xdr:to>
      <xdr:col>23</xdr:col>
      <xdr:colOff>184150</xdr:colOff>
      <xdr:row>63</xdr:row>
      <xdr:rowOff>84667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126594</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75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130387</xdr:rowOff>
    </xdr:from>
    <xdr:to>
      <xdr:col>19</xdr:col>
      <xdr:colOff>184150</xdr:colOff>
      <xdr:row>63</xdr:row>
      <xdr:rowOff>60537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7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45314</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84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100754</xdr:rowOff>
    </xdr:from>
    <xdr:to>
      <xdr:col>15</xdr:col>
      <xdr:colOff>133350</xdr:colOff>
      <xdr:row>62</xdr:row>
      <xdr:rowOff>30904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15681</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55033</xdr:rowOff>
    </xdr:from>
    <xdr:to>
      <xdr:col>11</xdr:col>
      <xdr:colOff>82550</xdr:colOff>
      <xdr:row>60</xdr:row>
      <xdr:rowOff>156633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141410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42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114300</xdr:rowOff>
    </xdr:from>
    <xdr:to>
      <xdr:col>7</xdr:col>
      <xdr:colOff>31750</xdr:colOff>
      <xdr:row>63</xdr:row>
      <xdr:rowOff>44450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29227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[111,150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前年度から</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6,762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円の増となった。</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人件費については、会計年度任用職員給与の増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(+450,740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、一般職給の増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(+231,942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、期末手当の増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(+84,583</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などにより増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(+1,024,358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となった。一方で、物件費については、学校給食運営費の増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(+470,405</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、西部・東部クリーンセンター費の増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(+612,267</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などにより全体として増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(+1,078,784</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となった。</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なお、人口については大きな変動はなく、これらの要因により前年度と比較して減となった。</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106096</xdr:rowOff>
    </xdr:from>
    <xdr:to>
      <xdr:col>23</xdr:col>
      <xdr:colOff>133350</xdr:colOff>
      <xdr:row>82</xdr:row>
      <xdr:rowOff>25295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993546"/>
          <a:ext cx="838200" cy="9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142166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72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106096</xdr:rowOff>
    </xdr:from>
    <xdr:to>
      <xdr:col>19</xdr:col>
      <xdr:colOff>133350</xdr:colOff>
      <xdr:row>81</xdr:row>
      <xdr:rowOff>164410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993546"/>
          <a:ext cx="889000" cy="5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138617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68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115627</xdr:rowOff>
    </xdr:from>
    <xdr:to>
      <xdr:col>15</xdr:col>
      <xdr:colOff>82550</xdr:colOff>
      <xdr:row>81</xdr:row>
      <xdr:rowOff>164410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03077"/>
          <a:ext cx="889000" cy="4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134971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65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83722</xdr:rowOff>
    </xdr:from>
    <xdr:to>
      <xdr:col>11</xdr:col>
      <xdr:colOff>31750</xdr:colOff>
      <xdr:row>81</xdr:row>
      <xdr:rowOff>115627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71172"/>
          <a:ext cx="889000" cy="3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90800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21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153771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2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145945</xdr:rowOff>
    </xdr:from>
    <xdr:to>
      <xdr:col>23</xdr:col>
      <xdr:colOff>184150</xdr:colOff>
      <xdr:row>82</xdr:row>
      <xdr:rowOff>76095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3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162472</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87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55296</xdr:rowOff>
    </xdr:from>
    <xdr:to>
      <xdr:col>19</xdr:col>
      <xdr:colOff>184150</xdr:colOff>
      <xdr:row>81</xdr:row>
      <xdr:rowOff>156896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4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167073</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711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113610</xdr:rowOff>
    </xdr:from>
    <xdr:to>
      <xdr:col>15</xdr:col>
      <xdr:colOff>133350</xdr:colOff>
      <xdr:row>82</xdr:row>
      <xdr:rowOff>43760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0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53937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76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64827</xdr:rowOff>
    </xdr:from>
    <xdr:to>
      <xdr:col>11</xdr:col>
      <xdr:colOff>82550</xdr:colOff>
      <xdr:row>81</xdr:row>
      <xdr:rowOff>166427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5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5154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21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32922</xdr:rowOff>
    </xdr:from>
    <xdr:to>
      <xdr:col>7</xdr:col>
      <xdr:colOff>31750</xdr:colOff>
      <xdr:row>81</xdr:row>
      <xdr:rowOff>134522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2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144699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68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職員の給与については、民間給与との均衡を基本とする人事院勧告を尊重し、国家公務員に準じた給与改定を行っている。</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給与の総合的見直しの実施により給与水準の適正化を図っており、今後も人事院勧告に準拠していくことを基本として、引き続き給与水準の適正化に努める。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120650</xdr:rowOff>
    </xdr:from>
    <xdr:to>
      <xdr:col>81</xdr:col>
      <xdr:colOff>44450</xdr:colOff>
      <xdr:row>88</xdr:row>
      <xdr:rowOff>120650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5208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93997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9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72389</xdr:rowOff>
    </xdr:from>
    <xdr:to>
      <xdr:col>77</xdr:col>
      <xdr:colOff>44450</xdr:colOff>
      <xdr:row>88</xdr:row>
      <xdr:rowOff>120650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5159989"/>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72389</xdr:rowOff>
    </xdr:from>
    <xdr:to>
      <xdr:col>72</xdr:col>
      <xdr:colOff>203200</xdr:colOff>
      <xdr:row>88</xdr:row>
      <xdr:rowOff>96520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5159989"/>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96520</xdr:rowOff>
    </xdr:from>
    <xdr:to>
      <xdr:col>68</xdr:col>
      <xdr:colOff>152400</xdr:colOff>
      <xdr:row>88</xdr:row>
      <xdr:rowOff>96520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5184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90188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91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138447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69850</xdr:rowOff>
    </xdr:from>
    <xdr:to>
      <xdr:col>81</xdr:col>
      <xdr:colOff>95250</xdr:colOff>
      <xdr:row>89</xdr:row>
      <xdr:rowOff>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41927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51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69850</xdr:rowOff>
    </xdr:from>
    <xdr:to>
      <xdr:col>77</xdr:col>
      <xdr:colOff>95250</xdr:colOff>
      <xdr:row>89</xdr:row>
      <xdr:rowOff>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156227</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24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21589</xdr:rowOff>
    </xdr:from>
    <xdr:to>
      <xdr:col>73</xdr:col>
      <xdr:colOff>44450</xdr:colOff>
      <xdr:row>88</xdr:row>
      <xdr:rowOff>123189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510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107966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195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45720</xdr:rowOff>
    </xdr:from>
    <xdr:to>
      <xdr:col>68</xdr:col>
      <xdr:colOff>203200</xdr:colOff>
      <xdr:row>88</xdr:row>
      <xdr:rowOff>147320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132097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52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45720</xdr:rowOff>
    </xdr:from>
    <xdr:to>
      <xdr:col>64</xdr:col>
      <xdr:colOff>152400</xdr:colOff>
      <xdr:row>88</xdr:row>
      <xdr:rowOff>147320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132097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2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effectLst/>
              <a:latin typeface="ＭＳ ゴシック" panose="020B0609070205080204" pitchFamily="49" charset="-128"/>
              <a:ea typeface="ＭＳ ゴシック" panose="020B0609070205080204" pitchFamily="49" charset="-128"/>
            </a:rPr>
            <a:t>　平成１２年度から継続している現業職退職者不補充方針や、平成２５年度の消防部門の広域化により、類似団体内平均値を下回っている。</a:t>
          </a:r>
        </a:p>
        <a:p>
          <a:r>
            <a:rPr lang="ja-JP" altLang="en-US" sz="1100">
              <a:effectLst/>
              <a:latin typeface="ＭＳ ゴシック" panose="020B0609070205080204" pitchFamily="49" charset="-128"/>
              <a:ea typeface="ＭＳ ゴシック" panose="020B0609070205080204" pitchFamily="49" charset="-128"/>
            </a:rPr>
            <a:t>  第３次所沢市定員管理計画の計画期間（令和７年度～令和１０年度）においては、行政のデジタル化の積極的な推進、職員が働きやすい環境の整備及び令和１２年４月の中核市への移行を見据え、段階的に職員数を増員する予定である。</a:t>
          </a:r>
        </a:p>
        <a:p>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27940</xdr:rowOff>
    </xdr:from>
    <xdr:to>
      <xdr:col>81</xdr:col>
      <xdr:colOff>44450</xdr:colOff>
      <xdr:row>59</xdr:row>
      <xdr:rowOff>31962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143490"/>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88917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7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19896</xdr:rowOff>
    </xdr:from>
    <xdr:to>
      <xdr:col>77</xdr:col>
      <xdr:colOff>44450</xdr:colOff>
      <xdr:row>59</xdr:row>
      <xdr:rowOff>31962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135446"/>
          <a:ext cx="8890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171044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629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19896</xdr:rowOff>
    </xdr:from>
    <xdr:to>
      <xdr:col>72</xdr:col>
      <xdr:colOff>203200</xdr:colOff>
      <xdr:row>59</xdr:row>
      <xdr:rowOff>27940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13544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146914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23919</xdr:rowOff>
    </xdr:from>
    <xdr:to>
      <xdr:col>68</xdr:col>
      <xdr:colOff>152400</xdr:colOff>
      <xdr:row>59</xdr:row>
      <xdr:rowOff>27940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139469"/>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134848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134848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148590</xdr:rowOff>
    </xdr:from>
    <xdr:to>
      <xdr:col>81</xdr:col>
      <xdr:colOff>95250</xdr:colOff>
      <xdr:row>59</xdr:row>
      <xdr:rowOff>78740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165117</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9937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152612</xdr:rowOff>
    </xdr:from>
    <xdr:to>
      <xdr:col>77</xdr:col>
      <xdr:colOff>95250</xdr:colOff>
      <xdr:row>59</xdr:row>
      <xdr:rowOff>82762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09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92939</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9865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140546</xdr:rowOff>
    </xdr:from>
    <xdr:to>
      <xdr:col>73</xdr:col>
      <xdr:colOff>44450</xdr:colOff>
      <xdr:row>59</xdr:row>
      <xdr:rowOff>70696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08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80873</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9853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148590</xdr:rowOff>
    </xdr:from>
    <xdr:to>
      <xdr:col>68</xdr:col>
      <xdr:colOff>203200</xdr:colOff>
      <xdr:row>59</xdr:row>
      <xdr:rowOff>78740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88917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986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144569</xdr:rowOff>
    </xdr:from>
    <xdr:to>
      <xdr:col>64</xdr:col>
      <xdr:colOff>152400</xdr:colOff>
      <xdr:row>59</xdr:row>
      <xdr:rowOff>74719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08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84896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9857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令和６年度は、分子となる地方債の元利償還金及び準元利償還金が減少したことに加え、普通交付税額等の増加により、分母となる標準財政規模が増加したため、単年度の比率では前年度の</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4.98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を下回る</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4.74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３年平均では令和３年度の</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4.89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が算定対象から外れたことから平均値は前年を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ポイント下回る数値となり、全国平均との比較では低い水準を維持しているが、類似団体数値を上回る結果となった。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今後も元利償還金の増加も見込まれるため、経費節減や借入れの適正化に努め、適正な比率水準の維持に努める。</a:t>
          </a:r>
          <a:endParaRPr lang="ja-JP" altLang="ja-JP" sz="1100">
            <a:effectLst/>
            <a:latin typeface="ＭＳ ゴシック" panose="020B0609070205080204" pitchFamily="49" charset="-128"/>
            <a:ea typeface="ＭＳ ゴシック" panose="020B0609070205080204" pitchFamily="49"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073422"/>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164395</xdr:rowOff>
    </xdr:from>
    <xdr:to>
      <xdr:col>81</xdr:col>
      <xdr:colOff>44450</xdr:colOff>
      <xdr:row>40</xdr:row>
      <xdr:rowOff>6350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6850945"/>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63094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578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124178</xdr:rowOff>
    </xdr:from>
    <xdr:to>
      <xdr:col>77</xdr:col>
      <xdr:colOff>44450</xdr:colOff>
      <xdr:row>40</xdr:row>
      <xdr:rowOff>6350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810728"/>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131532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475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16933</xdr:rowOff>
    </xdr:from>
    <xdr:to>
      <xdr:col>72</xdr:col>
      <xdr:colOff>203200</xdr:colOff>
      <xdr:row>39</xdr:row>
      <xdr:rowOff>124178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703483"/>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66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91316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81139</xdr:rowOff>
    </xdr:from>
    <xdr:to>
      <xdr:col>68</xdr:col>
      <xdr:colOff>152400</xdr:colOff>
      <xdr:row>39</xdr:row>
      <xdr:rowOff>16933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596239"/>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61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37694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5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170338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68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113595</xdr:rowOff>
    </xdr:from>
    <xdr:to>
      <xdr:col>81</xdr:col>
      <xdr:colOff>95250</xdr:colOff>
      <xdr:row>40</xdr:row>
      <xdr:rowOff>43745</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85672</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772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41927</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89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73378</xdr:rowOff>
    </xdr:from>
    <xdr:to>
      <xdr:col>73</xdr:col>
      <xdr:colOff>44450</xdr:colOff>
      <xdr:row>40</xdr:row>
      <xdr:rowOff>3528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75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159755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84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137583</xdr:rowOff>
    </xdr:from>
    <xdr:to>
      <xdr:col>68</xdr:col>
      <xdr:colOff>203200</xdr:colOff>
      <xdr:row>39</xdr:row>
      <xdr:rowOff>67733</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52510</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30339</xdr:rowOff>
    </xdr:from>
    <xdr:to>
      <xdr:col>64</xdr:col>
      <xdr:colOff>152400</xdr:colOff>
      <xdr:row>38</xdr:row>
      <xdr:rowOff>131939</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5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142116</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314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将来負担額については、公営企業債等繰入見込額</a:t>
          </a:r>
          <a:r>
            <a:rPr kumimoji="1" lang="ja-JP" altLang="en-US" sz="1050" b="0" i="0" baseline="0">
              <a:solidFill>
                <a:schemeClr val="dk1"/>
              </a:solidFill>
              <a:effectLst/>
              <a:latin typeface="ＭＳ ゴシック" panose="020B0609070205080204" pitchFamily="49" charset="-128"/>
              <a:ea typeface="ＭＳ ゴシック" panose="020B0609070205080204" pitchFamily="49" charset="-128"/>
              <a:cs typeface="+mn-cs"/>
            </a:rPr>
            <a:t>や組合負担等見込額は減少したが、</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地方債現在高の約</a:t>
          </a:r>
          <a:r>
            <a:rPr kumimoji="1" lang="en-US"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億円の</a:t>
          </a:r>
          <a:r>
            <a:rPr kumimoji="1" lang="ja-JP" altLang="en-US" sz="1050" b="0" i="0" baseline="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などにより、全体として前年度より約</a:t>
          </a:r>
          <a:r>
            <a:rPr kumimoji="1" lang="en-US"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ja-JP" altLang="en-US" sz="1050" b="0" i="0" baseline="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05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　充当可能財源については、</a:t>
          </a:r>
          <a:r>
            <a:rPr kumimoji="1" lang="ja-JP" altLang="en-US" sz="1050" b="0" i="0" baseline="0">
              <a:solidFill>
                <a:schemeClr val="dk1"/>
              </a:solidFill>
              <a:effectLst/>
              <a:latin typeface="ＭＳ ゴシック" panose="020B0609070205080204" pitchFamily="49" charset="-128"/>
              <a:ea typeface="ＭＳ ゴシック" panose="020B0609070205080204" pitchFamily="49" charset="-128"/>
              <a:cs typeface="+mn-cs"/>
            </a:rPr>
            <a:t>道路整備基金、中心市街地再開発整備基金、施設整備基金等の減少により、</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充当可能基金は約</a:t>
          </a:r>
          <a:r>
            <a:rPr kumimoji="1" lang="en-US"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億円の</a:t>
          </a:r>
          <a:r>
            <a:rPr kumimoji="1" lang="ja-JP" altLang="en-US" sz="1050" b="0" i="0" baseline="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となった</a:t>
          </a:r>
          <a:r>
            <a:rPr kumimoji="1" lang="ja-JP" altLang="en-US" sz="1050" b="0" i="0" baseline="0">
              <a:solidFill>
                <a:schemeClr val="dk1"/>
              </a:solidFill>
              <a:effectLst/>
              <a:latin typeface="ＭＳ ゴシック" panose="020B0609070205080204" pitchFamily="49" charset="-128"/>
              <a:ea typeface="ＭＳ ゴシック" panose="020B0609070205080204" pitchFamily="49" charset="-128"/>
              <a:cs typeface="+mn-cs"/>
            </a:rPr>
            <a:t>ほか</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、基準財政需要額算入見込額が約</a:t>
          </a:r>
          <a:r>
            <a:rPr kumimoji="1" lang="en-US"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億円の減となり、前年度と比較して約</a:t>
          </a:r>
          <a:r>
            <a:rPr kumimoji="1" lang="en-US"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億円減少した。以上により将来負担額が充当可能財源より大きくなり、将来負担比率</a:t>
          </a:r>
          <a:r>
            <a:rPr kumimoji="1" lang="ja-JP" altLang="en-US" sz="1050" b="0" i="0" baseline="0">
              <a:solidFill>
                <a:schemeClr val="dk1"/>
              </a:solidFill>
              <a:effectLst/>
              <a:latin typeface="ＭＳ ゴシック" panose="020B0609070205080204" pitchFamily="49" charset="-128"/>
              <a:ea typeface="ＭＳ ゴシック" panose="020B0609070205080204" pitchFamily="49" charset="-128"/>
              <a:cs typeface="+mn-cs"/>
            </a:rPr>
            <a:t>は大きく</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増加した。今後も、世代間負担の公平性とのバランスにも考慮し、将来を見据えて適切に、地方債の借入れ等による財源調達を行うとともに、限られた財源の有効活用を図り、引き続き適正な財政運営に努めていく。</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157903</xdr:rowOff>
    </xdr:from>
    <xdr:to>
      <xdr:col>81</xdr:col>
      <xdr:colOff>44450</xdr:colOff>
      <xdr:row>14</xdr:row>
      <xdr:rowOff>153352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179800" y="2386753"/>
          <a:ext cx="838200" cy="166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27851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599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107967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679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30692</xdr:rowOff>
    </xdr:from>
    <xdr:to>
      <xdr:col>68</xdr:col>
      <xdr:colOff>152400</xdr:colOff>
      <xdr:row>14</xdr:row>
      <xdr:rowOff>109114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3512800" y="2430992"/>
          <a:ext cx="889000" cy="7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138748</xdr:rowOff>
    </xdr:from>
    <xdr:to>
      <xdr:col>73</xdr:col>
      <xdr:colOff>44450</xdr:colOff>
      <xdr:row>15</xdr:row>
      <xdr:rowOff>68898</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30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11536</xdr:rowOff>
    </xdr:from>
    <xdr:to>
      <xdr:col>68</xdr:col>
      <xdr:colOff>203200</xdr:colOff>
      <xdr:row>15</xdr:row>
      <xdr:rowOff>113136</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97913</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66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24994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76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102552</xdr:rowOff>
    </xdr:from>
    <xdr:to>
      <xdr:col>81</xdr:col>
      <xdr:colOff>95250</xdr:colOff>
      <xdr:row>15</xdr:row>
      <xdr:rowOff>32702</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967200" y="250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119079</xdr:rowOff>
    </xdr:from>
    <xdr:ext cx="762000" cy="259045"/>
    <xdr:sp macro="" textlink="">
      <xdr:nvSpPr>
        <xdr:cNvPr id="458" name="将来負担の状況該当値テキスト">
          <a:extLst>
            <a:ext uri="{FF2B5EF4-FFF2-40B4-BE49-F238E27FC236}">
              <a16:creationId xmlns:a16="http://schemas.microsoft.com/office/drawing/2014/main" id="{00000000-0008-0000-0300-0000CA010000}"/>
            </a:ext>
          </a:extLst>
        </xdr:cNvPr>
        <xdr:cNvSpPr txBox="1"/>
      </xdr:nvSpPr>
      <xdr:spPr>
        <a:xfrm>
          <a:off x="17106900" y="234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107103</xdr:rowOff>
    </xdr:from>
    <xdr:to>
      <xdr:col>77</xdr:col>
      <xdr:colOff>95250</xdr:colOff>
      <xdr:row>14</xdr:row>
      <xdr:rowOff>37253</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233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47430</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21048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151342</xdr:rowOff>
    </xdr:from>
    <xdr:to>
      <xdr:col>68</xdr:col>
      <xdr:colOff>203200</xdr:colOff>
      <xdr:row>14</xdr:row>
      <xdr:rowOff>81492</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4351000" y="238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91669</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149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58314</xdr:rowOff>
    </xdr:from>
    <xdr:to>
      <xdr:col>64</xdr:col>
      <xdr:colOff>152400</xdr:colOff>
      <xdr:row>14</xdr:row>
      <xdr:rowOff>159914</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3462000" y="245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170091</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22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埼玉県所沢市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342,520
334,691
72.11
138,610,169
130,386,256
7,206,978
65,875,752
62,186,746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ゴシック" panose="020B0609070205080204" pitchFamily="49" charset="-128"/>
              <a:ea typeface="ＭＳ ゴシック" panose="020B0609070205080204" pitchFamily="49" charset="-128"/>
            </a:rPr>
            <a:t>　人件費にかかる一般財源充当歳出</a:t>
          </a:r>
          <a:r>
            <a:rPr kumimoji="1" lang="en-US" altLang="ja-JP" sz="1200">
              <a:latin typeface="ＭＳ ゴシック" panose="020B0609070205080204" pitchFamily="49" charset="-128"/>
              <a:ea typeface="ＭＳ ゴシック" panose="020B0609070205080204" pitchFamily="49" charset="-128"/>
            </a:rPr>
            <a:t>(</a:t>
          </a:r>
          <a:r>
            <a:rPr kumimoji="1" lang="ja-JP" altLang="en-US" sz="1200">
              <a:latin typeface="ＭＳ ゴシック" panose="020B0609070205080204" pitchFamily="49" charset="-128"/>
              <a:ea typeface="ＭＳ ゴシック" panose="020B0609070205080204" pitchFamily="49" charset="-128"/>
            </a:rPr>
            <a:t>分子</a:t>
          </a:r>
          <a:r>
            <a:rPr kumimoji="1" lang="en-US" altLang="ja-JP" sz="1200">
              <a:latin typeface="ＭＳ ゴシック" panose="020B0609070205080204" pitchFamily="49" charset="-128"/>
              <a:ea typeface="ＭＳ ゴシック" panose="020B0609070205080204" pitchFamily="49" charset="-128"/>
            </a:rPr>
            <a:t>)</a:t>
          </a:r>
          <a:r>
            <a:rPr kumimoji="1" lang="ja-JP" altLang="en-US" sz="1200">
              <a:latin typeface="ＭＳ ゴシック" panose="020B0609070205080204" pitchFamily="49" charset="-128"/>
              <a:ea typeface="ＭＳ ゴシック" panose="020B0609070205080204" pitchFamily="49" charset="-128"/>
            </a:rPr>
            <a:t>は前年度比で</a:t>
          </a:r>
          <a:r>
            <a:rPr kumimoji="1" lang="en-US" altLang="ja-JP" sz="1200">
              <a:latin typeface="ＭＳ ゴシック" panose="020B0609070205080204" pitchFamily="49" charset="-128"/>
              <a:ea typeface="ＭＳ ゴシック" panose="020B0609070205080204" pitchFamily="49" charset="-128"/>
            </a:rPr>
            <a:t>1,104,918</a:t>
          </a:r>
          <a:r>
            <a:rPr kumimoji="1" lang="ja-JP" altLang="en-US" sz="1200">
              <a:latin typeface="ＭＳ ゴシック" panose="020B0609070205080204" pitchFamily="49" charset="-128"/>
              <a:ea typeface="ＭＳ ゴシック" panose="020B0609070205080204" pitchFamily="49" charset="-128"/>
            </a:rPr>
            <a:t>千円の増、経常一般財源等</a:t>
          </a:r>
          <a:r>
            <a:rPr kumimoji="1" lang="en-US" altLang="ja-JP" sz="1200">
              <a:latin typeface="ＭＳ ゴシック" panose="020B0609070205080204" pitchFamily="49" charset="-128"/>
              <a:ea typeface="ＭＳ ゴシック" panose="020B0609070205080204" pitchFamily="49" charset="-128"/>
            </a:rPr>
            <a:t>(</a:t>
          </a:r>
          <a:r>
            <a:rPr kumimoji="1" lang="ja-JP" altLang="en-US" sz="1200">
              <a:latin typeface="ＭＳ ゴシック" panose="020B0609070205080204" pitchFamily="49" charset="-128"/>
              <a:ea typeface="ＭＳ ゴシック" panose="020B0609070205080204" pitchFamily="49" charset="-128"/>
            </a:rPr>
            <a:t>分母</a:t>
          </a:r>
          <a:r>
            <a:rPr kumimoji="1" lang="en-US" altLang="ja-JP" sz="1200">
              <a:latin typeface="ＭＳ ゴシック" panose="020B0609070205080204" pitchFamily="49" charset="-128"/>
              <a:ea typeface="ＭＳ ゴシック" panose="020B0609070205080204" pitchFamily="49" charset="-128"/>
            </a:rPr>
            <a:t>)</a:t>
          </a:r>
          <a:r>
            <a:rPr kumimoji="1" lang="ja-JP" altLang="en-US" sz="1200">
              <a:latin typeface="ＭＳ ゴシック" panose="020B0609070205080204" pitchFamily="49" charset="-128"/>
              <a:ea typeface="ＭＳ ゴシック" panose="020B0609070205080204" pitchFamily="49" charset="-128"/>
            </a:rPr>
            <a:t>は同</a:t>
          </a:r>
          <a:r>
            <a:rPr kumimoji="1" lang="en-US" altLang="ja-JP" sz="1200">
              <a:latin typeface="ＭＳ ゴシック" panose="020B0609070205080204" pitchFamily="49" charset="-128"/>
              <a:ea typeface="ＭＳ ゴシック" panose="020B0609070205080204" pitchFamily="49" charset="-128"/>
            </a:rPr>
            <a:t>3,270,434</a:t>
          </a:r>
          <a:r>
            <a:rPr kumimoji="1" lang="ja-JP" altLang="en-US" sz="1200">
              <a:latin typeface="ＭＳ ゴシック" panose="020B0609070205080204" pitchFamily="49" charset="-128"/>
              <a:ea typeface="ＭＳ ゴシック" panose="020B0609070205080204" pitchFamily="49" charset="-128"/>
            </a:rPr>
            <a:t>千円の増となり、指標値としては</a:t>
          </a:r>
          <a:r>
            <a:rPr kumimoji="1" lang="en-US" altLang="ja-JP" sz="1200">
              <a:latin typeface="ＭＳ ゴシック" panose="020B0609070205080204" pitchFamily="49" charset="-128"/>
              <a:ea typeface="ＭＳ ゴシック" panose="020B0609070205080204" pitchFamily="49" charset="-128"/>
            </a:rPr>
            <a:t>0.4</a:t>
          </a:r>
          <a:r>
            <a:rPr kumimoji="1" lang="ja-JP" altLang="en-US" sz="1200">
              <a:latin typeface="ＭＳ ゴシック" panose="020B0609070205080204" pitchFamily="49" charset="-128"/>
              <a:ea typeface="ＭＳ ゴシック" panose="020B0609070205080204" pitchFamily="49" charset="-128"/>
            </a:rPr>
            <a:t>ポイントの増となった。令和</a:t>
          </a:r>
          <a:r>
            <a:rPr kumimoji="1" lang="en-US" altLang="ja-JP" sz="1200">
              <a:latin typeface="ＭＳ ゴシック" panose="020B0609070205080204" pitchFamily="49" charset="-128"/>
              <a:ea typeface="ＭＳ ゴシック" panose="020B0609070205080204" pitchFamily="49" charset="-128"/>
            </a:rPr>
            <a:t>6</a:t>
          </a:r>
          <a:r>
            <a:rPr kumimoji="1" lang="ja-JP" altLang="en-US" sz="1200">
              <a:latin typeface="ＭＳ ゴシック" panose="020B0609070205080204" pitchFamily="49" charset="-128"/>
              <a:ea typeface="ＭＳ ゴシック" panose="020B0609070205080204" pitchFamily="49" charset="-128"/>
            </a:rPr>
            <a:t>年度の人件費については、人事院勧告に準じた高水準の給与改定があったことから給料及び職員手当等を中心に増加し、</a:t>
          </a:r>
          <a:r>
            <a:rPr kumimoji="1" lang="en-US" altLang="ja-JP" sz="1200">
              <a:latin typeface="ＭＳ ゴシック" panose="020B0609070205080204" pitchFamily="49" charset="-128"/>
              <a:ea typeface="ＭＳ ゴシック" panose="020B0609070205080204" pitchFamily="49" charset="-128"/>
            </a:rPr>
            <a:t>5</a:t>
          </a:r>
          <a:r>
            <a:rPr kumimoji="1" lang="ja-JP" altLang="en-US" sz="1200">
              <a:latin typeface="ＭＳ ゴシック" panose="020B0609070205080204" pitchFamily="49" charset="-128"/>
              <a:ea typeface="ＭＳ ゴシック" panose="020B0609070205080204" pitchFamily="49" charset="-128"/>
            </a:rPr>
            <a:t>年度と比較して</a:t>
          </a:r>
          <a:r>
            <a:rPr kumimoji="1" lang="en-US" altLang="ja-JP" sz="1200">
              <a:latin typeface="ＭＳ ゴシック" panose="020B0609070205080204" pitchFamily="49" charset="-128"/>
              <a:ea typeface="ＭＳ ゴシック" panose="020B0609070205080204" pitchFamily="49" charset="-128"/>
            </a:rPr>
            <a:t>1,024,358</a:t>
          </a:r>
          <a:r>
            <a:rPr kumimoji="1" lang="ja-JP" altLang="en-US" sz="1200">
              <a:latin typeface="ＭＳ ゴシック" panose="020B0609070205080204" pitchFamily="49" charset="-128"/>
              <a:ea typeface="ＭＳ ゴシック" panose="020B0609070205080204" pitchFamily="49" charset="-128"/>
            </a:rPr>
            <a:t>千円の増となった。</a:t>
          </a:r>
        </a:p>
        <a:p>
          <a:r>
            <a:rPr kumimoji="1" lang="ja-JP" altLang="en-US" sz="1200">
              <a:latin typeface="ＭＳ ゴシック" panose="020B0609070205080204" pitchFamily="49" charset="-128"/>
              <a:ea typeface="ＭＳ ゴシック" panose="020B0609070205080204" pitchFamily="49" charset="-128"/>
            </a:rPr>
            <a:t>　今後も引き続き、適正な人員管理と事務事業の効率化に取り組み、負担の軽減を図っていく。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41</xdr:row>
      <xdr:rowOff>85090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59054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57167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8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85090</xdr:rowOff>
    </xdr:from>
    <xdr:to>
      <xdr:col>24</xdr:col>
      <xdr:colOff>114300</xdr:colOff>
      <xdr:row>41</xdr:row>
      <xdr:rowOff>85090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1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127000</xdr:rowOff>
    </xdr:from>
    <xdr:to>
      <xdr:col>24</xdr:col>
      <xdr:colOff>25400</xdr:colOff>
      <xdr:row>35</xdr:row>
      <xdr:rowOff>16510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59563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90187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090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66040</xdr:rowOff>
    </xdr:from>
    <xdr:to>
      <xdr:col>19</xdr:col>
      <xdr:colOff>187325</xdr:colOff>
      <xdr:row>34</xdr:row>
      <xdr:rowOff>127000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58953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76200</xdr:rowOff>
    </xdr:from>
    <xdr:to>
      <xdr:col>20</xdr:col>
      <xdr:colOff>38100</xdr:colOff>
      <xdr:row>35</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16527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161290</xdr:rowOff>
    </xdr:from>
    <xdr:to>
      <xdr:col>15</xdr:col>
      <xdr:colOff>98425</xdr:colOff>
      <xdr:row>34</xdr:row>
      <xdr:rowOff>66040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58191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121920</xdr:rowOff>
    </xdr:from>
    <xdr:to>
      <xdr:col>15</xdr:col>
      <xdr:colOff>149225</xdr:colOff>
      <xdr:row>35</xdr:row>
      <xdr:rowOff>52070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36847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3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161290</xdr:rowOff>
    </xdr:from>
    <xdr:to>
      <xdr:col>11</xdr:col>
      <xdr:colOff>9525</xdr:colOff>
      <xdr:row>36</xdr:row>
      <xdr:rowOff>27940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5819140"/>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60960</xdr:rowOff>
    </xdr:from>
    <xdr:to>
      <xdr:col>11</xdr:col>
      <xdr:colOff>60325</xdr:colOff>
      <xdr:row>34</xdr:row>
      <xdr:rowOff>162560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147337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97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137160</xdr:rowOff>
    </xdr:from>
    <xdr:to>
      <xdr:col>24</xdr:col>
      <xdr:colOff>76200</xdr:colOff>
      <xdr:row>35</xdr:row>
      <xdr:rowOff>67310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59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153687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76200</xdr:rowOff>
    </xdr:from>
    <xdr:to>
      <xdr:col>20</xdr:col>
      <xdr:colOff>38100</xdr:colOff>
      <xdr:row>35</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162577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9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15240</xdr:rowOff>
    </xdr:from>
    <xdr:to>
      <xdr:col>15</xdr:col>
      <xdr:colOff>149225</xdr:colOff>
      <xdr:row>34</xdr:row>
      <xdr:rowOff>116840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84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127017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6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110490</xdr:rowOff>
    </xdr:from>
    <xdr:to>
      <xdr:col>11</xdr:col>
      <xdr:colOff>60325</xdr:colOff>
      <xdr:row>34</xdr:row>
      <xdr:rowOff>40640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50817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53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148590</xdr:rowOff>
    </xdr:from>
    <xdr:to>
      <xdr:col>6</xdr:col>
      <xdr:colOff>171450</xdr:colOff>
      <xdr:row>36</xdr:row>
      <xdr:rowOff>78740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63517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ゴシック" panose="020B0609070205080204" pitchFamily="49" charset="-128"/>
              <a:ea typeface="ＭＳ ゴシック" panose="020B0609070205080204" pitchFamily="49" charset="-128"/>
            </a:rPr>
            <a:t>　前年度より</a:t>
          </a:r>
          <a:r>
            <a:rPr kumimoji="1" lang="en-US" altLang="ja-JP" sz="1200">
              <a:latin typeface="ＭＳ ゴシック" panose="020B0609070205080204" pitchFamily="49" charset="-128"/>
              <a:ea typeface="ＭＳ ゴシック" panose="020B0609070205080204" pitchFamily="49" charset="-128"/>
            </a:rPr>
            <a:t>1.8</a:t>
          </a:r>
          <a:r>
            <a:rPr kumimoji="1" lang="ja-JP" altLang="en-US" sz="1200">
              <a:latin typeface="ＭＳ ゴシック" panose="020B0609070205080204" pitchFamily="49" charset="-128"/>
              <a:ea typeface="ＭＳ ゴシック" panose="020B0609070205080204" pitchFamily="49" charset="-128"/>
            </a:rPr>
            <a:t>ポイント増の</a:t>
          </a:r>
          <a:r>
            <a:rPr kumimoji="1" lang="en-US" altLang="ja-JP" sz="1200">
              <a:latin typeface="ＭＳ ゴシック" panose="020B0609070205080204" pitchFamily="49" charset="-128"/>
              <a:ea typeface="ＭＳ ゴシック" panose="020B0609070205080204" pitchFamily="49" charset="-128"/>
            </a:rPr>
            <a:t>20.4</a:t>
          </a:r>
          <a:r>
            <a:rPr kumimoji="1" lang="ja-JP" altLang="en-US" sz="1200">
              <a:latin typeface="ＭＳ ゴシック" panose="020B0609070205080204" pitchFamily="49" charset="-128"/>
              <a:ea typeface="ＭＳ ゴシック" panose="020B0609070205080204" pitchFamily="49" charset="-128"/>
            </a:rPr>
            <a:t>となり、類似団体内平均や全国平均を上回っている。</a:t>
          </a:r>
        </a:p>
        <a:p>
          <a:r>
            <a:rPr kumimoji="1" lang="ja-JP" altLang="en-US" sz="1200">
              <a:latin typeface="ＭＳ ゴシック" panose="020B0609070205080204" pitchFamily="49" charset="-128"/>
              <a:ea typeface="ＭＳ ゴシック" panose="020B0609070205080204" pitchFamily="49" charset="-128"/>
            </a:rPr>
            <a:t>　物件費にかかる一般財源充当歳出（分子）が、前年度比</a:t>
          </a:r>
          <a:r>
            <a:rPr kumimoji="1" lang="en-US" altLang="ja-JP" sz="1200">
              <a:latin typeface="ＭＳ ゴシック" panose="020B0609070205080204" pitchFamily="49" charset="-128"/>
              <a:ea typeface="ＭＳ ゴシック" panose="020B0609070205080204" pitchFamily="49" charset="-128"/>
            </a:rPr>
            <a:t>1,854,059</a:t>
          </a:r>
          <a:r>
            <a:rPr kumimoji="1" lang="ja-JP" altLang="en-US" sz="1200">
              <a:latin typeface="ＭＳ ゴシック" panose="020B0609070205080204" pitchFamily="49" charset="-128"/>
              <a:ea typeface="ＭＳ ゴシック" panose="020B0609070205080204" pitchFamily="49" charset="-128"/>
            </a:rPr>
            <a:t>千円の増となったため、指標値としては</a:t>
          </a:r>
          <a:r>
            <a:rPr kumimoji="1" lang="en-US" altLang="ja-JP" sz="1200">
              <a:latin typeface="ＭＳ ゴシック" panose="020B0609070205080204" pitchFamily="49" charset="-128"/>
              <a:ea typeface="ＭＳ ゴシック" panose="020B0609070205080204" pitchFamily="49" charset="-128"/>
            </a:rPr>
            <a:t>1.8</a:t>
          </a:r>
          <a:r>
            <a:rPr kumimoji="1" lang="ja-JP" altLang="en-US" sz="1200">
              <a:latin typeface="ＭＳ ゴシック" panose="020B0609070205080204" pitchFamily="49" charset="-128"/>
              <a:ea typeface="ＭＳ ゴシック" panose="020B0609070205080204" pitchFamily="49" charset="-128"/>
            </a:rPr>
            <a:t>ポイントの増となった。</a:t>
          </a:r>
        </a:p>
        <a:p>
          <a:r>
            <a:rPr kumimoji="1" lang="ja-JP" altLang="en-US" sz="1200">
              <a:latin typeface="ＭＳ ゴシック" panose="020B0609070205080204" pitchFamily="49" charset="-128"/>
              <a:ea typeface="ＭＳ ゴシック" panose="020B0609070205080204" pitchFamily="49" charset="-128"/>
            </a:rPr>
            <a:t>　物件費は今後も増加傾向を示す可能性があるが、事務事業の見直し等により経費節減に努める。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146050</xdr:rowOff>
    </xdr:from>
    <xdr:to>
      <xdr:col>82</xdr:col>
      <xdr:colOff>107950</xdr:colOff>
      <xdr:row>19</xdr:row>
      <xdr:rowOff>31750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0607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73677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16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165100</xdr:rowOff>
    </xdr:from>
    <xdr:to>
      <xdr:col>78</xdr:col>
      <xdr:colOff>69850</xdr:colOff>
      <xdr:row>17</xdr:row>
      <xdr:rowOff>146050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083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54627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2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165100</xdr:rowOff>
    </xdr:from>
    <xdr:to>
      <xdr:col>73</xdr:col>
      <xdr:colOff>180975</xdr:colOff>
      <xdr:row>17</xdr:row>
      <xdr:rowOff>6350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908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3827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6350</xdr:rowOff>
    </xdr:from>
    <xdr:to>
      <xdr:col>69</xdr:col>
      <xdr:colOff>92075</xdr:colOff>
      <xdr:row>17</xdr:row>
      <xdr:rowOff>133350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210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48277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86377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152400</xdr:rowOff>
    </xdr:from>
    <xdr:to>
      <xdr:col>82</xdr:col>
      <xdr:colOff>158750</xdr:colOff>
      <xdr:row>19</xdr:row>
      <xdr:rowOff>82550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124477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95250</xdr:rowOff>
    </xdr:from>
    <xdr:to>
      <xdr:col>78</xdr:col>
      <xdr:colOff>120650</xdr:colOff>
      <xdr:row>18</xdr:row>
      <xdr:rowOff>25400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114300</xdr:rowOff>
    </xdr:from>
    <xdr:to>
      <xdr:col>74</xdr:col>
      <xdr:colOff>31750</xdr:colOff>
      <xdr:row>17</xdr:row>
      <xdr:rowOff>44450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127000</xdr:rowOff>
    </xdr:from>
    <xdr:to>
      <xdr:col>69</xdr:col>
      <xdr:colOff>142875</xdr:colOff>
      <xdr:row>17</xdr:row>
      <xdr:rowOff>57150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7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41927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5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82550</xdr:rowOff>
    </xdr:from>
    <xdr:to>
      <xdr:col>65</xdr:col>
      <xdr:colOff>53975</xdr:colOff>
      <xdr:row>18</xdr:row>
      <xdr:rowOff>12700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9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8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ゴシック" panose="020B0609070205080204" pitchFamily="49" charset="-128"/>
              <a:ea typeface="ＭＳ ゴシック" panose="020B0609070205080204" pitchFamily="49" charset="-128"/>
            </a:rPr>
            <a:t>　定額減税補足給付金費の</a:t>
          </a:r>
          <a:r>
            <a:rPr kumimoji="1" lang="en-US" altLang="ja-JP" sz="1200">
              <a:latin typeface="ＭＳ ゴシック" panose="020B0609070205080204" pitchFamily="49" charset="-128"/>
              <a:ea typeface="ＭＳ ゴシック" panose="020B0609070205080204" pitchFamily="49" charset="-128"/>
            </a:rPr>
            <a:t>2,151,550</a:t>
          </a:r>
          <a:r>
            <a:rPr kumimoji="1" lang="ja-JP" altLang="en-US" sz="1200">
              <a:latin typeface="ＭＳ ゴシック" panose="020B0609070205080204" pitchFamily="49" charset="-128"/>
              <a:ea typeface="ＭＳ ゴシック" panose="020B0609070205080204" pitchFamily="49" charset="-128"/>
            </a:rPr>
            <a:t>千円増などの影響により、前年度比で</a:t>
          </a:r>
          <a:r>
            <a:rPr kumimoji="1" lang="en-US" altLang="ja-JP" sz="1200">
              <a:latin typeface="ＭＳ ゴシック" panose="020B0609070205080204" pitchFamily="49" charset="-128"/>
              <a:ea typeface="ＭＳ ゴシック" panose="020B0609070205080204" pitchFamily="49" charset="-128"/>
            </a:rPr>
            <a:t>3,222,836</a:t>
          </a:r>
          <a:r>
            <a:rPr kumimoji="1" lang="ja-JP" altLang="en-US" sz="1200">
              <a:latin typeface="ＭＳ ゴシック" panose="020B0609070205080204" pitchFamily="49" charset="-128"/>
              <a:ea typeface="ＭＳ ゴシック" panose="020B0609070205080204" pitchFamily="49" charset="-128"/>
            </a:rPr>
            <a:t>千円の増となったが、指標値は経常一般財源等決算総額の上昇幅が大きいことから、</a:t>
          </a:r>
          <a:r>
            <a:rPr kumimoji="1" lang="en-US" altLang="ja-JP" sz="1200">
              <a:latin typeface="ＭＳ ゴシック" panose="020B0609070205080204" pitchFamily="49" charset="-128"/>
              <a:ea typeface="ＭＳ ゴシック" panose="020B0609070205080204" pitchFamily="49" charset="-128"/>
            </a:rPr>
            <a:t>0.4</a:t>
          </a:r>
          <a:r>
            <a:rPr kumimoji="1" lang="ja-JP" altLang="en-US" sz="1200">
              <a:latin typeface="ＭＳ ゴシック" panose="020B0609070205080204" pitchFamily="49" charset="-128"/>
              <a:ea typeface="ＭＳ ゴシック" panose="020B0609070205080204" pitchFamily="49" charset="-128"/>
            </a:rPr>
            <a:t>ポイントの減となった。</a:t>
          </a:r>
        </a:p>
        <a:p>
          <a:r>
            <a:rPr kumimoji="1" lang="ja-JP" altLang="en-US" sz="1200">
              <a:latin typeface="ＭＳ ゴシック" panose="020B0609070205080204" pitchFamily="49" charset="-128"/>
              <a:ea typeface="ＭＳ ゴシック" panose="020B0609070205080204" pitchFamily="49" charset="-128"/>
            </a:rPr>
            <a:t>　保育需要への対応や、高齢化に伴う福祉サービスの拡大など、今後も扶助費の増加が見込まれるが、市単独事業の見直しなどを図り、扶助費の抑制に努めていく。　</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94343</xdr:rowOff>
    </xdr:from>
    <xdr:to>
      <xdr:col>24</xdr:col>
      <xdr:colOff>25400</xdr:colOff>
      <xdr:row>58</xdr:row>
      <xdr:rowOff>159657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0384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102507</xdr:rowOff>
    </xdr:from>
    <xdr:to>
      <xdr:col>19</xdr:col>
      <xdr:colOff>187325</xdr:colOff>
      <xdr:row>58</xdr:row>
      <xdr:rowOff>159657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75157"/>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90005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9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78015</xdr:rowOff>
    </xdr:from>
    <xdr:to>
      <xdr:col>15</xdr:col>
      <xdr:colOff>98425</xdr:colOff>
      <xdr:row>57</xdr:row>
      <xdr:rowOff>102507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79215"/>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147155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78015</xdr:rowOff>
    </xdr:from>
    <xdr:to>
      <xdr:col>11</xdr:col>
      <xdr:colOff>9525</xdr:colOff>
      <xdr:row>57</xdr:row>
      <xdr:rowOff>135165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79215"/>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40112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114499</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4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43543</xdr:rowOff>
    </xdr:from>
    <xdr:to>
      <xdr:col>24</xdr:col>
      <xdr:colOff>76200</xdr:colOff>
      <xdr:row>58</xdr:row>
      <xdr:rowOff>145143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15620</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108857</xdr:rowOff>
    </xdr:from>
    <xdr:to>
      <xdr:col>20</xdr:col>
      <xdr:colOff>38100</xdr:colOff>
      <xdr:row>59</xdr:row>
      <xdr:rowOff>39007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23784</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13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51707</xdr:rowOff>
    </xdr:from>
    <xdr:to>
      <xdr:col>15</xdr:col>
      <xdr:colOff>149225</xdr:colOff>
      <xdr:row>57</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138084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27215</xdr:rowOff>
    </xdr:from>
    <xdr:to>
      <xdr:col>11</xdr:col>
      <xdr:colOff>60325</xdr:colOff>
      <xdr:row>56</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138992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84365</xdr:rowOff>
    </xdr:from>
    <xdr:to>
      <xdr:col>6</xdr:col>
      <xdr:colOff>171450</xdr:colOff>
      <xdr:row>58</xdr:row>
      <xdr:rowOff>14515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170742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ゴシック" panose="020B0609070205080204" pitchFamily="49" charset="-128"/>
              <a:ea typeface="ＭＳ ゴシック" panose="020B0609070205080204" pitchFamily="49" charset="-128"/>
            </a:rPr>
            <a:t>　繰出金の経常収支比率が</a:t>
          </a:r>
          <a:r>
            <a:rPr kumimoji="1" lang="en-US" altLang="ja-JP" sz="1200">
              <a:latin typeface="ＭＳ ゴシック" panose="020B0609070205080204" pitchFamily="49" charset="-128"/>
              <a:ea typeface="ＭＳ ゴシック" panose="020B0609070205080204" pitchFamily="49" charset="-128"/>
            </a:rPr>
            <a:t>0.5</a:t>
          </a:r>
          <a:r>
            <a:rPr kumimoji="1" lang="ja-JP" altLang="en-US" sz="1200">
              <a:latin typeface="ＭＳ ゴシック" panose="020B0609070205080204" pitchFamily="49" charset="-128"/>
              <a:ea typeface="ＭＳ ゴシック" panose="020B0609070205080204" pitchFamily="49" charset="-128"/>
            </a:rPr>
            <a:t>ポイント減、維持補修費の経常収支比率が</a:t>
          </a:r>
          <a:r>
            <a:rPr kumimoji="1" lang="en-US" altLang="ja-JP" sz="1200">
              <a:latin typeface="ＭＳ ゴシック" panose="020B0609070205080204" pitchFamily="49" charset="-128"/>
              <a:ea typeface="ＭＳ ゴシック" panose="020B0609070205080204" pitchFamily="49" charset="-128"/>
            </a:rPr>
            <a:t>0.1</a:t>
          </a:r>
          <a:r>
            <a:rPr kumimoji="1" lang="ja-JP" altLang="en-US" sz="1200">
              <a:latin typeface="ＭＳ ゴシック" panose="020B0609070205080204" pitchFamily="49" charset="-128"/>
              <a:ea typeface="ＭＳ ゴシック" panose="020B0609070205080204" pitchFamily="49" charset="-128"/>
            </a:rPr>
            <a:t>ポイントの減となり、全体では</a:t>
          </a:r>
          <a:r>
            <a:rPr kumimoji="1" lang="en-US" altLang="ja-JP" sz="1200">
              <a:latin typeface="ＭＳ ゴシック" panose="020B0609070205080204" pitchFamily="49" charset="-128"/>
              <a:ea typeface="ＭＳ ゴシック" panose="020B0609070205080204" pitchFamily="49" charset="-128"/>
            </a:rPr>
            <a:t>0.6</a:t>
          </a:r>
          <a:r>
            <a:rPr kumimoji="1" lang="ja-JP" altLang="en-US" sz="1200">
              <a:latin typeface="ＭＳ ゴシック" panose="020B0609070205080204" pitchFamily="49" charset="-128"/>
              <a:ea typeface="ＭＳ ゴシック" panose="020B0609070205080204" pitchFamily="49" charset="-128"/>
            </a:rPr>
            <a:t>ポイントの減となった。</a:t>
          </a:r>
        </a:p>
        <a:p>
          <a:r>
            <a:rPr kumimoji="1" lang="ja-JP" altLang="en-US" sz="1200">
              <a:latin typeface="ＭＳ ゴシック" panose="020B0609070205080204" pitchFamily="49" charset="-128"/>
              <a:ea typeface="ＭＳ ゴシック" panose="020B0609070205080204" pitchFamily="49" charset="-128"/>
            </a:rPr>
            <a:t>　他会計への繰出金においては、独立採算性の観点を踏まえ、普通会計の負担額軽減に努めていく。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165100</xdr:rowOff>
    </xdr:from>
    <xdr:to>
      <xdr:col>82</xdr:col>
      <xdr:colOff>107950</xdr:colOff>
      <xdr:row>59</xdr:row>
      <xdr:rowOff>69850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1092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29227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0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57150</xdr:rowOff>
    </xdr:from>
    <xdr:to>
      <xdr:col>78</xdr:col>
      <xdr:colOff>69850</xdr:colOff>
      <xdr:row>59</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72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127000</xdr:rowOff>
    </xdr:from>
    <xdr:to>
      <xdr:col>73</xdr:col>
      <xdr:colOff>180975</xdr:colOff>
      <xdr:row>59</xdr:row>
      <xdr:rowOff>57150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711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127000</xdr:rowOff>
    </xdr:from>
    <xdr:to>
      <xdr:col>69</xdr:col>
      <xdr:colOff>92075</xdr:colOff>
      <xdr:row>59</xdr:row>
      <xdr:rowOff>31750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71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86377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19050</xdr:rowOff>
    </xdr:from>
    <xdr:to>
      <xdr:col>78</xdr:col>
      <xdr:colOff>120650</xdr:colOff>
      <xdr:row>59</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6350</xdr:rowOff>
    </xdr:from>
    <xdr:to>
      <xdr:col>74</xdr:col>
      <xdr:colOff>31750</xdr:colOff>
      <xdr:row>59</xdr:row>
      <xdr:rowOff>107950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92727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76200</xdr:rowOff>
    </xdr:from>
    <xdr:to>
      <xdr:col>69</xdr:col>
      <xdr:colOff>142875</xdr:colOff>
      <xdr:row>59</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ゴシック" panose="020B0609070205080204" pitchFamily="49" charset="-128"/>
              <a:ea typeface="ＭＳ ゴシック" panose="020B0609070205080204" pitchFamily="49" charset="-128"/>
            </a:rPr>
            <a:t>　補助費等は、ここ数年横ばいで推移し、類似団体内平均は上回っているものの、全国・県平均は下回っている。</a:t>
          </a:r>
        </a:p>
        <a:p>
          <a:r>
            <a:rPr kumimoji="1" lang="ja-JP" altLang="en-US" sz="1200">
              <a:latin typeface="ＭＳ ゴシック" panose="020B0609070205080204" pitchFamily="49" charset="-128"/>
              <a:ea typeface="ＭＳ ゴシック" panose="020B0609070205080204" pitchFamily="49" charset="-128"/>
            </a:rPr>
            <a:t>　補助費等にかかる一般財源充当歳出</a:t>
          </a:r>
          <a:r>
            <a:rPr kumimoji="1" lang="en-US" altLang="ja-JP" sz="1200">
              <a:latin typeface="ＭＳ ゴシック" panose="020B0609070205080204" pitchFamily="49" charset="-128"/>
              <a:ea typeface="ＭＳ ゴシック" panose="020B0609070205080204" pitchFamily="49" charset="-128"/>
            </a:rPr>
            <a:t>(</a:t>
          </a:r>
          <a:r>
            <a:rPr kumimoji="1" lang="ja-JP" altLang="en-US" sz="1200">
              <a:latin typeface="ＭＳ ゴシック" panose="020B0609070205080204" pitchFamily="49" charset="-128"/>
              <a:ea typeface="ＭＳ ゴシック" panose="020B0609070205080204" pitchFamily="49" charset="-128"/>
            </a:rPr>
            <a:t>分子</a:t>
          </a:r>
          <a:r>
            <a:rPr kumimoji="1" lang="en-US" altLang="ja-JP" sz="1200">
              <a:latin typeface="ＭＳ ゴシック" panose="020B0609070205080204" pitchFamily="49" charset="-128"/>
              <a:ea typeface="ＭＳ ゴシック" panose="020B0609070205080204" pitchFamily="49" charset="-128"/>
            </a:rPr>
            <a:t>)</a:t>
          </a:r>
          <a:r>
            <a:rPr kumimoji="1" lang="ja-JP" altLang="en-US" sz="1200">
              <a:latin typeface="ＭＳ ゴシック" panose="020B0609070205080204" pitchFamily="49" charset="-128"/>
              <a:ea typeface="ＭＳ ゴシック" panose="020B0609070205080204" pitchFamily="49" charset="-128"/>
            </a:rPr>
            <a:t>が前年度比</a:t>
          </a:r>
          <a:r>
            <a:rPr kumimoji="1" lang="en-US" altLang="ja-JP" sz="1200">
              <a:latin typeface="ＭＳ ゴシック" panose="020B0609070205080204" pitchFamily="49" charset="-128"/>
              <a:ea typeface="ＭＳ ゴシック" panose="020B0609070205080204" pitchFamily="49" charset="-128"/>
            </a:rPr>
            <a:t>274,028</a:t>
          </a:r>
          <a:r>
            <a:rPr kumimoji="1" lang="ja-JP" altLang="en-US" sz="1200">
              <a:latin typeface="ＭＳ ゴシック" panose="020B0609070205080204" pitchFamily="49" charset="-128"/>
              <a:ea typeface="ＭＳ ゴシック" panose="020B0609070205080204" pitchFamily="49" charset="-128"/>
            </a:rPr>
            <a:t>千円の増額となった一方、経常一般財源等</a:t>
          </a:r>
          <a:r>
            <a:rPr kumimoji="1" lang="en-US" altLang="ja-JP" sz="1200">
              <a:latin typeface="ＭＳ ゴシック" panose="020B0609070205080204" pitchFamily="49" charset="-128"/>
              <a:ea typeface="ＭＳ ゴシック" panose="020B0609070205080204" pitchFamily="49" charset="-128"/>
            </a:rPr>
            <a:t>(</a:t>
          </a:r>
          <a:r>
            <a:rPr kumimoji="1" lang="ja-JP" altLang="en-US" sz="1200">
              <a:latin typeface="ＭＳ ゴシック" panose="020B0609070205080204" pitchFamily="49" charset="-128"/>
              <a:ea typeface="ＭＳ ゴシック" panose="020B0609070205080204" pitchFamily="49" charset="-128"/>
            </a:rPr>
            <a:t>分母</a:t>
          </a:r>
          <a:r>
            <a:rPr kumimoji="1" lang="en-US" altLang="ja-JP" sz="1200">
              <a:latin typeface="ＭＳ ゴシック" panose="020B0609070205080204" pitchFamily="49" charset="-128"/>
              <a:ea typeface="ＭＳ ゴシック" panose="020B0609070205080204" pitchFamily="49" charset="-128"/>
            </a:rPr>
            <a:t>)</a:t>
          </a:r>
          <a:r>
            <a:rPr kumimoji="1" lang="ja-JP" altLang="en-US" sz="1200">
              <a:latin typeface="ＭＳ ゴシック" panose="020B0609070205080204" pitchFamily="49" charset="-128"/>
              <a:ea typeface="ＭＳ ゴシック" panose="020B0609070205080204" pitchFamily="49" charset="-128"/>
            </a:rPr>
            <a:t>が同</a:t>
          </a:r>
          <a:r>
            <a:rPr kumimoji="1" lang="en-US" altLang="ja-JP" sz="1200">
              <a:latin typeface="ＭＳ ゴシック" panose="020B0609070205080204" pitchFamily="49" charset="-128"/>
              <a:ea typeface="ＭＳ ゴシック" panose="020B0609070205080204" pitchFamily="49" charset="-128"/>
            </a:rPr>
            <a:t>3,270,434</a:t>
          </a:r>
          <a:r>
            <a:rPr kumimoji="1" lang="ja-JP" altLang="en-US" sz="1200">
              <a:latin typeface="ＭＳ ゴシック" panose="020B0609070205080204" pitchFamily="49" charset="-128"/>
              <a:ea typeface="ＭＳ ゴシック" panose="020B0609070205080204" pitchFamily="49" charset="-128"/>
            </a:rPr>
            <a:t>千円の増額となったため、指標値は前年度から</a:t>
          </a:r>
          <a:r>
            <a:rPr kumimoji="1" lang="en-US" altLang="ja-JP" sz="1200">
              <a:latin typeface="ＭＳ ゴシック" panose="020B0609070205080204" pitchFamily="49" charset="-128"/>
              <a:ea typeface="ＭＳ ゴシック" panose="020B0609070205080204" pitchFamily="49" charset="-128"/>
            </a:rPr>
            <a:t>0.1</a:t>
          </a:r>
          <a:r>
            <a:rPr kumimoji="1" lang="ja-JP" altLang="en-US" sz="1200">
              <a:latin typeface="ＭＳ ゴシック" panose="020B0609070205080204" pitchFamily="49" charset="-128"/>
              <a:ea typeface="ＭＳ ゴシック" panose="020B0609070205080204" pitchFamily="49" charset="-128"/>
            </a:rPr>
            <a:t>ポイントの減となった。</a:t>
          </a:r>
        </a:p>
        <a:p>
          <a:r>
            <a:rPr kumimoji="1" lang="ja-JP" altLang="en-US" sz="1200">
              <a:latin typeface="ＭＳ ゴシック" panose="020B0609070205080204" pitchFamily="49" charset="-128"/>
              <a:ea typeface="ＭＳ ゴシック" panose="020B0609070205080204" pitchFamily="49" charset="-128"/>
            </a:rPr>
            <a:t>　今後も引き続き、補助金の交付額や制度の見直しなど、事業の見直しに取り組み、経費の節減を図っていく。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xdr:rowOff>
    </xdr:from>
    <xdr:to>
      <xdr:col>82</xdr:col>
      <xdr:colOff>107950</xdr:colOff>
      <xdr:row>36</xdr:row>
      <xdr:rowOff>17272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18490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127017</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5956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17272</xdr:rowOff>
    </xdr:from>
    <xdr:to>
      <xdr:col>78</xdr:col>
      <xdr:colOff>69850</xdr:colOff>
      <xdr:row>36</xdr:row>
      <xdr:rowOff>40132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1894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59961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5889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40132</xdr:rowOff>
    </xdr:from>
    <xdr:to>
      <xdr:col>73</xdr:col>
      <xdr:colOff>180975</xdr:colOff>
      <xdr:row>36</xdr:row>
      <xdr:rowOff>40132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2123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40132</xdr:rowOff>
    </xdr:from>
    <xdr:to>
      <xdr:col>69</xdr:col>
      <xdr:colOff>92075</xdr:colOff>
      <xdr:row>36</xdr:row>
      <xdr:rowOff>53848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2123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32529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55389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133350</xdr:rowOff>
    </xdr:from>
    <xdr:to>
      <xdr:col>82</xdr:col>
      <xdr:colOff>158750</xdr:colOff>
      <xdr:row>36</xdr:row>
      <xdr:rowOff>63500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105427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137922</xdr:rowOff>
    </xdr:from>
    <xdr:to>
      <xdr:col>78</xdr:col>
      <xdr:colOff>120650</xdr:colOff>
      <xdr:row>36</xdr:row>
      <xdr:rowOff>68072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52849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22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160782</xdr:rowOff>
    </xdr:from>
    <xdr:to>
      <xdr:col>74</xdr:col>
      <xdr:colOff>31750</xdr:colOff>
      <xdr:row>36</xdr:row>
      <xdr:rowOff>90932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75709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160782</xdr:rowOff>
    </xdr:from>
    <xdr:to>
      <xdr:col>69</xdr:col>
      <xdr:colOff>142875</xdr:colOff>
      <xdr:row>36</xdr:row>
      <xdr:rowOff>90932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xdr:rowOff>
    </xdr:from>
    <xdr:to>
      <xdr:col>65</xdr:col>
      <xdr:colOff>53975</xdr:colOff>
      <xdr:row>36</xdr:row>
      <xdr:rowOff>104648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89425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26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ゴシック" panose="020B0609070205080204" pitchFamily="49" charset="-128"/>
              <a:ea typeface="ＭＳ ゴシック" panose="020B0609070205080204" pitchFamily="49" charset="-128"/>
            </a:rPr>
            <a:t>　し尿処理施設整備事業の償還終了により、公債費にかかる一般財源充当歳出は前年度比で</a:t>
          </a:r>
          <a:r>
            <a:rPr kumimoji="1" lang="en-US" altLang="ja-JP" sz="1200">
              <a:latin typeface="ＭＳ ゴシック" panose="020B0609070205080204" pitchFamily="49" charset="-128"/>
              <a:ea typeface="ＭＳ ゴシック" panose="020B0609070205080204" pitchFamily="49" charset="-128"/>
            </a:rPr>
            <a:t>172,422</a:t>
          </a:r>
          <a:r>
            <a:rPr kumimoji="1" lang="ja-JP" altLang="en-US" sz="1200">
              <a:latin typeface="ＭＳ ゴシック" panose="020B0609070205080204" pitchFamily="49" charset="-128"/>
              <a:ea typeface="ＭＳ ゴシック" panose="020B0609070205080204" pitchFamily="49" charset="-128"/>
            </a:rPr>
            <a:t>千円の減となり、指標値としては</a:t>
          </a:r>
          <a:r>
            <a:rPr kumimoji="1" lang="en-US" altLang="ja-JP" sz="1200">
              <a:latin typeface="ＭＳ ゴシック" panose="020B0609070205080204" pitchFamily="49" charset="-128"/>
              <a:ea typeface="ＭＳ ゴシック" panose="020B0609070205080204" pitchFamily="49" charset="-128"/>
            </a:rPr>
            <a:t>0.8</a:t>
          </a:r>
          <a:r>
            <a:rPr kumimoji="1" lang="ja-JP" altLang="en-US" sz="1200">
              <a:latin typeface="ＭＳ ゴシック" panose="020B0609070205080204" pitchFamily="49" charset="-128"/>
              <a:ea typeface="ＭＳ ゴシック" panose="020B0609070205080204" pitchFamily="49" charset="-128"/>
            </a:rPr>
            <a:t>ポイントの減となった。</a:t>
          </a:r>
        </a:p>
        <a:p>
          <a:r>
            <a:rPr kumimoji="1" lang="ja-JP" altLang="en-US" sz="1200">
              <a:latin typeface="ＭＳ ゴシック" panose="020B0609070205080204" pitchFamily="49" charset="-128"/>
              <a:ea typeface="ＭＳ ゴシック" panose="020B0609070205080204" pitchFamily="49" charset="-128"/>
            </a:rPr>
            <a:t>　類似団体と比べて当市の値は低い水準を維持しているが、引き続き世代間負担の公平性に留意しながら、計画的な運用に努めていく。</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129722</xdr:rowOff>
    </xdr:from>
    <xdr:to>
      <xdr:col>24</xdr:col>
      <xdr:colOff>25400</xdr:colOff>
      <xdr:row>76</xdr:row>
      <xdr:rowOff>45357</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2988472"/>
          <a:ext cx="8382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53720</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083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45357</xdr:rowOff>
    </xdr:from>
    <xdr:to>
      <xdr:col>19</xdr:col>
      <xdr:colOff>187325</xdr:colOff>
      <xdr:row>76</xdr:row>
      <xdr:rowOff>56243</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098800" y="130755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61884</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263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23586</xdr:rowOff>
    </xdr:from>
    <xdr:to>
      <xdr:col>15</xdr:col>
      <xdr:colOff>98425</xdr:colOff>
      <xdr:row>76</xdr:row>
      <xdr:rowOff>56243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0537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116313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107950</xdr:rowOff>
    </xdr:from>
    <xdr:to>
      <xdr:col>11</xdr:col>
      <xdr:colOff>9525</xdr:colOff>
      <xdr:row>76</xdr:row>
      <xdr:rowOff>23586</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1320800" y="12966700"/>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61884</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26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105427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78922</xdr:rowOff>
    </xdr:from>
    <xdr:to>
      <xdr:col>24</xdr:col>
      <xdr:colOff>76200</xdr:colOff>
      <xdr:row>76</xdr:row>
      <xdr:rowOff>9072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293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95449</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278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166007</xdr:rowOff>
    </xdr:from>
    <xdr:to>
      <xdr:col>20</xdr:col>
      <xdr:colOff>38100</xdr:colOff>
      <xdr:row>76</xdr:row>
      <xdr:rowOff>96157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02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106334</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2793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5443</xdr:rowOff>
    </xdr:from>
    <xdr:to>
      <xdr:col>15</xdr:col>
      <xdr:colOff>149225</xdr:colOff>
      <xdr:row>76</xdr:row>
      <xdr:rowOff>107043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03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117220</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80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144235</xdr:rowOff>
    </xdr:from>
    <xdr:to>
      <xdr:col>11</xdr:col>
      <xdr:colOff>60325</xdr:colOff>
      <xdr:row>76</xdr:row>
      <xdr:rowOff>74386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0029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84562</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277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57150</xdr:rowOff>
    </xdr:from>
    <xdr:to>
      <xdr:col>6</xdr:col>
      <xdr:colOff>171450</xdr:colOff>
      <xdr:row>75</xdr:row>
      <xdr:rowOff>158750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168927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ゴシック" panose="020B0609070205080204" pitchFamily="49" charset="-128"/>
              <a:ea typeface="ＭＳ ゴシック" panose="020B0609070205080204" pitchFamily="49" charset="-128"/>
            </a:rPr>
            <a:t>　人件費や物件費の増などにより前年度より</a:t>
          </a:r>
          <a:r>
            <a:rPr kumimoji="1" lang="en-US" altLang="ja-JP" sz="1200">
              <a:latin typeface="ＭＳ ゴシック" panose="020B0609070205080204" pitchFamily="49" charset="-128"/>
              <a:ea typeface="ＭＳ ゴシック" panose="020B0609070205080204" pitchFamily="49" charset="-128"/>
            </a:rPr>
            <a:t>1.1</a:t>
          </a:r>
          <a:r>
            <a:rPr kumimoji="1" lang="ja-JP" altLang="en-US" sz="1200">
              <a:latin typeface="ＭＳ ゴシック" panose="020B0609070205080204" pitchFamily="49" charset="-128"/>
              <a:ea typeface="ＭＳ ゴシック" panose="020B0609070205080204" pitchFamily="49" charset="-128"/>
            </a:rPr>
            <a:t>ポイント増となった。</a:t>
          </a:r>
        </a:p>
        <a:p>
          <a:r>
            <a:rPr kumimoji="1" lang="ja-JP" altLang="en-US" sz="1200">
              <a:latin typeface="ＭＳ ゴシック" panose="020B0609070205080204" pitchFamily="49" charset="-128"/>
              <a:ea typeface="ＭＳ ゴシック" panose="020B0609070205080204" pitchFamily="49" charset="-128"/>
            </a:rPr>
            <a:t>　依然として類似団体や全国・県平均を上回っていることから、公債費以外の経常経費の削減とともに、新たな財源の獲得や事務事業の廃止を見据えた検討など、抜本的な見直しに努めていく。</a:t>
          </a: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154215</xdr:rowOff>
    </xdr:from>
    <xdr:to>
      <xdr:col>82</xdr:col>
      <xdr:colOff>107950</xdr:colOff>
      <xdr:row>81</xdr:row>
      <xdr:rowOff>156936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498615"/>
          <a:ext cx="0" cy="1545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129013</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4016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156936</xdr:rowOff>
    </xdr:from>
    <xdr:to>
      <xdr:col>82</xdr:col>
      <xdr:colOff>196850</xdr:colOff>
      <xdr:row>81</xdr:row>
      <xdr:rowOff>156936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4044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69142</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154215</xdr:rowOff>
    </xdr:from>
    <xdr:to>
      <xdr:col>82</xdr:col>
      <xdr:colOff>196850</xdr:colOff>
      <xdr:row>72</xdr:row>
      <xdr:rowOff>154215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7257</xdr:rowOff>
    </xdr:from>
    <xdr:to>
      <xdr:col>82</xdr:col>
      <xdr:colOff>107950</xdr:colOff>
      <xdr:row>78</xdr:row>
      <xdr:rowOff>127000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380357"/>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163484</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022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146957</xdr:rowOff>
    </xdr:from>
    <xdr:to>
      <xdr:col>82</xdr:col>
      <xdr:colOff>158750</xdr:colOff>
      <xdr:row>77</xdr:row>
      <xdr:rowOff>77107</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67129</xdr:rowOff>
    </xdr:from>
    <xdr:to>
      <xdr:col>78</xdr:col>
      <xdr:colOff>69850</xdr:colOff>
      <xdr:row>78</xdr:row>
      <xdr:rowOff>7257</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3097329"/>
          <a:ext cx="889000" cy="283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68035</xdr:rowOff>
    </xdr:from>
    <xdr:to>
      <xdr:col>78</xdr:col>
      <xdr:colOff>120650</xdr:colOff>
      <xdr:row>75</xdr:row>
      <xdr:rowOff>169636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29267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8362</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2695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148772</xdr:rowOff>
    </xdr:from>
    <xdr:to>
      <xdr:col>73</xdr:col>
      <xdr:colOff>180975</xdr:colOff>
      <xdr:row>76</xdr:row>
      <xdr:rowOff>67129</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836072"/>
          <a:ext cx="8890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108857</xdr:rowOff>
    </xdr:from>
    <xdr:to>
      <xdr:col>74</xdr:col>
      <xdr:colOff>31750</xdr:colOff>
      <xdr:row>75</xdr:row>
      <xdr:rowOff>39007</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79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49184</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56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148772</xdr:rowOff>
    </xdr:from>
    <xdr:to>
      <xdr:col>69</xdr:col>
      <xdr:colOff>92075</xdr:colOff>
      <xdr:row>78</xdr:row>
      <xdr:rowOff>94343</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836072"/>
          <a:ext cx="889000" cy="63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136072</xdr:rowOff>
    </xdr:from>
    <xdr:to>
      <xdr:col>69</xdr:col>
      <xdr:colOff>142875</xdr:colOff>
      <xdr:row>73</xdr:row>
      <xdr:rowOff>66222</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480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76399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24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97972</xdr:rowOff>
    </xdr:from>
    <xdr:to>
      <xdr:col>65</xdr:col>
      <xdr:colOff>53975</xdr:colOff>
      <xdr:row>75</xdr:row>
      <xdr:rowOff>28122</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78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38299</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55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76200</xdr:rowOff>
    </xdr:from>
    <xdr:to>
      <xdr:col>82</xdr:col>
      <xdr:colOff>158750</xdr:colOff>
      <xdr:row>79</xdr:row>
      <xdr:rowOff>6350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48277</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127907</xdr:rowOff>
    </xdr:from>
    <xdr:to>
      <xdr:col>78</xdr:col>
      <xdr:colOff>120650</xdr:colOff>
      <xdr:row>78</xdr:row>
      <xdr:rowOff>58057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32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42834</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3415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16329</xdr:rowOff>
    </xdr:from>
    <xdr:to>
      <xdr:col>74</xdr:col>
      <xdr:colOff>31750</xdr:colOff>
      <xdr:row>76</xdr:row>
      <xdr:rowOff>117929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304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102706</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3132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97972</xdr:rowOff>
    </xdr:from>
    <xdr:to>
      <xdr:col>69</xdr:col>
      <xdr:colOff>142875</xdr:colOff>
      <xdr:row>75</xdr:row>
      <xdr:rowOff>28122</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78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12899</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87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43543</xdr:rowOff>
    </xdr:from>
    <xdr:to>
      <xdr:col>65</xdr:col>
      <xdr:colOff>53975</xdr:colOff>
      <xdr:row>78</xdr:row>
      <xdr:rowOff>145143</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341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129920</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350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埼玉県所沢市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76746</xdr:rowOff>
    </xdr:from>
    <xdr:to>
      <xdr:col>29</xdr:col>
      <xdr:colOff>127000</xdr:colOff>
      <xdr:row>20</xdr:row>
      <xdr:rowOff>164109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10321"/>
          <a:ext cx="0" cy="1630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136186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164109</xdr:rowOff>
    </xdr:from>
    <xdr:to>
      <xdr:col>30</xdr:col>
      <xdr:colOff>25400</xdr:colOff>
      <xdr:row>20</xdr:row>
      <xdr:rowOff>164109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07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163123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5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76746</xdr:rowOff>
    </xdr:from>
    <xdr:to>
      <xdr:col>30</xdr:col>
      <xdr:colOff>25400</xdr:colOff>
      <xdr:row>11</xdr:row>
      <xdr:rowOff>76746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103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100216</xdr:rowOff>
    </xdr:from>
    <xdr:to>
      <xdr:col>29</xdr:col>
      <xdr:colOff>127000</xdr:colOff>
      <xdr:row>20</xdr:row>
      <xdr:rowOff>41656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05391"/>
          <a:ext cx="647700" cy="1128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35844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6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19317</xdr:rowOff>
    </xdr:from>
    <xdr:to>
      <xdr:col>29</xdr:col>
      <xdr:colOff>177800</xdr:colOff>
      <xdr:row>17</xdr:row>
      <xdr:rowOff>120917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15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41656</xdr:rowOff>
    </xdr:from>
    <xdr:to>
      <xdr:col>26</xdr:col>
      <xdr:colOff>50800</xdr:colOff>
      <xdr:row>20</xdr:row>
      <xdr:rowOff>85623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18281"/>
          <a:ext cx="698500" cy="439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30709</xdr:rowOff>
    </xdr:from>
    <xdr:to>
      <xdr:col>26</xdr:col>
      <xdr:colOff>101600</xdr:colOff>
      <xdr:row>18</xdr:row>
      <xdr:rowOff>132309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164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142486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33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85623</xdr:rowOff>
    </xdr:from>
    <xdr:to>
      <xdr:col>22</xdr:col>
      <xdr:colOff>114300</xdr:colOff>
      <xdr:row>20</xdr:row>
      <xdr:rowOff>93815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62248"/>
          <a:ext cx="698500" cy="81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102908</xdr:rowOff>
    </xdr:from>
    <xdr:to>
      <xdr:col>22</xdr:col>
      <xdr:colOff>165100</xdr:colOff>
      <xdr:row>19</xdr:row>
      <xdr:rowOff>33058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236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43235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5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55296</xdr:rowOff>
    </xdr:from>
    <xdr:to>
      <xdr:col>18</xdr:col>
      <xdr:colOff>177800</xdr:colOff>
      <xdr:row>20</xdr:row>
      <xdr:rowOff>93815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531921"/>
          <a:ext cx="698500" cy="385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126416</xdr:rowOff>
    </xdr:from>
    <xdr:to>
      <xdr:col>19</xdr:col>
      <xdr:colOff>38100</xdr:colOff>
      <xdr:row>19</xdr:row>
      <xdr:rowOff>56566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260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66743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9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148133</xdr:rowOff>
    </xdr:from>
    <xdr:to>
      <xdr:col>15</xdr:col>
      <xdr:colOff>101600</xdr:colOff>
      <xdr:row>19</xdr:row>
      <xdr:rowOff>78283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1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88460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0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49416</xdr:rowOff>
    </xdr:from>
    <xdr:to>
      <xdr:col>29</xdr:col>
      <xdr:colOff>177800</xdr:colOff>
      <xdr:row>19</xdr:row>
      <xdr:rowOff>151016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545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21493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26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162306</xdr:rowOff>
    </xdr:from>
    <xdr:to>
      <xdr:col>26</xdr:col>
      <xdr:colOff>101600</xdr:colOff>
      <xdr:row>20</xdr:row>
      <xdr:rowOff>92456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674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77233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538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34823</xdr:rowOff>
    </xdr:from>
    <xdr:to>
      <xdr:col>22</xdr:col>
      <xdr:colOff>165100</xdr:colOff>
      <xdr:row>20</xdr:row>
      <xdr:rowOff>136423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114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121200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9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43015</xdr:rowOff>
    </xdr:from>
    <xdr:to>
      <xdr:col>19</xdr:col>
      <xdr:colOff>38100</xdr:colOff>
      <xdr:row>20</xdr:row>
      <xdr:rowOff>144615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196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129392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0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4496</xdr:rowOff>
    </xdr:from>
    <xdr:to>
      <xdr:col>15</xdr:col>
      <xdr:colOff>101600</xdr:colOff>
      <xdr:row>20</xdr:row>
      <xdr:rowOff>106096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81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90873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67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054122"/>
          <a:ext cx="0" cy="1370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39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4250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79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05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262389</xdr:rowOff>
    </xdr:from>
    <xdr:to>
      <xdr:col>29</xdr:col>
      <xdr:colOff>127000</xdr:colOff>
      <xdr:row>35</xdr:row>
      <xdr:rowOff>269475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6872739"/>
          <a:ext cx="647700" cy="70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47350</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657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812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224555</xdr:rowOff>
    </xdr:from>
    <xdr:to>
      <xdr:col>26</xdr:col>
      <xdr:colOff>50800</xdr:colOff>
      <xdr:row>35</xdr:row>
      <xdr:rowOff>262389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4305300" y="6834905"/>
          <a:ext cx="698500" cy="378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828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304595</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914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224555</xdr:rowOff>
    </xdr:from>
    <xdr:to>
      <xdr:col>22</xdr:col>
      <xdr:colOff>114300</xdr:colOff>
      <xdr:row>35</xdr:row>
      <xdr:rowOff>272618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834905"/>
          <a:ext cx="698500" cy="480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9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268647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7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272618</xdr:rowOff>
    </xdr:from>
    <xdr:to>
      <xdr:col>18</xdr:col>
      <xdr:colOff>177800</xdr:colOff>
      <xdr:row>36</xdr:row>
      <xdr:rowOff>47048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6882968"/>
          <a:ext cx="698500" cy="1173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90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36390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98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944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102652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71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218675</xdr:rowOff>
    </xdr:from>
    <xdr:to>
      <xdr:col>29</xdr:col>
      <xdr:colOff>177800</xdr:colOff>
      <xdr:row>35</xdr:row>
      <xdr:rowOff>320275</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8290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190752</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80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211589</xdr:rowOff>
    </xdr:from>
    <xdr:to>
      <xdr:col>26</xdr:col>
      <xdr:colOff>101600</xdr:colOff>
      <xdr:row>35</xdr:row>
      <xdr:rowOff>313189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8219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323366</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590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173755</xdr:rowOff>
    </xdr:from>
    <xdr:to>
      <xdr:col>22</xdr:col>
      <xdr:colOff>165100</xdr:colOff>
      <xdr:row>35</xdr:row>
      <xdr:rowOff>275355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784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285532</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552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221818</xdr:rowOff>
    </xdr:from>
    <xdr:to>
      <xdr:col>19</xdr:col>
      <xdr:colOff>38100</xdr:colOff>
      <xdr:row>35</xdr:row>
      <xdr:rowOff>323418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8321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333595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601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339148</xdr:rowOff>
    </xdr:from>
    <xdr:to>
      <xdr:col>15</xdr:col>
      <xdr:colOff>101600</xdr:colOff>
      <xdr:row>36</xdr:row>
      <xdr:rowOff>97848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949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82625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035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埼玉県所沢市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342,520
334,691
72.11
138,610,169
130,386,256
7,206,978
65,875,752
62,186,746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63511</xdr:rowOff>
    </xdr:from>
    <xdr:to>
      <xdr:col>24</xdr:col>
      <xdr:colOff>63500</xdr:colOff>
      <xdr:row>38</xdr:row>
      <xdr:rowOff>166315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78611"/>
          <a:ext cx="838200" cy="10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98943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8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166315</xdr:rowOff>
    </xdr:from>
    <xdr:to>
      <xdr:col>19</xdr:col>
      <xdr:colOff>177800</xdr:colOff>
      <xdr:row>39</xdr:row>
      <xdr:rowOff>38691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81415"/>
          <a:ext cx="889000" cy="43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50371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5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37483</xdr:rowOff>
    </xdr:from>
    <xdr:to>
      <xdr:col>15</xdr:col>
      <xdr:colOff>50800</xdr:colOff>
      <xdr:row>39</xdr:row>
      <xdr:rowOff>38691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724033"/>
          <a:ext cx="889000" cy="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63205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27980</xdr:rowOff>
    </xdr:from>
    <xdr:to>
      <xdr:col>10</xdr:col>
      <xdr:colOff>114300</xdr:colOff>
      <xdr:row>39</xdr:row>
      <xdr:rowOff>37483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714530"/>
          <a:ext cx="889000" cy="9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76692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77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103112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12711</xdr:rowOff>
    </xdr:from>
    <xdr:to>
      <xdr:col>24</xdr:col>
      <xdr:colOff>114300</xdr:colOff>
      <xdr:row>38</xdr:row>
      <xdr:rowOff>114311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2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99088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42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115515</xdr:rowOff>
    </xdr:from>
    <xdr:to>
      <xdr:col>20</xdr:col>
      <xdr:colOff>38100</xdr:colOff>
      <xdr:row>39</xdr:row>
      <xdr:rowOff>45665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3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36792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2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159341</xdr:rowOff>
    </xdr:from>
    <xdr:to>
      <xdr:col>15</xdr:col>
      <xdr:colOff>101600</xdr:colOff>
      <xdr:row>39</xdr:row>
      <xdr:rowOff>89491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74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80618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67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158133</xdr:rowOff>
    </xdr:from>
    <xdr:to>
      <xdr:col>10</xdr:col>
      <xdr:colOff>165100</xdr:colOff>
      <xdr:row>39</xdr:row>
      <xdr:rowOff>88283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7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79410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65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148630</xdr:rowOff>
    </xdr:from>
    <xdr:to>
      <xdr:col>6</xdr:col>
      <xdr:colOff>38100</xdr:colOff>
      <xdr:row>39</xdr:row>
      <xdr:rowOff>78780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6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69907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5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156921</xdr:rowOff>
    </xdr:from>
    <xdr:to>
      <xdr:col>24</xdr:col>
      <xdr:colOff>62865</xdr:colOff>
      <xdr:row>59</xdr:row>
      <xdr:rowOff>82588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900871"/>
          <a:ext cx="1270" cy="1297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86415</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0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82588</xdr:rowOff>
    </xdr:from>
    <xdr:to>
      <xdr:col>24</xdr:col>
      <xdr:colOff>152400</xdr:colOff>
      <xdr:row>59</xdr:row>
      <xdr:rowOff>82588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9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103598</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7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156921</xdr:rowOff>
    </xdr:from>
    <xdr:to>
      <xdr:col>24</xdr:col>
      <xdr:colOff>152400</xdr:colOff>
      <xdr:row>51</xdr:row>
      <xdr:rowOff>156921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900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32106</xdr:rowOff>
    </xdr:from>
    <xdr:to>
      <xdr:col>24</xdr:col>
      <xdr:colOff>63500</xdr:colOff>
      <xdr:row>58</xdr:row>
      <xdr:rowOff>157912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976206"/>
          <a:ext cx="838200" cy="12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158487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16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135610</xdr:rowOff>
    </xdr:from>
    <xdr:to>
      <xdr:col>24</xdr:col>
      <xdr:colOff>114300</xdr:colOff>
      <xdr:row>56</xdr:row>
      <xdr:rowOff>65760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56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161112</xdr:rowOff>
    </xdr:from>
    <xdr:to>
      <xdr:col>19</xdr:col>
      <xdr:colOff>177800</xdr:colOff>
      <xdr:row>58</xdr:row>
      <xdr:rowOff>157912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933762"/>
          <a:ext cx="889000" cy="168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98844</xdr:rowOff>
    </xdr:from>
    <xdr:to>
      <xdr:col>20</xdr:col>
      <xdr:colOff>38100</xdr:colOff>
      <xdr:row>57</xdr:row>
      <xdr:rowOff>28994</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0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45521</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47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161112</xdr:rowOff>
    </xdr:from>
    <xdr:to>
      <xdr:col>15</xdr:col>
      <xdr:colOff>50800</xdr:colOff>
      <xdr:row>58</xdr:row>
      <xdr:rowOff>109296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933762"/>
          <a:ext cx="889000" cy="1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35826</xdr:rowOff>
    </xdr:from>
    <xdr:to>
      <xdr:col>15</xdr:col>
      <xdr:colOff>101600</xdr:colOff>
      <xdr:row>56</xdr:row>
      <xdr:rowOff>137426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3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153953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41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109296</xdr:rowOff>
    </xdr:from>
    <xdr:to>
      <xdr:col>10</xdr:col>
      <xdr:colOff>114300</xdr:colOff>
      <xdr:row>59</xdr:row>
      <xdr:rowOff>37287</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10053396"/>
          <a:ext cx="889000" cy="99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135230</xdr:rowOff>
    </xdr:from>
    <xdr:to>
      <xdr:col>10</xdr:col>
      <xdr:colOff>165100</xdr:colOff>
      <xdr:row>57</xdr:row>
      <xdr:rowOff>65380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81907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51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71336</xdr:rowOff>
    </xdr:from>
    <xdr:to>
      <xdr:col>6</xdr:col>
      <xdr:colOff>38100</xdr:colOff>
      <xdr:row>59</xdr:row>
      <xdr:rowOff>1486</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01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18013</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79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152756</xdr:rowOff>
    </xdr:from>
    <xdr:to>
      <xdr:col>24</xdr:col>
      <xdr:colOff>114300</xdr:colOff>
      <xdr:row>58</xdr:row>
      <xdr:rowOff>82906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92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131183</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90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107112</xdr:rowOff>
    </xdr:from>
    <xdr:to>
      <xdr:col>20</xdr:col>
      <xdr:colOff>38100</xdr:colOff>
      <xdr:row>59</xdr:row>
      <xdr:rowOff>37262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10051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28389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1014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110312</xdr:rowOff>
    </xdr:from>
    <xdr:to>
      <xdr:col>15</xdr:col>
      <xdr:colOff>101600</xdr:colOff>
      <xdr:row>58</xdr:row>
      <xdr:rowOff>40462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88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31589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97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58496</xdr:rowOff>
    </xdr:from>
    <xdr:to>
      <xdr:col>10</xdr:col>
      <xdr:colOff>165100</xdr:colOff>
      <xdr:row>58</xdr:row>
      <xdr:rowOff>160096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1000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151223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1009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157937</xdr:rowOff>
    </xdr:from>
    <xdr:to>
      <xdr:col>6</xdr:col>
      <xdr:colOff>38100</xdr:colOff>
      <xdr:row>59</xdr:row>
      <xdr:rowOff>88087</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102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79214</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194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116421</xdr:rowOff>
    </xdr:from>
    <xdr:to>
      <xdr:col>24</xdr:col>
      <xdr:colOff>63500</xdr:colOff>
      <xdr:row>78</xdr:row>
      <xdr:rowOff>122631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3797300" y="13489521"/>
          <a:ext cx="838200" cy="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108272</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38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73064</xdr:rowOff>
    </xdr:from>
    <xdr:to>
      <xdr:col>19</xdr:col>
      <xdr:colOff>177800</xdr:colOff>
      <xdr:row>78</xdr:row>
      <xdr:rowOff>116421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3446164"/>
          <a:ext cx="889000" cy="43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62589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9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73064</xdr:rowOff>
    </xdr:from>
    <xdr:to>
      <xdr:col>15</xdr:col>
      <xdr:colOff>50800</xdr:colOff>
      <xdr:row>78</xdr:row>
      <xdr:rowOff>91770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446164"/>
          <a:ext cx="889000" cy="18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64419</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9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85522</xdr:rowOff>
    </xdr:from>
    <xdr:to>
      <xdr:col>10</xdr:col>
      <xdr:colOff>114300</xdr:colOff>
      <xdr:row>78</xdr:row>
      <xdr:rowOff>91770</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3458622"/>
          <a:ext cx="889000" cy="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69181</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9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71581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10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71831</xdr:rowOff>
    </xdr:from>
    <xdr:to>
      <xdr:col>24</xdr:col>
      <xdr:colOff>114300</xdr:colOff>
      <xdr:row>79</xdr:row>
      <xdr:rowOff>1981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44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158208</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5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65621</xdr:rowOff>
    </xdr:from>
    <xdr:to>
      <xdr:col>20</xdr:col>
      <xdr:colOff>38100</xdr:colOff>
      <xdr:row>78</xdr:row>
      <xdr:rowOff>167221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43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158348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531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22264</xdr:rowOff>
    </xdr:from>
    <xdr:to>
      <xdr:col>15</xdr:col>
      <xdr:colOff>101600</xdr:colOff>
      <xdr:row>78</xdr:row>
      <xdr:rowOff>123864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39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114991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48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40970</xdr:rowOff>
    </xdr:from>
    <xdr:to>
      <xdr:col>10</xdr:col>
      <xdr:colOff>165100</xdr:colOff>
      <xdr:row>78</xdr:row>
      <xdr:rowOff>142570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41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133697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506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34722</xdr:rowOff>
    </xdr:from>
    <xdr:to>
      <xdr:col>6</xdr:col>
      <xdr:colOff>38100</xdr:colOff>
      <xdr:row>78</xdr:row>
      <xdr:rowOff>136322</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4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127449</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500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395663"/>
          <a:ext cx="1270" cy="14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17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39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91596</xdr:rowOff>
    </xdr:from>
    <xdr:to>
      <xdr:col>24</xdr:col>
      <xdr:colOff>63500</xdr:colOff>
      <xdr:row>97</xdr:row>
      <xdr:rowOff>78713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550796"/>
          <a:ext cx="838200" cy="15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22427</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138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78713</xdr:rowOff>
    </xdr:from>
    <xdr:to>
      <xdr:col>19</xdr:col>
      <xdr:colOff>177800</xdr:colOff>
      <xdr:row>97</xdr:row>
      <xdr:rowOff>167246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709363"/>
          <a:ext cx="889000" cy="88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43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92989</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209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157677</xdr:rowOff>
    </xdr:from>
    <xdr:to>
      <xdr:col>15</xdr:col>
      <xdr:colOff>50800</xdr:colOff>
      <xdr:row>97</xdr:row>
      <xdr:rowOff>167246</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616877"/>
          <a:ext cx="889000" cy="181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56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55156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342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157677</xdr:rowOff>
    </xdr:from>
    <xdr:to>
      <xdr:col>10</xdr:col>
      <xdr:colOff>114300</xdr:colOff>
      <xdr:row>98</xdr:row>
      <xdr:rowOff>160927</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616877"/>
          <a:ext cx="889000" cy="346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37912</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154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98899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55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40796</xdr:rowOff>
    </xdr:from>
    <xdr:to>
      <xdr:col>24</xdr:col>
      <xdr:colOff>114300</xdr:colOff>
      <xdr:row>96</xdr:row>
      <xdr:rowOff>142396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49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19223</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478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27913</xdr:rowOff>
    </xdr:from>
    <xdr:to>
      <xdr:col>20</xdr:col>
      <xdr:colOff>38100</xdr:colOff>
      <xdr:row>97</xdr:row>
      <xdr:rowOff>129513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658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120640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751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116446</xdr:rowOff>
    </xdr:from>
    <xdr:to>
      <xdr:col>15</xdr:col>
      <xdr:colOff>101600</xdr:colOff>
      <xdr:row>98</xdr:row>
      <xdr:rowOff>46596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74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37723</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839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106877</xdr:rowOff>
    </xdr:from>
    <xdr:to>
      <xdr:col>10</xdr:col>
      <xdr:colOff>165100</xdr:colOff>
      <xdr:row>97</xdr:row>
      <xdr:rowOff>37027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56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28154</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658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110127</xdr:rowOff>
    </xdr:from>
    <xdr:to>
      <xdr:col>6</xdr:col>
      <xdr:colOff>38100</xdr:colOff>
      <xdr:row>99</xdr:row>
      <xdr:rowOff>40277</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91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31404</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7004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6015165"/>
          <a:ext cx="1270" cy="79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1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0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7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01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112687</xdr:rowOff>
    </xdr:from>
    <xdr:to>
      <xdr:col>55</xdr:col>
      <xdr:colOff>0</xdr:colOff>
      <xdr:row>38</xdr:row>
      <xdr:rowOff>141186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627787"/>
          <a:ext cx="838200" cy="2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44950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388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53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112687</xdr:rowOff>
    </xdr:from>
    <xdr:to>
      <xdr:col>50</xdr:col>
      <xdr:colOff>114300</xdr:colOff>
      <xdr:row>38</xdr:row>
      <xdr:rowOff>127712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627787"/>
          <a:ext cx="889000" cy="15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151020</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2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127712</xdr:rowOff>
    </xdr:from>
    <xdr:to>
      <xdr:col>45</xdr:col>
      <xdr:colOff>177800</xdr:colOff>
      <xdr:row>39</xdr:row>
      <xdr:rowOff>24092</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642812"/>
          <a:ext cx="889000" cy="6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51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119499</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29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23711</xdr:rowOff>
    </xdr:from>
    <xdr:to>
      <xdr:col>41</xdr:col>
      <xdr:colOff>50800</xdr:colOff>
      <xdr:row>39</xdr:row>
      <xdr:rowOff>24092</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338661"/>
          <a:ext cx="889000" cy="137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14736</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5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80700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052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90386</xdr:rowOff>
    </xdr:from>
    <xdr:to>
      <xdr:col>55</xdr:col>
      <xdr:colOff>50800</xdr:colOff>
      <xdr:row>39</xdr:row>
      <xdr:rowOff>20536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60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68813</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58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61887</xdr:rowOff>
    </xdr:from>
    <xdr:to>
      <xdr:col>50</xdr:col>
      <xdr:colOff>165100</xdr:colOff>
      <xdr:row>38</xdr:row>
      <xdr:rowOff>163487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57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154614</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66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76912</xdr:rowOff>
    </xdr:from>
    <xdr:to>
      <xdr:col>46</xdr:col>
      <xdr:colOff>38100</xdr:colOff>
      <xdr:row>39</xdr:row>
      <xdr:rowOff>7062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59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169639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68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144742</xdr:rowOff>
    </xdr:from>
    <xdr:to>
      <xdr:col>41</xdr:col>
      <xdr:colOff>101600</xdr:colOff>
      <xdr:row>39</xdr:row>
      <xdr:rowOff>74892</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65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66019</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75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144361</xdr:rowOff>
    </xdr:from>
    <xdr:to>
      <xdr:col>36</xdr:col>
      <xdr:colOff>165100</xdr:colOff>
      <xdr:row>31</xdr:row>
      <xdr:rowOff>74511</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28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65638</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380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630979"/>
          <a:ext cx="1270" cy="1525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1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15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4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6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41973</xdr:rowOff>
    </xdr:from>
    <xdr:to>
      <xdr:col>55</xdr:col>
      <xdr:colOff>0</xdr:colOff>
      <xdr:row>56</xdr:row>
      <xdr:rowOff>123744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471723"/>
          <a:ext cx="838200" cy="25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97238</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184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3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123744</xdr:rowOff>
    </xdr:from>
    <xdr:to>
      <xdr:col>50</xdr:col>
      <xdr:colOff>114300</xdr:colOff>
      <xdr:row>58</xdr:row>
      <xdr:rowOff>46797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724944"/>
          <a:ext cx="889000" cy="26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3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54460</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14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152067</xdr:rowOff>
    </xdr:from>
    <xdr:to>
      <xdr:col>45</xdr:col>
      <xdr:colOff>177800</xdr:colOff>
      <xdr:row>58</xdr:row>
      <xdr:rowOff>46797</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7861300" y="9924717"/>
          <a:ext cx="889000" cy="66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43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123976</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21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38796</xdr:rowOff>
    </xdr:from>
    <xdr:to>
      <xdr:col>41</xdr:col>
      <xdr:colOff>50800</xdr:colOff>
      <xdr:row>57</xdr:row>
      <xdr:rowOff>152067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811446"/>
          <a:ext cx="889000" cy="11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56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78417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33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50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18180</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27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162623</xdr:rowOff>
    </xdr:from>
    <xdr:to>
      <xdr:col>55</xdr:col>
      <xdr:colOff>50800</xdr:colOff>
      <xdr:row>55</xdr:row>
      <xdr:rowOff>92773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42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141050</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39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72944</xdr:rowOff>
    </xdr:from>
    <xdr:to>
      <xdr:col>50</xdr:col>
      <xdr:colOff>165100</xdr:colOff>
      <xdr:row>57</xdr:row>
      <xdr:rowOff>3094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67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165671</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76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167447</xdr:rowOff>
    </xdr:from>
    <xdr:to>
      <xdr:col>46</xdr:col>
      <xdr:colOff>38100</xdr:colOff>
      <xdr:row>58</xdr:row>
      <xdr:rowOff>97597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94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88724</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1003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101267</xdr:rowOff>
    </xdr:from>
    <xdr:to>
      <xdr:col>41</xdr:col>
      <xdr:colOff>101600</xdr:colOff>
      <xdr:row>58</xdr:row>
      <xdr:rowOff>31417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87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22544</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96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159446</xdr:rowOff>
    </xdr:from>
    <xdr:to>
      <xdr:col>36</xdr:col>
      <xdr:colOff>165100</xdr:colOff>
      <xdr:row>57</xdr:row>
      <xdr:rowOff>89596</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76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80723</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853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91580</xdr:rowOff>
    </xdr:from>
    <xdr:to>
      <xdr:col>55</xdr:col>
      <xdr:colOff>0</xdr:colOff>
      <xdr:row>76</xdr:row>
      <xdr:rowOff>129801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2950330"/>
          <a:ext cx="838200" cy="20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133050</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163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129801</xdr:rowOff>
    </xdr:from>
    <xdr:to>
      <xdr:col>50</xdr:col>
      <xdr:colOff>114300</xdr:colOff>
      <xdr:row>77</xdr:row>
      <xdr:rowOff>81865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160001"/>
          <a:ext cx="889000" cy="12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7571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20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77087</xdr:rowOff>
    </xdr:from>
    <xdr:to>
      <xdr:col>45</xdr:col>
      <xdr:colOff>177800</xdr:colOff>
      <xdr:row>77</xdr:row>
      <xdr:rowOff>81865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278737"/>
          <a:ext cx="889000" cy="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51967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29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77087</xdr:rowOff>
    </xdr:from>
    <xdr:to>
      <xdr:col>41</xdr:col>
      <xdr:colOff>50800</xdr:colOff>
      <xdr:row>77</xdr:row>
      <xdr:rowOff>126944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278737"/>
          <a:ext cx="889000" cy="4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119313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97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136779</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99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40780</xdr:rowOff>
    </xdr:from>
    <xdr:to>
      <xdr:col>55</xdr:col>
      <xdr:colOff>50800</xdr:colOff>
      <xdr:row>75</xdr:row>
      <xdr:rowOff>142380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28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63657</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275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79001</xdr:rowOff>
    </xdr:from>
    <xdr:to>
      <xdr:col>50</xdr:col>
      <xdr:colOff>165100</xdr:colOff>
      <xdr:row>77</xdr:row>
      <xdr:rowOff>9151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109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25678</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2884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31065</xdr:rowOff>
    </xdr:from>
    <xdr:to>
      <xdr:col>46</xdr:col>
      <xdr:colOff>38100</xdr:colOff>
      <xdr:row>77</xdr:row>
      <xdr:rowOff>132665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23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123792</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3325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26287</xdr:rowOff>
    </xdr:from>
    <xdr:to>
      <xdr:col>41</xdr:col>
      <xdr:colOff>101600</xdr:colOff>
      <xdr:row>77</xdr:row>
      <xdr:rowOff>127887</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22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119014</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3320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76144</xdr:rowOff>
    </xdr:from>
    <xdr:to>
      <xdr:col>36</xdr:col>
      <xdr:colOff>165100</xdr:colOff>
      <xdr:row>78</xdr:row>
      <xdr:rowOff>6294</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27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168871</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37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66237"/>
          <a:ext cx="1270" cy="12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86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66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1321</xdr:rowOff>
    </xdr:from>
    <xdr:to>
      <xdr:col>55</xdr:col>
      <xdr:colOff>0</xdr:colOff>
      <xdr:row>98</xdr:row>
      <xdr:rowOff>34468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803421"/>
          <a:ext cx="838200"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91698</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036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1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34468</xdr:rowOff>
    </xdr:from>
    <xdr:to>
      <xdr:col>50</xdr:col>
      <xdr:colOff>114300</xdr:colOff>
      <xdr:row>99</xdr:row>
      <xdr:rowOff>114136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836568"/>
          <a:ext cx="889000" cy="251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3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166831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1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71234</xdr:rowOff>
    </xdr:from>
    <xdr:to>
      <xdr:col>45</xdr:col>
      <xdr:colOff>177800</xdr:colOff>
      <xdr:row>99</xdr:row>
      <xdr:rowOff>114136</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7044784"/>
          <a:ext cx="889000" cy="42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43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89794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20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97219</xdr:rowOff>
    </xdr:from>
    <xdr:to>
      <xdr:col>41</xdr:col>
      <xdr:colOff>50800</xdr:colOff>
      <xdr:row>99</xdr:row>
      <xdr:rowOff>71234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727869"/>
          <a:ext cx="889000" cy="316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6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55923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34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45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113644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22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121971</xdr:rowOff>
    </xdr:from>
    <xdr:to>
      <xdr:col>55</xdr:col>
      <xdr:colOff>50800</xdr:colOff>
      <xdr:row>98</xdr:row>
      <xdr:rowOff>52121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75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36898</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66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155118</xdr:rowOff>
    </xdr:from>
    <xdr:to>
      <xdr:col>50</xdr:col>
      <xdr:colOff>165100</xdr:colOff>
      <xdr:row>98</xdr:row>
      <xdr:rowOff>85268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785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76395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87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63336</xdr:rowOff>
    </xdr:from>
    <xdr:to>
      <xdr:col>46</xdr:col>
      <xdr:colOff>38100</xdr:colOff>
      <xdr:row>99</xdr:row>
      <xdr:rowOff>164936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703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156063</xdr:rowOff>
    </xdr:from>
    <xdr:ext cx="469744"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515428" y="1712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20434</xdr:rowOff>
    </xdr:from>
    <xdr:to>
      <xdr:col>41</xdr:col>
      <xdr:colOff>101600</xdr:colOff>
      <xdr:row>99</xdr:row>
      <xdr:rowOff>122034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99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113161</xdr:rowOff>
    </xdr:from>
    <xdr:ext cx="469744"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626428" y="1708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46419</xdr:rowOff>
    </xdr:from>
    <xdr:to>
      <xdr:col>36</xdr:col>
      <xdr:colOff>165100</xdr:colOff>
      <xdr:row>97</xdr:row>
      <xdr:rowOff>148019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677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139146</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769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74439</xdr:rowOff>
    </xdr:from>
    <xdr:ext cx="378565"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418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27576</xdr:rowOff>
    </xdr:from>
    <xdr:ext cx="378565"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2017" y="6371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46817</xdr:rowOff>
    </xdr:from>
    <xdr:ext cx="378565"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3017" y="6390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36530</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4017" y="6380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153497</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5017" y="6325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125098</xdr:rowOff>
    </xdr:from>
    <xdr:to>
      <xdr:col>85</xdr:col>
      <xdr:colOff>127000</xdr:colOff>
      <xdr:row>77</xdr:row>
      <xdr:rowOff>137585</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5481300" y="13326748"/>
          <a:ext cx="838200" cy="12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60427</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919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123898</xdr:rowOff>
    </xdr:from>
    <xdr:to>
      <xdr:col>81</xdr:col>
      <xdr:colOff>50800</xdr:colOff>
      <xdr:row>77</xdr:row>
      <xdr:rowOff>125098</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3325548"/>
          <a:ext cx="889000" cy="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143419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83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123898</xdr:rowOff>
    </xdr:from>
    <xdr:to>
      <xdr:col>76</xdr:col>
      <xdr:colOff>114300</xdr:colOff>
      <xdr:row>77</xdr:row>
      <xdr:rowOff>124813</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3325548"/>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124017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81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124813</xdr:rowOff>
    </xdr:from>
    <xdr:to>
      <xdr:col>71</xdr:col>
      <xdr:colOff>177800</xdr:colOff>
      <xdr:row>78</xdr:row>
      <xdr:rowOff>45431</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3326463"/>
          <a:ext cx="889000" cy="9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148677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83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169680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85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86785</xdr:rowOff>
    </xdr:from>
    <xdr:to>
      <xdr:col>85</xdr:col>
      <xdr:colOff>177800</xdr:colOff>
      <xdr:row>78</xdr:row>
      <xdr:rowOff>16935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328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65212</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326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74298</xdr:rowOff>
    </xdr:from>
    <xdr:to>
      <xdr:col>81</xdr:col>
      <xdr:colOff>101600</xdr:colOff>
      <xdr:row>78</xdr:row>
      <xdr:rowOff>4448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327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167025</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3368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73098</xdr:rowOff>
    </xdr:from>
    <xdr:to>
      <xdr:col>76</xdr:col>
      <xdr:colOff>165100</xdr:colOff>
      <xdr:row>78</xdr:row>
      <xdr:rowOff>3248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327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165825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3367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74013</xdr:rowOff>
    </xdr:from>
    <xdr:to>
      <xdr:col>72</xdr:col>
      <xdr:colOff>38100</xdr:colOff>
      <xdr:row>78</xdr:row>
      <xdr:rowOff>4163</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327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166740</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336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166081</xdr:rowOff>
    </xdr:from>
    <xdr:to>
      <xdr:col>67</xdr:col>
      <xdr:colOff>101600</xdr:colOff>
      <xdr:row>78</xdr:row>
      <xdr:rowOff>96231</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3367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87358</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346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110350</xdr:rowOff>
    </xdr:from>
    <xdr:to>
      <xdr:col>85</xdr:col>
      <xdr:colOff>127000</xdr:colOff>
      <xdr:row>98</xdr:row>
      <xdr:rowOff>2387</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5481300" y="16741000"/>
          <a:ext cx="838200" cy="6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141761</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772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110350</xdr:rowOff>
    </xdr:from>
    <xdr:to>
      <xdr:col>81</xdr:col>
      <xdr:colOff>50800</xdr:colOff>
      <xdr:row>97</xdr:row>
      <xdr:rowOff>160210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4592300" y="16741000"/>
          <a:ext cx="889000" cy="49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119715</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92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131877</xdr:rowOff>
    </xdr:from>
    <xdr:to>
      <xdr:col>76</xdr:col>
      <xdr:colOff>114300</xdr:colOff>
      <xdr:row>97</xdr:row>
      <xdr:rowOff>160210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3703300" y="16762527"/>
          <a:ext cx="889000" cy="28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105478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90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131877</xdr:rowOff>
    </xdr:from>
    <xdr:to>
      <xdr:col>71</xdr:col>
      <xdr:colOff>177800</xdr:colOff>
      <xdr:row>98</xdr:row>
      <xdr:rowOff>83705</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6762527"/>
          <a:ext cx="889000" cy="12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92727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89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170666</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97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123037</xdr:rowOff>
    </xdr:from>
    <xdr:to>
      <xdr:col>85</xdr:col>
      <xdr:colOff>177800</xdr:colOff>
      <xdr:row>98</xdr:row>
      <xdr:rowOff>53187</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753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145914</xdr:rowOff>
    </xdr:from>
    <xdr:ext cx="534377"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605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59550</xdr:rowOff>
    </xdr:from>
    <xdr:to>
      <xdr:col>81</xdr:col>
      <xdr:colOff>101600</xdr:colOff>
      <xdr:row>97</xdr:row>
      <xdr:rowOff>161150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69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6227</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14111" y="16465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109410</xdr:rowOff>
    </xdr:from>
    <xdr:to>
      <xdr:col>76</xdr:col>
      <xdr:colOff>165100</xdr:colOff>
      <xdr:row>98</xdr:row>
      <xdr:rowOff>39560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7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56087</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25111" y="1651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81077</xdr:rowOff>
    </xdr:from>
    <xdr:to>
      <xdr:col>72</xdr:col>
      <xdr:colOff>38100</xdr:colOff>
      <xdr:row>98</xdr:row>
      <xdr:rowOff>11227</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71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27754</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36111" y="1648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32905</xdr:rowOff>
    </xdr:from>
    <xdr:to>
      <xdr:col>67</xdr:col>
      <xdr:colOff>101600</xdr:colOff>
      <xdr:row>98</xdr:row>
      <xdr:rowOff>134505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83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151032</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47111" y="1661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122555</xdr:rowOff>
    </xdr:from>
    <xdr:to>
      <xdr:col>116</xdr:col>
      <xdr:colOff>62864</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437505"/>
          <a:ext cx="1269"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69232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21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122555</xdr:rowOff>
    </xdr:from>
    <xdr:to>
      <xdr:col>116</xdr:col>
      <xdr:colOff>152400</xdr:colOff>
      <xdr:row>31</xdr:row>
      <xdr:rowOff>122555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43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102252</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2744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79375</xdr:rowOff>
    </xdr:from>
    <xdr:to>
      <xdr:col>116</xdr:col>
      <xdr:colOff>114300</xdr:colOff>
      <xdr:row>38</xdr:row>
      <xdr:rowOff>9525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106426</xdr:rowOff>
    </xdr:from>
    <xdr:to>
      <xdr:col>112</xdr:col>
      <xdr:colOff>38100</xdr:colOff>
      <xdr:row>37</xdr:row>
      <xdr:rowOff>36576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2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53103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05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70612</xdr:rowOff>
    </xdr:from>
    <xdr:to>
      <xdr:col>107</xdr:col>
      <xdr:colOff>101600</xdr:colOff>
      <xdr:row>37</xdr:row>
      <xdr:rowOff>762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24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17289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82423</xdr:rowOff>
    </xdr:from>
    <xdr:to>
      <xdr:col>102</xdr:col>
      <xdr:colOff>165100</xdr:colOff>
      <xdr:row>37</xdr:row>
      <xdr:rowOff>12573</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25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29100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02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8509</xdr:rowOff>
    </xdr:from>
    <xdr:to>
      <xdr:col>98</xdr:col>
      <xdr:colOff>38100</xdr:colOff>
      <xdr:row>36</xdr:row>
      <xdr:rowOff>110109</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8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126636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55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75658</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676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142943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7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131513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56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97070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52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130294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388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135037</xdr:rowOff>
    </xdr:from>
    <xdr:to>
      <xdr:col>116</xdr:col>
      <xdr:colOff>63500</xdr:colOff>
      <xdr:row>75</xdr:row>
      <xdr:rowOff>33447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822337"/>
          <a:ext cx="838200" cy="69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119092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634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135037</xdr:rowOff>
    </xdr:from>
    <xdr:to>
      <xdr:col>111</xdr:col>
      <xdr:colOff>177800</xdr:colOff>
      <xdr:row>76</xdr:row>
      <xdr:rowOff>27549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822337"/>
          <a:ext cx="889000" cy="23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68059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92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27549</xdr:rowOff>
    </xdr:from>
    <xdr:to>
      <xdr:col>107</xdr:col>
      <xdr:colOff>50800</xdr:colOff>
      <xdr:row>76</xdr:row>
      <xdr:rowOff>82276</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057749"/>
          <a:ext cx="889000" cy="5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3801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69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82276</xdr:rowOff>
    </xdr:from>
    <xdr:to>
      <xdr:col>102</xdr:col>
      <xdr:colOff>114300</xdr:colOff>
      <xdr:row>76</xdr:row>
      <xdr:rowOff>128361</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112476"/>
          <a:ext cx="889000" cy="46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41384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72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49385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73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154097</xdr:rowOff>
    </xdr:from>
    <xdr:to>
      <xdr:col>116</xdr:col>
      <xdr:colOff>114300</xdr:colOff>
      <xdr:row>75</xdr:row>
      <xdr:rowOff>84247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84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132524</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81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84237</xdr:rowOff>
    </xdr:from>
    <xdr:to>
      <xdr:col>112</xdr:col>
      <xdr:colOff>38100</xdr:colOff>
      <xdr:row>75</xdr:row>
      <xdr:rowOff>14387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77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30914</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54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148199</xdr:rowOff>
    </xdr:from>
    <xdr:to>
      <xdr:col>107</xdr:col>
      <xdr:colOff>101600</xdr:colOff>
      <xdr:row>76</xdr:row>
      <xdr:rowOff>78349</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00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69476</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099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31476</xdr:rowOff>
    </xdr:from>
    <xdr:to>
      <xdr:col>102</xdr:col>
      <xdr:colOff>165100</xdr:colOff>
      <xdr:row>76</xdr:row>
      <xdr:rowOff>133076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6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124203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54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77561</xdr:rowOff>
    </xdr:from>
    <xdr:to>
      <xdr:col>98</xdr:col>
      <xdr:colOff>38100</xdr:colOff>
      <xdr:row>77</xdr:row>
      <xdr:rowOff>7711</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10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170288</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20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普通建設事業費（うち新規整備）、積立金を除いては、類似団体の平均値を下回る結果となっている。</a:t>
          </a:r>
        </a:p>
        <a:p>
          <a:r>
            <a:rPr kumimoji="1" lang="ja-JP" altLang="en-US" sz="1300">
              <a:latin typeface="ＭＳ ゴシック" panose="020B0609070205080204" pitchFamily="49" charset="-128"/>
              <a:ea typeface="ＭＳ ゴシック" panose="020B0609070205080204" pitchFamily="49" charset="-128"/>
            </a:rPr>
            <a:t>　歳出決算総額については、住民一人当たり</a:t>
          </a:r>
          <a:r>
            <a:rPr kumimoji="1" lang="en-US" altLang="ja-JP" sz="1300">
              <a:latin typeface="ＭＳ ゴシック" panose="020B0609070205080204" pitchFamily="49" charset="-128"/>
              <a:ea typeface="ＭＳ ゴシック" panose="020B0609070205080204" pitchFamily="49" charset="-128"/>
            </a:rPr>
            <a:t>380,668</a:t>
          </a:r>
          <a:r>
            <a:rPr kumimoji="1" lang="ja-JP" altLang="en-US" sz="1300">
              <a:latin typeface="ＭＳ ゴシック" panose="020B0609070205080204" pitchFamily="49" charset="-128"/>
              <a:ea typeface="ＭＳ ゴシック" panose="020B0609070205080204" pitchFamily="49" charset="-128"/>
            </a:rPr>
            <a:t>円となっている。主な構成項目である物件費は、令和元年度から令和４年度まで年々増加し、令和５年度は、 新型コロナウイルスの予防接種に係る事務費等の減により一時的に減少したものの、令和６年度には再び増加している。主な要因としては、人件費や物価高騰による委託料の増が挙げられ、今後も同様に増加傾向となることが見込まれる。</a:t>
          </a:r>
        </a:p>
        <a:p>
          <a:r>
            <a:rPr kumimoji="1" lang="ja-JP" altLang="en-US" sz="1300">
              <a:latin typeface="ＭＳ ゴシック" panose="020B0609070205080204" pitchFamily="49" charset="-128"/>
              <a:ea typeface="ＭＳ ゴシック" panose="020B0609070205080204" pitchFamily="49" charset="-128"/>
            </a:rPr>
            <a:t>　また、普通建設事業費（うち新規整備）については、住民一人あたり</a:t>
          </a:r>
          <a:r>
            <a:rPr kumimoji="1" lang="en-US" altLang="ja-JP" sz="1300">
              <a:latin typeface="ＭＳ ゴシック" panose="020B0609070205080204" pitchFamily="49" charset="-128"/>
              <a:ea typeface="ＭＳ ゴシック" panose="020B0609070205080204" pitchFamily="49" charset="-128"/>
            </a:rPr>
            <a:t>9,172</a:t>
          </a:r>
          <a:r>
            <a:rPr kumimoji="1" lang="ja-JP" altLang="en-US" sz="1300">
              <a:latin typeface="ＭＳ ゴシック" panose="020B0609070205080204" pitchFamily="49" charset="-128"/>
              <a:ea typeface="ＭＳ ゴシック" panose="020B0609070205080204" pitchFamily="49" charset="-128"/>
            </a:rPr>
            <a:t>円の増となった。これは、一般廃棄物最終処分場整備費が工事の進捗によって増となったことが主な要因として挙げられる。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埼玉県所沢市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342,520
334,691
72.11
138,610,169
130,386,256
7,206,978
65,875,752
62,186,746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155416</xdr:rowOff>
    </xdr:from>
    <xdr:to>
      <xdr:col>24</xdr:col>
      <xdr:colOff>62865</xdr:colOff>
      <xdr:row>38</xdr:row>
      <xdr:rowOff>156845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298916"/>
          <a:ext cx="1270" cy="1373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160672</xdr:rowOff>
    </xdr:from>
    <xdr:ext cx="469744" cy="2590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102093</xdr:rowOff>
    </xdr:from>
    <xdr:ext cx="469744" cy="259045"/>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155416</xdr:rowOff>
    </xdr:from>
    <xdr:to>
      <xdr:col>24</xdr:col>
      <xdr:colOff>152400</xdr:colOff>
      <xdr:row>30</xdr:row>
      <xdr:rowOff>155416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29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151130</xdr:rowOff>
    </xdr:from>
    <xdr:to>
      <xdr:col>24</xdr:col>
      <xdr:colOff>63500</xdr:colOff>
      <xdr:row>37</xdr:row>
      <xdr:rowOff>76835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3797300" y="6323330"/>
          <a:ext cx="8382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23194</xdr:rowOff>
    </xdr:from>
    <xdr:ext cx="469744" cy="259045"/>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852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60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76835</xdr:rowOff>
    </xdr:from>
    <xdr:to>
      <xdr:col>19</xdr:col>
      <xdr:colOff>177800</xdr:colOff>
      <xdr:row>37</xdr:row>
      <xdr:rowOff>169704</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2908300" y="6420485"/>
          <a:ext cx="889000" cy="9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76041</xdr:rowOff>
    </xdr:from>
    <xdr:to>
      <xdr:col>20</xdr:col>
      <xdr:colOff>38100</xdr:colOff>
      <xdr:row>36</xdr:row>
      <xdr:rowOff>6191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6076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22718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428" y="5852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169704</xdr:rowOff>
    </xdr:from>
    <xdr:to>
      <xdr:col>15</xdr:col>
      <xdr:colOff>50800</xdr:colOff>
      <xdr:row>38</xdr:row>
      <xdr:rowOff>53975</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flipV="1">
          <a:off x="2019300" y="6513354"/>
          <a:ext cx="889000" cy="5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120333</xdr:rowOff>
    </xdr:from>
    <xdr:to>
      <xdr:col>15</xdr:col>
      <xdr:colOff>101600</xdr:colOff>
      <xdr:row>36</xdr:row>
      <xdr:rowOff>50483</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2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67010</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428" y="5896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166846</xdr:rowOff>
    </xdr:from>
    <xdr:to>
      <xdr:col>10</xdr:col>
      <xdr:colOff>114300</xdr:colOff>
      <xdr:row>38</xdr:row>
      <xdr:rowOff>53975</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a:off x="1130300" y="6510496"/>
          <a:ext cx="889000" cy="5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123190</xdr:rowOff>
    </xdr:from>
    <xdr:to>
      <xdr:col>10</xdr:col>
      <xdr:colOff>165100</xdr:colOff>
      <xdr:row>36</xdr:row>
      <xdr:rowOff>53340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69867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428" y="589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161766</xdr:rowOff>
    </xdr:from>
    <xdr:to>
      <xdr:col>6</xdr:col>
      <xdr:colOff>38100</xdr:colOff>
      <xdr:row>36</xdr:row>
      <xdr:rowOff>91916</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616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108443</xdr:rowOff>
    </xdr:from>
    <xdr:ext cx="469744"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428" y="5937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100330</xdr:rowOff>
    </xdr:from>
    <xdr:to>
      <xdr:col>24</xdr:col>
      <xdr:colOff>114300</xdr:colOff>
      <xdr:row>37</xdr:row>
      <xdr:rowOff>30480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627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78757</xdr:rowOff>
    </xdr:from>
    <xdr:ext cx="469744" cy="259045"/>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625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26035</xdr:rowOff>
    </xdr:from>
    <xdr:to>
      <xdr:col>20</xdr:col>
      <xdr:colOff>38100</xdr:colOff>
      <xdr:row>37</xdr:row>
      <xdr:rowOff>127635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636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118762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428" y="646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118904</xdr:rowOff>
    </xdr:from>
    <xdr:to>
      <xdr:col>15</xdr:col>
      <xdr:colOff>101600</xdr:colOff>
      <xdr:row>38</xdr:row>
      <xdr:rowOff>49054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646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40181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428" y="655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3175</xdr:rowOff>
    </xdr:from>
    <xdr:to>
      <xdr:col>10</xdr:col>
      <xdr:colOff>165100</xdr:colOff>
      <xdr:row>38</xdr:row>
      <xdr:rowOff>104775</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651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95902</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428" y="661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116046</xdr:rowOff>
    </xdr:from>
    <xdr:to>
      <xdr:col>6</xdr:col>
      <xdr:colOff>38100</xdr:colOff>
      <xdr:row>38</xdr:row>
      <xdr:rowOff>46196</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645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37323</xdr:rowOff>
    </xdr:from>
    <xdr:ext cx="469744" cy="259045"/>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428" y="6552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500006"/>
          <a:ext cx="1270" cy="66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6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92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50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11494</xdr:rowOff>
    </xdr:from>
    <xdr:to>
      <xdr:col>24</xdr:col>
      <xdr:colOff>63500</xdr:colOff>
      <xdr:row>58</xdr:row>
      <xdr:rowOff>50038</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3797300" y="9955594"/>
          <a:ext cx="838200" cy="38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151871</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753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90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11494</xdr:rowOff>
    </xdr:from>
    <xdr:to>
      <xdr:col>19</xdr:col>
      <xdr:colOff>177800</xdr:colOff>
      <xdr:row>58</xdr:row>
      <xdr:rowOff>63716</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908300" y="9955594"/>
          <a:ext cx="889000" cy="52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91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65626</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10009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63716</xdr:rowOff>
    </xdr:from>
    <xdr:to>
      <xdr:col>15</xdr:col>
      <xdr:colOff>50800</xdr:colOff>
      <xdr:row>58</xdr:row>
      <xdr:rowOff>90488</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2019300" y="10007816"/>
          <a:ext cx="889000" cy="2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91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88561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968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76174</xdr:rowOff>
    </xdr:from>
    <xdr:to>
      <xdr:col>10</xdr:col>
      <xdr:colOff>114300</xdr:colOff>
      <xdr:row>58</xdr:row>
      <xdr:rowOff>90488</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820124"/>
          <a:ext cx="889000" cy="121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9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101122</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970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96740</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49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170688</xdr:rowOff>
    </xdr:from>
    <xdr:to>
      <xdr:col>24</xdr:col>
      <xdr:colOff>114300</xdr:colOff>
      <xdr:row>58</xdr:row>
      <xdr:rowOff>100838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94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149115</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92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132144</xdr:rowOff>
    </xdr:from>
    <xdr:to>
      <xdr:col>20</xdr:col>
      <xdr:colOff>38100</xdr:colOff>
      <xdr:row>58</xdr:row>
      <xdr:rowOff>62294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90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78821</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968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12916</xdr:rowOff>
    </xdr:from>
    <xdr:to>
      <xdr:col>15</xdr:col>
      <xdr:colOff>101600</xdr:colOff>
      <xdr:row>58</xdr:row>
      <xdr:rowOff>114516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995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105643</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1004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39688</xdr:rowOff>
    </xdr:from>
    <xdr:to>
      <xdr:col>10</xdr:col>
      <xdr:colOff>165100</xdr:colOff>
      <xdr:row>58</xdr:row>
      <xdr:rowOff>141288</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98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132415</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1007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25374</xdr:rowOff>
    </xdr:from>
    <xdr:to>
      <xdr:col>6</xdr:col>
      <xdr:colOff>38100</xdr:colOff>
      <xdr:row>51</xdr:row>
      <xdr:rowOff>126974</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76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118101</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862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6" name="テキスト ボックス 175">
          <a:extLst>
            <a:ext uri="{FF2B5EF4-FFF2-40B4-BE49-F238E27FC236}">
              <a16:creationId xmlns:a16="http://schemas.microsoft.com/office/drawing/2014/main" id="{00000000-0008-0000-0700-0000B0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7" name="民生費グラフ枠">
          <a:extLst>
            <a:ext uri="{FF2B5EF4-FFF2-40B4-BE49-F238E27FC236}">
              <a16:creationId xmlns:a16="http://schemas.microsoft.com/office/drawing/2014/main" id="{00000000-0008-0000-0700-0000B1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3650</xdr:rowOff>
    </xdr:from>
    <xdr:to>
      <xdr:col>24</xdr:col>
      <xdr:colOff>62865</xdr:colOff>
      <xdr:row>76</xdr:row>
      <xdr:rowOff>134040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4633595" y="12176600"/>
          <a:ext cx="1270" cy="987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137867</xdr:rowOff>
    </xdr:from>
    <xdr:ext cx="599010" cy="259045"/>
    <xdr:sp macro="" textlink="">
      <xdr:nvSpPr>
        <xdr:cNvPr id="179" name="民生費最小値テキスト">
          <a:extLst>
            <a:ext uri="{FF2B5EF4-FFF2-40B4-BE49-F238E27FC236}">
              <a16:creationId xmlns:a16="http://schemas.microsoft.com/office/drawing/2014/main" id="{00000000-0008-0000-0700-0000B3000000}"/>
            </a:ext>
          </a:extLst>
        </xdr:cNvPr>
        <xdr:cNvSpPr txBox="1"/>
      </xdr:nvSpPr>
      <xdr:spPr>
        <a:xfrm>
          <a:off x="4686300" y="13168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134040</xdr:rowOff>
    </xdr:from>
    <xdr:to>
      <xdr:col>24</xdr:col>
      <xdr:colOff>152400</xdr:colOff>
      <xdr:row>76</xdr:row>
      <xdr:rowOff>134040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31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121777</xdr:rowOff>
    </xdr:from>
    <xdr:ext cx="599010" cy="259045"/>
    <xdr:sp macro="" textlink="">
      <xdr:nvSpPr>
        <xdr:cNvPr id="181" name="民生費最大値テキスト">
          <a:extLst>
            <a:ext uri="{FF2B5EF4-FFF2-40B4-BE49-F238E27FC236}">
              <a16:creationId xmlns:a16="http://schemas.microsoft.com/office/drawing/2014/main" id="{00000000-0008-0000-0700-0000B5000000}"/>
            </a:ext>
          </a:extLst>
        </xdr:cNvPr>
        <xdr:cNvSpPr txBox="1"/>
      </xdr:nvSpPr>
      <xdr:spPr>
        <a:xfrm>
          <a:off x="4686300" y="11951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3650</xdr:rowOff>
    </xdr:from>
    <xdr:to>
      <xdr:col>24</xdr:col>
      <xdr:colOff>152400</xdr:colOff>
      <xdr:row>71</xdr:row>
      <xdr:rowOff>3650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4546600" y="1217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160100</xdr:rowOff>
    </xdr:from>
    <xdr:to>
      <xdr:col>24</xdr:col>
      <xdr:colOff>63500</xdr:colOff>
      <xdr:row>76</xdr:row>
      <xdr:rowOff>76998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3797300" y="13018850"/>
          <a:ext cx="838200" cy="88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27315</xdr:rowOff>
    </xdr:from>
    <xdr:ext cx="599010" cy="259045"/>
    <xdr:sp macro="" textlink="">
      <xdr:nvSpPr>
        <xdr:cNvPr id="184" name="民生費平均値テキスト">
          <a:extLst>
            <a:ext uri="{FF2B5EF4-FFF2-40B4-BE49-F238E27FC236}">
              <a16:creationId xmlns:a16="http://schemas.microsoft.com/office/drawing/2014/main" id="{00000000-0008-0000-0700-0000B8000000}"/>
            </a:ext>
          </a:extLst>
        </xdr:cNvPr>
        <xdr:cNvSpPr txBox="1"/>
      </xdr:nvSpPr>
      <xdr:spPr>
        <a:xfrm>
          <a:off x="4686300" y="127146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4438</xdr:rowOff>
    </xdr:from>
    <xdr:to>
      <xdr:col>24</xdr:col>
      <xdr:colOff>114300</xdr:colOff>
      <xdr:row>75</xdr:row>
      <xdr:rowOff>106038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4584700" y="12863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76998</xdr:rowOff>
    </xdr:from>
    <xdr:to>
      <xdr:col>19</xdr:col>
      <xdr:colOff>177800</xdr:colOff>
      <xdr:row>77</xdr:row>
      <xdr:rowOff>12675</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908300" y="13107198"/>
          <a:ext cx="889000" cy="10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130505</xdr:rowOff>
    </xdr:from>
    <xdr:to>
      <xdr:col>20</xdr:col>
      <xdr:colOff>38100</xdr:colOff>
      <xdr:row>76</xdr:row>
      <xdr:rowOff>60655</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3746500" y="1298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77182</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497795" y="12764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143847</xdr:rowOff>
    </xdr:from>
    <xdr:to>
      <xdr:col>15</xdr:col>
      <xdr:colOff>50800</xdr:colOff>
      <xdr:row>77</xdr:row>
      <xdr:rowOff>12675</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a:off x="2019300" y="13174047"/>
          <a:ext cx="889000" cy="4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56428</xdr:rowOff>
    </xdr:from>
    <xdr:to>
      <xdr:col>15</xdr:col>
      <xdr:colOff>101600</xdr:colOff>
      <xdr:row>76</xdr:row>
      <xdr:rowOff>158028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2857500" y="13086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3105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608795" y="12861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143847</xdr:rowOff>
    </xdr:from>
    <xdr:to>
      <xdr:col>10</xdr:col>
      <xdr:colOff>114300</xdr:colOff>
      <xdr:row>78</xdr:row>
      <xdr:rowOff>52473</xdr:rowOff>
    </xdr:to>
    <xdr:cxnSp macro="">
      <xdr:nvCxnSpPr>
        <xdr:cNvPr id="192" name="直線コネクタ 191">
          <a:extLst>
            <a:ext uri="{FF2B5EF4-FFF2-40B4-BE49-F238E27FC236}">
              <a16:creationId xmlns:a16="http://schemas.microsoft.com/office/drawing/2014/main" id="{00000000-0008-0000-0700-0000C0000000}"/>
            </a:ext>
          </a:extLst>
        </xdr:cNvPr>
        <xdr:cNvCxnSpPr/>
      </xdr:nvCxnSpPr>
      <xdr:spPr>
        <a:xfrm flipV="1">
          <a:off x="1130300" y="13174047"/>
          <a:ext cx="889000" cy="25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162531</xdr:rowOff>
    </xdr:from>
    <xdr:to>
      <xdr:col>10</xdr:col>
      <xdr:colOff>165100</xdr:colOff>
      <xdr:row>76</xdr:row>
      <xdr:rowOff>92681</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968500" y="1302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109208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719795" y="12796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80082</xdr:rowOff>
    </xdr:from>
    <xdr:to>
      <xdr:col>6</xdr:col>
      <xdr:colOff>38100</xdr:colOff>
      <xdr:row>78</xdr:row>
      <xdr:rowOff>10232</xdr:rowOff>
    </xdr:to>
    <xdr:sp macro="" textlink="">
      <xdr:nvSpPr>
        <xdr:cNvPr id="195" name="フローチャート: 判断 194">
          <a:extLst>
            <a:ext uri="{FF2B5EF4-FFF2-40B4-BE49-F238E27FC236}">
              <a16:creationId xmlns:a16="http://schemas.microsoft.com/office/drawing/2014/main" id="{00000000-0008-0000-0700-0000C3000000}"/>
            </a:ext>
          </a:extLst>
        </xdr:cNvPr>
        <xdr:cNvSpPr/>
      </xdr:nvSpPr>
      <xdr:spPr>
        <a:xfrm>
          <a:off x="1079500" y="1328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26759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830795" y="13056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109300</xdr:rowOff>
    </xdr:from>
    <xdr:to>
      <xdr:col>24</xdr:col>
      <xdr:colOff>114300</xdr:colOff>
      <xdr:row>76</xdr:row>
      <xdr:rowOff>39449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4584700" y="1296805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87727</xdr:rowOff>
    </xdr:from>
    <xdr:ext cx="599010" cy="259045"/>
    <xdr:sp macro="" textlink="">
      <xdr:nvSpPr>
        <xdr:cNvPr id="203" name="民生費該当値テキスト">
          <a:extLst>
            <a:ext uri="{FF2B5EF4-FFF2-40B4-BE49-F238E27FC236}">
              <a16:creationId xmlns:a16="http://schemas.microsoft.com/office/drawing/2014/main" id="{00000000-0008-0000-0700-0000CB000000}"/>
            </a:ext>
          </a:extLst>
        </xdr:cNvPr>
        <xdr:cNvSpPr txBox="1"/>
      </xdr:nvSpPr>
      <xdr:spPr>
        <a:xfrm>
          <a:off x="4686300" y="12946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26198</xdr:rowOff>
    </xdr:from>
    <xdr:to>
      <xdr:col>20</xdr:col>
      <xdr:colOff>38100</xdr:colOff>
      <xdr:row>76</xdr:row>
      <xdr:rowOff>127798</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3746500" y="1305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118925</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3497795" y="13149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133325</xdr:rowOff>
    </xdr:from>
    <xdr:to>
      <xdr:col>15</xdr:col>
      <xdr:colOff>101600</xdr:colOff>
      <xdr:row>77</xdr:row>
      <xdr:rowOff>63475</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2857500" y="1316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54602</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2608795" y="1325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93047</xdr:rowOff>
    </xdr:from>
    <xdr:to>
      <xdr:col>10</xdr:col>
      <xdr:colOff>165100</xdr:colOff>
      <xdr:row>77</xdr:row>
      <xdr:rowOff>23197</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968500" y="1312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14324</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1719795" y="13215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1673</xdr:rowOff>
    </xdr:from>
    <xdr:to>
      <xdr:col>6</xdr:col>
      <xdr:colOff>38100</xdr:colOff>
      <xdr:row>78</xdr:row>
      <xdr:rowOff>103273</xdr:rowOff>
    </xdr:to>
    <xdr:sp macro="" textlink="">
      <xdr:nvSpPr>
        <xdr:cNvPr id="210" name="楕円 209">
          <a:extLst>
            <a:ext uri="{FF2B5EF4-FFF2-40B4-BE49-F238E27FC236}">
              <a16:creationId xmlns:a16="http://schemas.microsoft.com/office/drawing/2014/main" id="{00000000-0008-0000-0700-0000D2000000}"/>
            </a:ext>
          </a:extLst>
        </xdr:cNvPr>
        <xdr:cNvSpPr/>
      </xdr:nvSpPr>
      <xdr:spPr>
        <a:xfrm>
          <a:off x="1079500" y="1337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94400</xdr:rowOff>
    </xdr:from>
    <xdr:ext cx="599010"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830795" y="13467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8" name="正方形/長方形 217">
          <a:extLst>
            <a:ext uri="{FF2B5EF4-FFF2-40B4-BE49-F238E27FC236}">
              <a16:creationId xmlns:a16="http://schemas.microsoft.com/office/drawing/2014/main" id="{00000000-0008-0000-0700-0000DA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9" name="正方形/長方形 218">
          <a:extLst>
            <a:ext uri="{FF2B5EF4-FFF2-40B4-BE49-F238E27FC236}">
              <a16:creationId xmlns:a16="http://schemas.microsoft.com/office/drawing/2014/main" id="{00000000-0008-0000-0700-0000DB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id="{00000000-0008-0000-07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7" name="衛生費最小値テキスト">
          <a:extLst>
            <a:ext uri="{FF2B5EF4-FFF2-40B4-BE49-F238E27FC236}">
              <a16:creationId xmlns:a16="http://schemas.microsoft.com/office/drawing/2014/main" id="{00000000-0008-0000-0700-0000ED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9" name="衛生費最大値テキスト">
          <a:extLst>
            <a:ext uri="{FF2B5EF4-FFF2-40B4-BE49-F238E27FC236}">
              <a16:creationId xmlns:a16="http://schemas.microsoft.com/office/drawing/2014/main" id="{00000000-0008-0000-0700-0000EF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31459</xdr:rowOff>
    </xdr:from>
    <xdr:to>
      <xdr:col>24</xdr:col>
      <xdr:colOff>63500</xdr:colOff>
      <xdr:row>98</xdr:row>
      <xdr:rowOff>133426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3797300" y="16833559"/>
          <a:ext cx="838200" cy="10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134878</xdr:rowOff>
    </xdr:from>
    <xdr:ext cx="534377" cy="259045"/>
    <xdr:sp macro="" textlink="">
      <xdr:nvSpPr>
        <xdr:cNvPr id="242" name="衛生費平均値テキスト">
          <a:extLst>
            <a:ext uri="{FF2B5EF4-FFF2-40B4-BE49-F238E27FC236}">
              <a16:creationId xmlns:a16="http://schemas.microsoft.com/office/drawing/2014/main" id="{00000000-0008-0000-0700-0000F2000000}"/>
            </a:ext>
          </a:extLst>
        </xdr:cNvPr>
        <xdr:cNvSpPr txBox="1"/>
      </xdr:nvSpPr>
      <xdr:spPr>
        <a:xfrm>
          <a:off x="4686300" y="16765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133426</xdr:rowOff>
    </xdr:from>
    <xdr:to>
      <xdr:col>19</xdr:col>
      <xdr:colOff>177800</xdr:colOff>
      <xdr:row>98</xdr:row>
      <xdr:rowOff>145287</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908300" y="16935526"/>
          <a:ext cx="889000" cy="11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145051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530111" y="1660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125476</xdr:rowOff>
    </xdr:from>
    <xdr:to>
      <xdr:col>15</xdr:col>
      <xdr:colOff>50800</xdr:colOff>
      <xdr:row>98</xdr:row>
      <xdr:rowOff>145287</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a:off x="2019300" y="16927576"/>
          <a:ext cx="889000" cy="1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132821</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641111" y="1659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124980</xdr:rowOff>
    </xdr:from>
    <xdr:to>
      <xdr:col>10</xdr:col>
      <xdr:colOff>114300</xdr:colOff>
      <xdr:row>98</xdr:row>
      <xdr:rowOff>125476</xdr:rowOff>
    </xdr:to>
    <xdr:cxnSp macro="">
      <xdr:nvCxnSpPr>
        <xdr:cNvPr id="250" name="直線コネクタ 249">
          <a:extLst>
            <a:ext uri="{FF2B5EF4-FFF2-40B4-BE49-F238E27FC236}">
              <a16:creationId xmlns:a16="http://schemas.microsoft.com/office/drawing/2014/main" id="{00000000-0008-0000-0700-0000FA000000}"/>
            </a:ext>
          </a:extLst>
        </xdr:cNvPr>
        <xdr:cNvCxnSpPr/>
      </xdr:nvCxnSpPr>
      <xdr:spPr>
        <a:xfrm>
          <a:off x="1130300" y="16927080"/>
          <a:ext cx="8890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138561</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752111" y="1659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53" name="フローチャート: 判断 252">
          <a:extLst>
            <a:ext uri="{FF2B5EF4-FFF2-40B4-BE49-F238E27FC236}">
              <a16:creationId xmlns:a16="http://schemas.microsoft.com/office/drawing/2014/main" id="{00000000-0008-0000-0700-0000FD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31639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63111" y="1700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152109</xdr:rowOff>
    </xdr:from>
    <xdr:to>
      <xdr:col>24</xdr:col>
      <xdr:colOff>114300</xdr:colOff>
      <xdr:row>98</xdr:row>
      <xdr:rowOff>82259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4584700" y="16782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3536</xdr:rowOff>
    </xdr:from>
    <xdr:ext cx="534377" cy="259045"/>
    <xdr:sp macro="" textlink="">
      <xdr:nvSpPr>
        <xdr:cNvPr id="261" name="衛生費該当値テキスト">
          <a:extLst>
            <a:ext uri="{FF2B5EF4-FFF2-40B4-BE49-F238E27FC236}">
              <a16:creationId xmlns:a16="http://schemas.microsoft.com/office/drawing/2014/main" id="{00000000-0008-0000-0700-000005010000}"/>
            </a:ext>
          </a:extLst>
        </xdr:cNvPr>
        <xdr:cNvSpPr txBox="1"/>
      </xdr:nvSpPr>
      <xdr:spPr>
        <a:xfrm>
          <a:off x="4686300" y="16634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82626</xdr:rowOff>
    </xdr:from>
    <xdr:to>
      <xdr:col>20</xdr:col>
      <xdr:colOff>38100</xdr:colOff>
      <xdr:row>99</xdr:row>
      <xdr:rowOff>12776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3746500" y="1688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3903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3530111" y="16977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94487</xdr:rowOff>
    </xdr:from>
    <xdr:to>
      <xdr:col>15</xdr:col>
      <xdr:colOff>101600</xdr:colOff>
      <xdr:row>99</xdr:row>
      <xdr:rowOff>24637</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2857500" y="1689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15764</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2641111" y="16989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74676</xdr:rowOff>
    </xdr:from>
    <xdr:to>
      <xdr:col>10</xdr:col>
      <xdr:colOff>165100</xdr:colOff>
      <xdr:row>99</xdr:row>
      <xdr:rowOff>4826</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968500" y="16876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167403</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1752111" y="16969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74180</xdr:rowOff>
    </xdr:from>
    <xdr:to>
      <xdr:col>6</xdr:col>
      <xdr:colOff>38100</xdr:colOff>
      <xdr:row>99</xdr:row>
      <xdr:rowOff>4330</xdr:rowOff>
    </xdr:to>
    <xdr:sp macro="" textlink="">
      <xdr:nvSpPr>
        <xdr:cNvPr id="268" name="楕円 267">
          <a:extLst>
            <a:ext uri="{FF2B5EF4-FFF2-40B4-BE49-F238E27FC236}">
              <a16:creationId xmlns:a16="http://schemas.microsoft.com/office/drawing/2014/main" id="{00000000-0008-0000-0700-00000C010000}"/>
            </a:ext>
          </a:extLst>
        </xdr:cNvPr>
        <xdr:cNvSpPr/>
      </xdr:nvSpPr>
      <xdr:spPr>
        <a:xfrm>
          <a:off x="1079500" y="16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20857</xdr:rowOff>
    </xdr:from>
    <xdr:ext cx="534377"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863111" y="16651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7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35</xdr:row>
      <xdr:rowOff>54627</xdr:rowOff>
    </xdr:from>
    <xdr:ext cx="377026"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226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38</xdr:row>
      <xdr:rowOff>104953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182616"/>
          <a:ext cx="1270" cy="143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108780</xdr:rowOff>
    </xdr:from>
    <xdr:ext cx="313932"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6238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104953</xdr:rowOff>
    </xdr:from>
    <xdr:to>
      <xdr:col>55</xdr:col>
      <xdr:colOff>88900</xdr:colOff>
      <xdr:row>38</xdr:row>
      <xdr:rowOff>104953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62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101295</xdr:rowOff>
    </xdr:from>
    <xdr:to>
      <xdr:col>55</xdr:col>
      <xdr:colOff>0</xdr:colOff>
      <xdr:row>36</xdr:row>
      <xdr:rowOff>137871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273495"/>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61942</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58912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39065</xdr:rowOff>
    </xdr:from>
    <xdr:to>
      <xdr:col>55</xdr:col>
      <xdr:colOff>50800</xdr:colOff>
      <xdr:row>35</xdr:row>
      <xdr:rowOff>140665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03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101295</xdr:rowOff>
    </xdr:from>
    <xdr:to>
      <xdr:col>50</xdr:col>
      <xdr:colOff>114300</xdr:colOff>
      <xdr:row>36</xdr:row>
      <xdr:rowOff>137871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273495"/>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64669</xdr:rowOff>
    </xdr:from>
    <xdr:to>
      <xdr:col>50</xdr:col>
      <xdr:colOff>165100</xdr:colOff>
      <xdr:row>35</xdr:row>
      <xdr:rowOff>166269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06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11346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5840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43688</xdr:rowOff>
    </xdr:from>
    <xdr:to>
      <xdr:col>45</xdr:col>
      <xdr:colOff>177800</xdr:colOff>
      <xdr:row>36</xdr:row>
      <xdr:rowOff>137871</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215888"/>
          <a:ext cx="889000" cy="9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41808</xdr:rowOff>
    </xdr:from>
    <xdr:to>
      <xdr:col>46</xdr:col>
      <xdr:colOff>38100</xdr:colOff>
      <xdr:row>35</xdr:row>
      <xdr:rowOff>143408</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04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33</xdr:row>
      <xdr:rowOff>159935</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58177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43688</xdr:rowOff>
    </xdr:from>
    <xdr:to>
      <xdr:col>41</xdr:col>
      <xdr:colOff>50800</xdr:colOff>
      <xdr:row>36</xdr:row>
      <xdr:rowOff>170790</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215888"/>
          <a:ext cx="889000" cy="127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134163</xdr:rowOff>
    </xdr:from>
    <xdr:to>
      <xdr:col>41</xdr:col>
      <xdr:colOff>101600</xdr:colOff>
      <xdr:row>34</xdr:row>
      <xdr:rowOff>64313</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579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32</xdr:row>
      <xdr:rowOff>80840</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5567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61468</xdr:rowOff>
    </xdr:from>
    <xdr:to>
      <xdr:col>36</xdr:col>
      <xdr:colOff>165100</xdr:colOff>
      <xdr:row>34</xdr:row>
      <xdr:rowOff>163068</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589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33</xdr:row>
      <xdr:rowOff>8145</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5665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87071</xdr:rowOff>
    </xdr:from>
    <xdr:to>
      <xdr:col>55</xdr:col>
      <xdr:colOff>50800</xdr:colOff>
      <xdr:row>37</xdr:row>
      <xdr:rowOff>17221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25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65498</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237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50495</xdr:rowOff>
    </xdr:from>
    <xdr:to>
      <xdr:col>50</xdr:col>
      <xdr:colOff>165100</xdr:colOff>
      <xdr:row>36</xdr:row>
      <xdr:rowOff>152095</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22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143222</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315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87071</xdr:rowOff>
    </xdr:from>
    <xdr:to>
      <xdr:col>46</xdr:col>
      <xdr:colOff>38100</xdr:colOff>
      <xdr:row>37</xdr:row>
      <xdr:rowOff>17221</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25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8348</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3519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164338</xdr:rowOff>
    </xdr:from>
    <xdr:to>
      <xdr:col>41</xdr:col>
      <xdr:colOff>101600</xdr:colOff>
      <xdr:row>36</xdr:row>
      <xdr:rowOff>94488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16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85615</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2578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119990</xdr:rowOff>
    </xdr:from>
    <xdr:to>
      <xdr:col>36</xdr:col>
      <xdr:colOff>165100</xdr:colOff>
      <xdr:row>37</xdr:row>
      <xdr:rowOff>50140</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2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41267</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384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105181</xdr:rowOff>
    </xdr:from>
    <xdr:to>
      <xdr:col>55</xdr:col>
      <xdr:colOff>0</xdr:colOff>
      <xdr:row>58</xdr:row>
      <xdr:rowOff>108519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9639300" y="10049281"/>
          <a:ext cx="838200"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59565</xdr:rowOff>
    </xdr:from>
    <xdr:ext cx="469744"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660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104724</xdr:rowOff>
    </xdr:from>
    <xdr:to>
      <xdr:col>50</xdr:col>
      <xdr:colOff>114300</xdr:colOff>
      <xdr:row>58</xdr:row>
      <xdr:rowOff>108519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8750300" y="10048824"/>
          <a:ext cx="889000" cy="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137579</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428" y="956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104724</xdr:rowOff>
    </xdr:from>
    <xdr:to>
      <xdr:col>45</xdr:col>
      <xdr:colOff>177800</xdr:colOff>
      <xdr:row>58</xdr:row>
      <xdr:rowOff>113182</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10048824"/>
          <a:ext cx="8890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142745</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428" y="957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111720</xdr:rowOff>
    </xdr:from>
    <xdr:to>
      <xdr:col>41</xdr:col>
      <xdr:colOff>50800</xdr:colOff>
      <xdr:row>58</xdr:row>
      <xdr:rowOff>113182</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6972300" y="10055820"/>
          <a:ext cx="889000" cy="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159158</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428" y="958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147225</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37428" y="957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54381</xdr:rowOff>
    </xdr:from>
    <xdr:to>
      <xdr:col>55</xdr:col>
      <xdr:colOff>50800</xdr:colOff>
      <xdr:row>58</xdr:row>
      <xdr:rowOff>155981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9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140758</xdr:rowOff>
    </xdr:from>
    <xdr:ext cx="378565"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913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57719</xdr:rowOff>
    </xdr:from>
    <xdr:to>
      <xdr:col>50</xdr:col>
      <xdr:colOff>165100</xdr:colOff>
      <xdr:row>58</xdr:row>
      <xdr:rowOff>159319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10001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150446</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450017" y="10094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53924</xdr:rowOff>
    </xdr:from>
    <xdr:to>
      <xdr:col>46</xdr:col>
      <xdr:colOff>38100</xdr:colOff>
      <xdr:row>58</xdr:row>
      <xdr:rowOff>155524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99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146651</xdr:rowOff>
    </xdr:from>
    <xdr:ext cx="378565"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561017" y="10090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62382</xdr:rowOff>
    </xdr:from>
    <xdr:to>
      <xdr:col>41</xdr:col>
      <xdr:colOff>101600</xdr:colOff>
      <xdr:row>58</xdr:row>
      <xdr:rowOff>163982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1000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155109</xdr:rowOff>
    </xdr:from>
    <xdr:ext cx="378565"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672017" y="100992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60920</xdr:rowOff>
    </xdr:from>
    <xdr:to>
      <xdr:col>36</xdr:col>
      <xdr:colOff>165100</xdr:colOff>
      <xdr:row>58</xdr:row>
      <xdr:rowOff>162520</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1000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153647</xdr:rowOff>
    </xdr:from>
    <xdr:ext cx="378565"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83017" y="100977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136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1965407"/>
          <a:ext cx="1270" cy="147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4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74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196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67768</xdr:rowOff>
    </xdr:from>
    <xdr:to>
      <xdr:col>55</xdr:col>
      <xdr:colOff>0</xdr:colOff>
      <xdr:row>78</xdr:row>
      <xdr:rowOff>72797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440868"/>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133266</xdr:rowOff>
    </xdr:from>
    <xdr:ext cx="469744"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2649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279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53594</xdr:rowOff>
    </xdr:from>
    <xdr:to>
      <xdr:col>50</xdr:col>
      <xdr:colOff>114300</xdr:colOff>
      <xdr:row>78</xdr:row>
      <xdr:rowOff>72797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26694"/>
          <a:ext cx="889000" cy="1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27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73</xdr:row>
      <xdr:rowOff>55008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04428" y="1257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41554</xdr:rowOff>
    </xdr:from>
    <xdr:to>
      <xdr:col>45</xdr:col>
      <xdr:colOff>177800</xdr:colOff>
      <xdr:row>78</xdr:row>
      <xdr:rowOff>53594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243204"/>
          <a:ext cx="889000" cy="183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271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141343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248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19075</xdr:rowOff>
    </xdr:from>
    <xdr:to>
      <xdr:col>41</xdr:col>
      <xdr:colOff>50800</xdr:colOff>
      <xdr:row>77</xdr:row>
      <xdr:rowOff>41554</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220725"/>
          <a:ext cx="8890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5097</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252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248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84802</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25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16968</xdr:rowOff>
    </xdr:from>
    <xdr:to>
      <xdr:col>55</xdr:col>
      <xdr:colOff>50800</xdr:colOff>
      <xdr:row>78</xdr:row>
      <xdr:rowOff>118568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9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103345</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04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21997</xdr:rowOff>
    </xdr:from>
    <xdr:to>
      <xdr:col>50</xdr:col>
      <xdr:colOff>165100</xdr:colOff>
      <xdr:row>78</xdr:row>
      <xdr:rowOff>123597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9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114724</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48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2794</xdr:rowOff>
    </xdr:from>
    <xdr:to>
      <xdr:col>46</xdr:col>
      <xdr:colOff>38100</xdr:colOff>
      <xdr:row>78</xdr:row>
      <xdr:rowOff>104394</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7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95521</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46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162204</xdr:rowOff>
    </xdr:from>
    <xdr:to>
      <xdr:col>41</xdr:col>
      <xdr:colOff>101600</xdr:colOff>
      <xdr:row>77</xdr:row>
      <xdr:rowOff>92354</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192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83481</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28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139725</xdr:rowOff>
    </xdr:from>
    <xdr:to>
      <xdr:col>36</xdr:col>
      <xdr:colOff>165100</xdr:colOff>
      <xdr:row>77</xdr:row>
      <xdr:rowOff>69875</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16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61002</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262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131105</xdr:rowOff>
    </xdr:from>
    <xdr:to>
      <xdr:col>55</xdr:col>
      <xdr:colOff>0</xdr:colOff>
      <xdr:row>97</xdr:row>
      <xdr:rowOff>80104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590305"/>
          <a:ext cx="838200" cy="120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80253</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196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78480</xdr:rowOff>
    </xdr:from>
    <xdr:to>
      <xdr:col>50</xdr:col>
      <xdr:colOff>114300</xdr:colOff>
      <xdr:row>97</xdr:row>
      <xdr:rowOff>80104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709130"/>
          <a:ext cx="889000" cy="1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60425</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31641</xdr:rowOff>
    </xdr:from>
    <xdr:to>
      <xdr:col>45</xdr:col>
      <xdr:colOff>177800</xdr:colOff>
      <xdr:row>97</xdr:row>
      <xdr:rowOff>78480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662291"/>
          <a:ext cx="889000" cy="4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63809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9740</xdr:rowOff>
    </xdr:from>
    <xdr:to>
      <xdr:col>41</xdr:col>
      <xdr:colOff>50800</xdr:colOff>
      <xdr:row>97</xdr:row>
      <xdr:rowOff>31641</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640390"/>
          <a:ext cx="889000" cy="21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49339</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63535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80305</xdr:rowOff>
    </xdr:from>
    <xdr:to>
      <xdr:col>55</xdr:col>
      <xdr:colOff>50800</xdr:colOff>
      <xdr:row>97</xdr:row>
      <xdr:rowOff>10455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53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58732</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517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29304</xdr:rowOff>
    </xdr:from>
    <xdr:to>
      <xdr:col>50</xdr:col>
      <xdr:colOff>165100</xdr:colOff>
      <xdr:row>97</xdr:row>
      <xdr:rowOff>130904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65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122031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752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27680</xdr:rowOff>
    </xdr:from>
    <xdr:to>
      <xdr:col>46</xdr:col>
      <xdr:colOff>38100</xdr:colOff>
      <xdr:row>97</xdr:row>
      <xdr:rowOff>129280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6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120407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75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152291</xdr:rowOff>
    </xdr:from>
    <xdr:to>
      <xdr:col>41</xdr:col>
      <xdr:colOff>101600</xdr:colOff>
      <xdr:row>97</xdr:row>
      <xdr:rowOff>82441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61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73568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70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130390</xdr:rowOff>
    </xdr:from>
    <xdr:to>
      <xdr:col>36</xdr:col>
      <xdr:colOff>165100</xdr:colOff>
      <xdr:row>97</xdr:row>
      <xdr:rowOff>60540</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5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51667</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682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099449"/>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72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71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48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0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114663</xdr:rowOff>
    </xdr:from>
    <xdr:to>
      <xdr:col>85</xdr:col>
      <xdr:colOff>127000</xdr:colOff>
      <xdr:row>37</xdr:row>
      <xdr:rowOff>122501</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5481300" y="6458313"/>
          <a:ext cx="8382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88373</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5917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06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114663</xdr:rowOff>
    </xdr:from>
    <xdr:to>
      <xdr:col>81</xdr:col>
      <xdr:colOff>50800</xdr:colOff>
      <xdr:row>37</xdr:row>
      <xdr:rowOff>122501</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458313"/>
          <a:ext cx="8890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44068</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587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122501</xdr:rowOff>
    </xdr:from>
    <xdr:to>
      <xdr:col>76</xdr:col>
      <xdr:colOff>114300</xdr:colOff>
      <xdr:row>37</xdr:row>
      <xdr:rowOff>133495</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466151"/>
          <a:ext cx="889000" cy="10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21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158368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598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126528</xdr:rowOff>
    </xdr:from>
    <xdr:to>
      <xdr:col>71</xdr:col>
      <xdr:colOff>177800</xdr:colOff>
      <xdr:row>37</xdr:row>
      <xdr:rowOff>133495</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6470178"/>
          <a:ext cx="889000" cy="6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2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150639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597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164246</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5993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71701</xdr:rowOff>
    </xdr:from>
    <xdr:to>
      <xdr:col>85</xdr:col>
      <xdr:colOff>177800</xdr:colOff>
      <xdr:row>38</xdr:row>
      <xdr:rowOff>1851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41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50128</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39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63863</xdr:rowOff>
    </xdr:from>
    <xdr:to>
      <xdr:col>81</xdr:col>
      <xdr:colOff>101600</xdr:colOff>
      <xdr:row>37</xdr:row>
      <xdr:rowOff>165463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40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156590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500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71701</xdr:rowOff>
    </xdr:from>
    <xdr:to>
      <xdr:col>76</xdr:col>
      <xdr:colOff>165100</xdr:colOff>
      <xdr:row>38</xdr:row>
      <xdr:rowOff>1851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41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164427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50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82695</xdr:rowOff>
    </xdr:from>
    <xdr:to>
      <xdr:col>72</xdr:col>
      <xdr:colOff>38100</xdr:colOff>
      <xdr:row>38</xdr:row>
      <xdr:rowOff>12845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42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3972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519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75728</xdr:rowOff>
    </xdr:from>
    <xdr:to>
      <xdr:col>67</xdr:col>
      <xdr:colOff>101600</xdr:colOff>
      <xdr:row>38</xdr:row>
      <xdr:rowOff>5879</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41937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168455</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512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145986</xdr:rowOff>
    </xdr:from>
    <xdr:to>
      <xdr:col>85</xdr:col>
      <xdr:colOff>127000</xdr:colOff>
      <xdr:row>56</xdr:row>
      <xdr:rowOff>149263</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5481300" y="9747186"/>
          <a:ext cx="8382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169118</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255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145986</xdr:rowOff>
    </xdr:from>
    <xdr:to>
      <xdr:col>81</xdr:col>
      <xdr:colOff>50800</xdr:colOff>
      <xdr:row>57</xdr:row>
      <xdr:rowOff>135433</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747186"/>
          <a:ext cx="889000" cy="16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42263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30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135433</xdr:rowOff>
    </xdr:from>
    <xdr:to>
      <xdr:col>76</xdr:col>
      <xdr:colOff>114300</xdr:colOff>
      <xdr:row>57</xdr:row>
      <xdr:rowOff>160312</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908083"/>
          <a:ext cx="889000" cy="24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41539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2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63081</xdr:rowOff>
    </xdr:from>
    <xdr:to>
      <xdr:col>71</xdr:col>
      <xdr:colOff>177800</xdr:colOff>
      <xdr:row>57</xdr:row>
      <xdr:rowOff>160312</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835731"/>
          <a:ext cx="889000" cy="97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164851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42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135894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39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98463</xdr:rowOff>
    </xdr:from>
    <xdr:to>
      <xdr:col>85</xdr:col>
      <xdr:colOff>177800</xdr:colOff>
      <xdr:row>57</xdr:row>
      <xdr:rowOff>28613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69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76890</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678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95186</xdr:rowOff>
    </xdr:from>
    <xdr:to>
      <xdr:col>81</xdr:col>
      <xdr:colOff>101600</xdr:colOff>
      <xdr:row>57</xdr:row>
      <xdr:rowOff>25336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69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16463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789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84633</xdr:rowOff>
    </xdr:from>
    <xdr:to>
      <xdr:col>76</xdr:col>
      <xdr:colOff>165100</xdr:colOff>
      <xdr:row>58</xdr:row>
      <xdr:rowOff>14783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857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5910</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950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109512</xdr:rowOff>
    </xdr:from>
    <xdr:to>
      <xdr:col>72</xdr:col>
      <xdr:colOff>38100</xdr:colOff>
      <xdr:row>58</xdr:row>
      <xdr:rowOff>39662</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88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30789</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974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12281</xdr:rowOff>
    </xdr:from>
    <xdr:to>
      <xdr:col>67</xdr:col>
      <xdr:colOff>101600</xdr:colOff>
      <xdr:row>57</xdr:row>
      <xdr:rowOff>113881</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78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105008</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3" name="災害復旧費グラフ枠">
          <a:extLst>
            <a:ext uri="{FF2B5EF4-FFF2-40B4-BE49-F238E27FC236}">
              <a16:creationId xmlns:a16="http://schemas.microsoft.com/office/drawing/2014/main" id="{00000000-0008-0000-0700-00007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5" name="災害復旧費最小値テキスト">
          <a:extLst>
            <a:ext uri="{FF2B5EF4-FFF2-40B4-BE49-F238E27FC236}">
              <a16:creationId xmlns:a16="http://schemas.microsoft.com/office/drawing/2014/main" id="{00000000-0008-0000-0700-00007B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7" name="災害復旧費最大値テキスト">
          <a:extLst>
            <a:ext uri="{FF2B5EF4-FFF2-40B4-BE49-F238E27FC236}">
              <a16:creationId xmlns:a16="http://schemas.microsoft.com/office/drawing/2014/main" id="{00000000-0008-0000-0700-00007D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74249</xdr:rowOff>
    </xdr:from>
    <xdr:ext cx="378565" cy="259045"/>
    <xdr:sp macro="" textlink="">
      <xdr:nvSpPr>
        <xdr:cNvPr id="640" name="災害復旧費平均値テキスト">
          <a:extLst>
            <a:ext uri="{FF2B5EF4-FFF2-40B4-BE49-F238E27FC236}">
              <a16:creationId xmlns:a16="http://schemas.microsoft.com/office/drawing/2014/main" id="{00000000-0008-0000-0700-000080020000}"/>
            </a:ext>
          </a:extLst>
        </xdr:cNvPr>
        <xdr:cNvSpPr txBox="1"/>
      </xdr:nvSpPr>
      <xdr:spPr>
        <a:xfrm>
          <a:off x="16370300" y="13275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27576</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2017" y="13229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46817</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3017" y="13248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36529</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4017" y="13238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153497</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5017" y="13183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9" name="災害復旧費該当値テキスト">
          <a:extLst>
            <a:ext uri="{FF2B5EF4-FFF2-40B4-BE49-F238E27FC236}">
              <a16:creationId xmlns:a16="http://schemas.microsoft.com/office/drawing/2014/main" id="{00000000-0008-0000-0700-000093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125098</xdr:rowOff>
    </xdr:from>
    <xdr:to>
      <xdr:col>85</xdr:col>
      <xdr:colOff>127000</xdr:colOff>
      <xdr:row>97</xdr:row>
      <xdr:rowOff>137585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5481300" y="16755748"/>
          <a:ext cx="838200" cy="12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60428</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348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123898</xdr:rowOff>
    </xdr:from>
    <xdr:to>
      <xdr:col>81</xdr:col>
      <xdr:colOff>50800</xdr:colOff>
      <xdr:row>97</xdr:row>
      <xdr:rowOff>125098</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4592300" y="16754548"/>
          <a:ext cx="889000" cy="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143418</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25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123898</xdr:rowOff>
    </xdr:from>
    <xdr:to>
      <xdr:col>76</xdr:col>
      <xdr:colOff>114300</xdr:colOff>
      <xdr:row>97</xdr:row>
      <xdr:rowOff>124813</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6754548"/>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124017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24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124813</xdr:rowOff>
    </xdr:from>
    <xdr:to>
      <xdr:col>71</xdr:col>
      <xdr:colOff>177800</xdr:colOff>
      <xdr:row>98</xdr:row>
      <xdr:rowOff>45431</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2814300" y="16755463"/>
          <a:ext cx="889000" cy="9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148677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26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169679</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28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86785</xdr:rowOff>
    </xdr:from>
    <xdr:to>
      <xdr:col>85</xdr:col>
      <xdr:colOff>177800</xdr:colOff>
      <xdr:row>98</xdr:row>
      <xdr:rowOff>16935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71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65212</xdr:rowOff>
    </xdr:from>
    <xdr:ext cx="534377"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669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74298</xdr:rowOff>
    </xdr:from>
    <xdr:to>
      <xdr:col>81</xdr:col>
      <xdr:colOff>101600</xdr:colOff>
      <xdr:row>98</xdr:row>
      <xdr:rowOff>4448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70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167025</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4111" y="16797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73098</xdr:rowOff>
    </xdr:from>
    <xdr:to>
      <xdr:col>76</xdr:col>
      <xdr:colOff>165100</xdr:colOff>
      <xdr:row>98</xdr:row>
      <xdr:rowOff>3248</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70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165825</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5111" y="16796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74013</xdr:rowOff>
    </xdr:from>
    <xdr:to>
      <xdr:col>72</xdr:col>
      <xdr:colOff>38100</xdr:colOff>
      <xdr:row>98</xdr:row>
      <xdr:rowOff>4163</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70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166740</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6111" y="1679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166081</xdr:rowOff>
    </xdr:from>
    <xdr:to>
      <xdr:col>67</xdr:col>
      <xdr:colOff>101600</xdr:colOff>
      <xdr:row>98</xdr:row>
      <xdr:rowOff>96231</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79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87358</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7111" y="1688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253482"/>
          <a:ext cx="1269"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5028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11193</xdr:rowOff>
    </xdr:from>
    <xdr:ext cx="313932"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354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83583</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66333" y="6255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58437</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2306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31005</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99333" y="62032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1" name="前年度繰上充用金最小値テキスト">
          <a:extLst>
            <a:ext uri="{FF2B5EF4-FFF2-40B4-BE49-F238E27FC236}">
              <a16:creationId xmlns:a16="http://schemas.microsoft.com/office/drawing/2014/main" id="{00000000-0008-0000-0700-00002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3" name="前年度繰上充用金最大値テキスト">
          <a:extLst>
            <a:ext uri="{FF2B5EF4-FFF2-40B4-BE49-F238E27FC236}">
              <a16:creationId xmlns:a16="http://schemas.microsoft.com/office/drawing/2014/main" id="{00000000-0008-0000-0700-00002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6" name="前年度繰上充用金平均値テキスト">
          <a:extLst>
            <a:ext uri="{FF2B5EF4-FFF2-40B4-BE49-F238E27FC236}">
              <a16:creationId xmlns:a16="http://schemas.microsoft.com/office/drawing/2014/main" id="{00000000-0008-0000-0700-00002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5" name="前年度繰上充用金該当値テキスト">
          <a:extLst>
            <a:ext uri="{FF2B5EF4-FFF2-40B4-BE49-F238E27FC236}">
              <a16:creationId xmlns:a16="http://schemas.microsoft.com/office/drawing/2014/main" id="{00000000-0008-0000-0700-00003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衛生費については類似団体平均を僅かに上回ったが、その他の項目では下回る結果となった。</a:t>
          </a:r>
        </a:p>
        <a:p>
          <a:r>
            <a:rPr kumimoji="1" lang="ja-JP" altLang="en-US" sz="1300">
              <a:latin typeface="ＭＳ ゴシック" panose="020B0609070205080204" pitchFamily="49" charset="-128"/>
              <a:ea typeface="ＭＳ ゴシック" panose="020B0609070205080204" pitchFamily="49" charset="-128"/>
            </a:rPr>
            <a:t>　議会費、民生費、衛生費、農林水産業費、商工費、土木費については前年度と比較して増となっており、それぞれの主な増要因は、議会費については、議員期末手当</a:t>
          </a:r>
          <a:r>
            <a:rPr kumimoji="1" lang="en-US" altLang="ja-JP" sz="1300">
              <a:latin typeface="ＭＳ ゴシック" panose="020B0609070205080204" pitchFamily="49" charset="-128"/>
              <a:ea typeface="ＭＳ ゴシック" panose="020B0609070205080204" pitchFamily="49" charset="-128"/>
            </a:rPr>
            <a:t>13,616</a:t>
          </a:r>
          <a:r>
            <a:rPr kumimoji="1" lang="ja-JP" altLang="en-US" sz="1300">
              <a:latin typeface="ＭＳ ゴシック" panose="020B0609070205080204" pitchFamily="49" charset="-128"/>
              <a:ea typeface="ＭＳ ゴシック" panose="020B0609070205080204" pitchFamily="49" charset="-128"/>
            </a:rPr>
            <a:t>千円の増、民生費については、低所得世帯価格高騰重点支援給付金</a:t>
          </a:r>
          <a:r>
            <a:rPr kumimoji="1" lang="en-US" altLang="ja-JP" sz="1300">
              <a:latin typeface="ＭＳ ゴシック" panose="020B0609070205080204" pitchFamily="49" charset="-128"/>
              <a:ea typeface="ＭＳ ゴシック" panose="020B0609070205080204" pitchFamily="49" charset="-128"/>
            </a:rPr>
            <a:t>1,063,150</a:t>
          </a:r>
          <a:r>
            <a:rPr kumimoji="1" lang="ja-JP" altLang="en-US" sz="1300">
              <a:latin typeface="ＭＳ ゴシック" panose="020B0609070205080204" pitchFamily="49" charset="-128"/>
              <a:ea typeface="ＭＳ ゴシック" panose="020B0609070205080204" pitchFamily="49" charset="-128"/>
            </a:rPr>
            <a:t>千円の増、衛生費については、第２一般廃棄物最終処分場整備工事費</a:t>
          </a:r>
          <a:r>
            <a:rPr kumimoji="1" lang="en-US" altLang="ja-JP" sz="1300">
              <a:latin typeface="ＭＳ ゴシック" panose="020B0609070205080204" pitchFamily="49" charset="-128"/>
              <a:ea typeface="ＭＳ ゴシック" panose="020B0609070205080204" pitchFamily="49" charset="-128"/>
            </a:rPr>
            <a:t>3,179,605</a:t>
          </a:r>
          <a:r>
            <a:rPr kumimoji="1" lang="ja-JP" altLang="en-US" sz="1300">
              <a:latin typeface="ＭＳ ゴシック" panose="020B0609070205080204" pitchFamily="49" charset="-128"/>
              <a:ea typeface="ＭＳ ゴシック" panose="020B0609070205080204" pitchFamily="49" charset="-128"/>
            </a:rPr>
            <a:t>千円の増、農林水産業費については、大阪・関西万博自治体参加催事出展負担金</a:t>
          </a:r>
          <a:r>
            <a:rPr kumimoji="1" lang="en-US" altLang="ja-JP" sz="1300">
              <a:latin typeface="ＭＳ ゴシック" panose="020B0609070205080204" pitchFamily="49" charset="-128"/>
              <a:ea typeface="ＭＳ ゴシック" panose="020B0609070205080204" pitchFamily="49" charset="-128"/>
            </a:rPr>
            <a:t>2,400</a:t>
          </a:r>
          <a:r>
            <a:rPr kumimoji="1" lang="ja-JP" altLang="en-US" sz="1300">
              <a:latin typeface="ＭＳ ゴシック" panose="020B0609070205080204" pitchFamily="49" charset="-128"/>
              <a:ea typeface="ＭＳ ゴシック" panose="020B0609070205080204" pitchFamily="49" charset="-128"/>
            </a:rPr>
            <a:t>千円の増、商工費については、ふるさと応援寄附業務委託料</a:t>
          </a:r>
          <a:r>
            <a:rPr kumimoji="1" lang="en-US" altLang="ja-JP" sz="1300">
              <a:latin typeface="ＭＳ ゴシック" panose="020B0609070205080204" pitchFamily="49" charset="-128"/>
              <a:ea typeface="ＭＳ ゴシック" panose="020B0609070205080204" pitchFamily="49" charset="-128"/>
            </a:rPr>
            <a:t>37,639</a:t>
          </a:r>
          <a:r>
            <a:rPr kumimoji="1" lang="ja-JP" altLang="en-US" sz="1300">
              <a:latin typeface="ＭＳ ゴシック" panose="020B0609070205080204" pitchFamily="49" charset="-128"/>
              <a:ea typeface="ＭＳ ゴシック" panose="020B0609070205080204" pitchFamily="49" charset="-128"/>
            </a:rPr>
            <a:t>千円の増、土木費については、所沢駅ふれあい通り線立体交差工事負担金の増</a:t>
          </a:r>
          <a:r>
            <a:rPr kumimoji="1" lang="en-US" altLang="ja-JP" sz="1300">
              <a:latin typeface="ＭＳ ゴシック" panose="020B0609070205080204" pitchFamily="49" charset="-128"/>
              <a:ea typeface="ＭＳ ゴシック" panose="020B0609070205080204" pitchFamily="49" charset="-128"/>
            </a:rPr>
            <a:t>900,000</a:t>
          </a:r>
          <a:r>
            <a:rPr kumimoji="1" lang="ja-JP" altLang="en-US" sz="1300">
              <a:latin typeface="ＭＳ ゴシック" panose="020B0609070205080204" pitchFamily="49" charset="-128"/>
              <a:ea typeface="ＭＳ ゴシック" panose="020B0609070205080204" pitchFamily="49" charset="-128"/>
            </a:rPr>
            <a:t>千円・土地区画整理事業推進支援補助金の増</a:t>
          </a:r>
          <a:r>
            <a:rPr kumimoji="1" lang="en-US" altLang="ja-JP" sz="1300">
              <a:latin typeface="ＭＳ ゴシック" panose="020B0609070205080204" pitchFamily="49" charset="-128"/>
              <a:ea typeface="ＭＳ ゴシック" panose="020B0609070205080204" pitchFamily="49" charset="-128"/>
            </a:rPr>
            <a:t>900,322</a:t>
          </a:r>
          <a:r>
            <a:rPr kumimoji="1" lang="ja-JP" altLang="en-US" sz="1300">
              <a:latin typeface="ＭＳ ゴシック" panose="020B0609070205080204" pitchFamily="49" charset="-128"/>
              <a:ea typeface="ＭＳ ゴシック" panose="020B0609070205080204" pitchFamily="49" charset="-128"/>
            </a:rPr>
            <a:t>千円の増となっている。</a:t>
          </a:r>
        </a:p>
        <a:p>
          <a:r>
            <a:rPr kumimoji="1" lang="ja-JP" altLang="en-US" sz="1300">
              <a:latin typeface="ＭＳ ゴシック" panose="020B0609070205080204" pitchFamily="49" charset="-128"/>
              <a:ea typeface="ＭＳ ゴシック" panose="020B0609070205080204" pitchFamily="49" charset="-128"/>
            </a:rPr>
            <a:t>　一方で、総務費、労働費、消防費、教育費、公債費は減となっており、それぞれの主な減要因は、総務費については、施設整備基金積立金▲</a:t>
          </a:r>
          <a:r>
            <a:rPr kumimoji="1" lang="en-US" altLang="ja-JP" sz="1300">
              <a:latin typeface="ＭＳ ゴシック" panose="020B0609070205080204" pitchFamily="49" charset="-128"/>
              <a:ea typeface="ＭＳ ゴシック" panose="020B0609070205080204" pitchFamily="49" charset="-128"/>
            </a:rPr>
            <a:t>1,197,632</a:t>
          </a:r>
          <a:r>
            <a:rPr kumimoji="1" lang="ja-JP" altLang="en-US" sz="1300">
              <a:latin typeface="ＭＳ ゴシック" panose="020B0609070205080204" pitchFamily="49" charset="-128"/>
              <a:ea typeface="ＭＳ ゴシック" panose="020B0609070205080204" pitchFamily="49" charset="-128"/>
            </a:rPr>
            <a:t>千円の減、労働費については、ラーク所沢化粧梁等撤去工事費▲</a:t>
          </a:r>
          <a:r>
            <a:rPr kumimoji="1" lang="en-US" altLang="ja-JP" sz="1300">
              <a:latin typeface="ＭＳ ゴシック" panose="020B0609070205080204" pitchFamily="49" charset="-128"/>
              <a:ea typeface="ＭＳ ゴシック" panose="020B0609070205080204" pitchFamily="49" charset="-128"/>
            </a:rPr>
            <a:t>19,140</a:t>
          </a:r>
          <a:r>
            <a:rPr kumimoji="1" lang="ja-JP" altLang="en-US" sz="1300">
              <a:latin typeface="ＭＳ ゴシック" panose="020B0609070205080204" pitchFamily="49" charset="-128"/>
              <a:ea typeface="ＭＳ ゴシック" panose="020B0609070205080204" pitchFamily="49" charset="-128"/>
            </a:rPr>
            <a:t>千円の減、消防費については、消防団第４分団詰所用地購入費▲</a:t>
          </a:r>
          <a:r>
            <a:rPr kumimoji="1" lang="en-US" altLang="ja-JP" sz="1300">
              <a:latin typeface="ＭＳ ゴシック" panose="020B0609070205080204" pitchFamily="49" charset="-128"/>
              <a:ea typeface="ＭＳ ゴシック" panose="020B0609070205080204" pitchFamily="49" charset="-128"/>
            </a:rPr>
            <a:t>81,540</a:t>
          </a:r>
          <a:r>
            <a:rPr kumimoji="1" lang="ja-JP" altLang="en-US" sz="1300">
              <a:latin typeface="ＭＳ ゴシック" panose="020B0609070205080204" pitchFamily="49" charset="-128"/>
              <a:ea typeface="ＭＳ ゴシック" panose="020B0609070205080204" pitchFamily="49" charset="-128"/>
            </a:rPr>
            <a:t>千円の減、教育費については、第２学校給食センター建設工事費▲</a:t>
          </a:r>
          <a:r>
            <a:rPr kumimoji="1" lang="en-US" altLang="ja-JP" sz="1300">
              <a:latin typeface="ＭＳ ゴシック" panose="020B0609070205080204" pitchFamily="49" charset="-128"/>
              <a:ea typeface="ＭＳ ゴシック" panose="020B0609070205080204" pitchFamily="49" charset="-128"/>
            </a:rPr>
            <a:t>2,271,651</a:t>
          </a:r>
          <a:r>
            <a:rPr kumimoji="1" lang="ja-JP" altLang="en-US" sz="1300">
              <a:latin typeface="ＭＳ ゴシック" panose="020B0609070205080204" pitchFamily="49" charset="-128"/>
              <a:ea typeface="ＭＳ ゴシック" panose="020B0609070205080204" pitchFamily="49" charset="-128"/>
            </a:rPr>
            <a:t>千円の減、公債費については、元金償還金▲</a:t>
          </a:r>
          <a:r>
            <a:rPr kumimoji="1" lang="en-US" altLang="ja-JP" sz="1300">
              <a:latin typeface="ＭＳ ゴシック" panose="020B0609070205080204" pitchFamily="49" charset="-128"/>
              <a:ea typeface="ＭＳ ゴシック" panose="020B0609070205080204" pitchFamily="49" charset="-128"/>
            </a:rPr>
            <a:t>248,316</a:t>
          </a:r>
          <a:r>
            <a:rPr kumimoji="1" lang="ja-JP" altLang="en-US" sz="1300">
              <a:latin typeface="ＭＳ ゴシック" panose="020B0609070205080204" pitchFamily="49" charset="-128"/>
              <a:ea typeface="ＭＳ ゴシック" panose="020B0609070205080204" pitchFamily="49" charset="-128"/>
            </a:rPr>
            <a:t>千円の減となっている。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埼玉県所沢市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財政調整基金は、令和６年度は積立額が取崩額を下回り、前年度比で残高</a:t>
          </a:r>
          <a:r>
            <a:rPr kumimoji="1" lang="en-US" altLang="ja-JP" sz="1200">
              <a:latin typeface="ＭＳ ゴシック" pitchFamily="49" charset="-128"/>
              <a:ea typeface="ＭＳ ゴシック" pitchFamily="49" charset="-128"/>
            </a:rPr>
            <a:t>125</a:t>
          </a:r>
          <a:r>
            <a:rPr kumimoji="1" lang="ja-JP" altLang="en-US" sz="1200">
              <a:latin typeface="ＭＳ ゴシック" pitchFamily="49" charset="-128"/>
              <a:ea typeface="ＭＳ ゴシック" pitchFamily="49" charset="-128"/>
            </a:rPr>
            <a:t>百万円減となったため、標準財政規模比は</a:t>
          </a:r>
          <a:r>
            <a:rPr kumimoji="1" lang="en-US" altLang="ja-JP" sz="1200">
              <a:latin typeface="ＭＳ ゴシック" pitchFamily="49" charset="-128"/>
              <a:ea typeface="ＭＳ ゴシック" pitchFamily="49" charset="-128"/>
            </a:rPr>
            <a:t>0.5</a:t>
          </a:r>
          <a:r>
            <a:rPr kumimoji="1" lang="ja-JP" altLang="en-US" sz="1200">
              <a:latin typeface="ＭＳ ゴシック" pitchFamily="49" charset="-128"/>
              <a:ea typeface="ＭＳ ゴシック" pitchFamily="49" charset="-128"/>
            </a:rPr>
            <a:t>ポイント減となった。</a:t>
          </a:r>
        </a:p>
        <a:p>
          <a:r>
            <a:rPr kumimoji="1" lang="ja-JP" altLang="en-US" sz="1200">
              <a:latin typeface="ＭＳ ゴシック" pitchFamily="49" charset="-128"/>
              <a:ea typeface="ＭＳ ゴシック" pitchFamily="49" charset="-128"/>
            </a:rPr>
            <a:t>　実質収支額は、歳入が物価高騰対応重点支援地方創生臨時交付金や地方特例交付金などにより増加したことなどから、</a:t>
          </a:r>
          <a:r>
            <a:rPr kumimoji="1" lang="en-US" altLang="ja-JP" sz="1200">
              <a:latin typeface="ＭＳ ゴシック" pitchFamily="49" charset="-128"/>
              <a:ea typeface="ＭＳ ゴシック" pitchFamily="49" charset="-128"/>
            </a:rPr>
            <a:t>1,352</a:t>
          </a:r>
          <a:r>
            <a:rPr kumimoji="1" lang="ja-JP" altLang="en-US" sz="1200">
              <a:latin typeface="ＭＳ ゴシック" pitchFamily="49" charset="-128"/>
              <a:ea typeface="ＭＳ ゴシック" pitchFamily="49" charset="-128"/>
            </a:rPr>
            <a:t>百万円の増となり、標準財政規模比は</a:t>
          </a:r>
          <a:r>
            <a:rPr kumimoji="1" lang="en-US" altLang="ja-JP" sz="1200">
              <a:latin typeface="ＭＳ ゴシック" pitchFamily="49" charset="-128"/>
              <a:ea typeface="ＭＳ ゴシック" pitchFamily="49" charset="-128"/>
            </a:rPr>
            <a:t>1.81</a:t>
          </a:r>
          <a:r>
            <a:rPr kumimoji="1" lang="ja-JP" altLang="en-US" sz="1200">
              <a:latin typeface="ＭＳ ゴシック" pitchFamily="49" charset="-128"/>
              <a:ea typeface="ＭＳ ゴシック" pitchFamily="49" charset="-128"/>
            </a:rPr>
            <a:t>ポイントの増となった。</a:t>
          </a:r>
        </a:p>
        <a:p>
          <a:r>
            <a:rPr kumimoji="1" lang="ja-JP" altLang="en-US" sz="1200">
              <a:latin typeface="ＭＳ ゴシック" pitchFamily="49" charset="-128"/>
              <a:ea typeface="ＭＳ ゴシック" pitchFamily="49" charset="-128"/>
            </a:rPr>
            <a:t>　実質単年度収支額は、歳入歳出差引額が増加し、繰越財源が減少したため、単年度収支が増加したことから、前年度比</a:t>
          </a:r>
          <a:r>
            <a:rPr kumimoji="1" lang="en-US" altLang="ja-JP" sz="1200">
              <a:latin typeface="ＭＳ ゴシック" pitchFamily="49" charset="-128"/>
              <a:ea typeface="ＭＳ ゴシック" pitchFamily="49" charset="-128"/>
            </a:rPr>
            <a:t>5,258</a:t>
          </a:r>
          <a:r>
            <a:rPr kumimoji="1" lang="ja-JP" altLang="en-US" sz="1200">
              <a:latin typeface="ＭＳ ゴシック" pitchFamily="49" charset="-128"/>
              <a:ea typeface="ＭＳ ゴシック" pitchFamily="49" charset="-128"/>
            </a:rPr>
            <a:t>百万円の増となり、標準財政規模に占める割合では</a:t>
          </a:r>
          <a:r>
            <a:rPr kumimoji="1" lang="en-US" altLang="ja-JP" sz="1200">
              <a:latin typeface="ＭＳ ゴシック" pitchFamily="49" charset="-128"/>
              <a:ea typeface="ＭＳ ゴシック" pitchFamily="49" charset="-128"/>
            </a:rPr>
            <a:t>8.14</a:t>
          </a:r>
          <a:r>
            <a:rPr kumimoji="1" lang="ja-JP" altLang="en-US" sz="1200">
              <a:latin typeface="ＭＳ ゴシック" pitchFamily="49" charset="-128"/>
              <a:ea typeface="ＭＳ ゴシック" pitchFamily="49" charset="-128"/>
            </a:rPr>
            <a:t>ポイントの増となった。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埼玉県所沢市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令和６年度は、全ての会計において黒字を計上した。</a:t>
          </a:r>
        </a:p>
        <a:p>
          <a:r>
            <a:rPr kumimoji="1" lang="ja-JP" altLang="en-US" sz="1400">
              <a:latin typeface="ＭＳ ゴシック" pitchFamily="49" charset="-128"/>
              <a:ea typeface="ＭＳ ゴシック" pitchFamily="49" charset="-128"/>
            </a:rPr>
            <a:t>　連結黒字額全体のうち、一般会計と水道事業会計の余剰額の合計が</a:t>
          </a:r>
          <a:r>
            <a:rPr kumimoji="1" lang="en-US" altLang="ja-JP" sz="1400">
              <a:latin typeface="ＭＳ ゴシック" pitchFamily="49" charset="-128"/>
              <a:ea typeface="ＭＳ ゴシック" pitchFamily="49" charset="-128"/>
            </a:rPr>
            <a:t>11,297</a:t>
          </a:r>
          <a:r>
            <a:rPr kumimoji="1" lang="ja-JP" altLang="en-US" sz="1400">
              <a:latin typeface="ＭＳ ゴシック" pitchFamily="49" charset="-128"/>
              <a:ea typeface="ＭＳ ゴシック" pitchFamily="49" charset="-128"/>
            </a:rPr>
            <a:t>百万円となり、連結黒字全体の</a:t>
          </a:r>
          <a:r>
            <a:rPr kumimoji="1" lang="en-US" altLang="ja-JP" sz="1400">
              <a:latin typeface="ＭＳ ゴシック" pitchFamily="49" charset="-128"/>
              <a:ea typeface="ＭＳ ゴシック" pitchFamily="49" charset="-128"/>
            </a:rPr>
            <a:t>70.4%</a:t>
          </a:r>
          <a:r>
            <a:rPr kumimoji="1" lang="ja-JP" altLang="en-US" sz="1400">
              <a:latin typeface="ＭＳ ゴシック" pitchFamily="49" charset="-128"/>
              <a:ea typeface="ＭＳ ゴシック" pitchFamily="49" charset="-128"/>
            </a:rPr>
            <a:t>を占めている。</a:t>
          </a:r>
        </a:p>
        <a:p>
          <a:r>
            <a:rPr kumimoji="1" lang="ja-JP" altLang="en-US" sz="1400">
              <a:latin typeface="ＭＳ ゴシック" pitchFamily="49" charset="-128"/>
              <a:ea typeface="ＭＳ ゴシック" pitchFamily="49" charset="-128"/>
            </a:rPr>
            <a:t>　前年度と比較して黒字額は、一般会計が</a:t>
          </a:r>
          <a:r>
            <a:rPr kumimoji="1" lang="en-US" altLang="ja-JP" sz="1400">
              <a:latin typeface="ＭＳ ゴシック" pitchFamily="49" charset="-128"/>
              <a:ea typeface="ＭＳ ゴシック" pitchFamily="49" charset="-128"/>
            </a:rPr>
            <a:t>1,136</a:t>
          </a:r>
          <a:r>
            <a:rPr kumimoji="1" lang="ja-JP" altLang="en-US" sz="1400">
              <a:latin typeface="ＭＳ ゴシック" pitchFamily="49" charset="-128"/>
              <a:ea typeface="ＭＳ ゴシック" pitchFamily="49" charset="-128"/>
            </a:rPr>
            <a:t>百万円の増となったものの、水道事業会計が</a:t>
          </a:r>
          <a:r>
            <a:rPr kumimoji="1" lang="en-US" altLang="ja-JP" sz="1400">
              <a:latin typeface="ＭＳ ゴシック" pitchFamily="49" charset="-128"/>
              <a:ea typeface="ＭＳ ゴシック" pitchFamily="49" charset="-128"/>
            </a:rPr>
            <a:t>454</a:t>
          </a:r>
          <a:r>
            <a:rPr kumimoji="1" lang="ja-JP" altLang="en-US" sz="1400">
              <a:latin typeface="ＭＳ ゴシック" pitchFamily="49" charset="-128"/>
              <a:ea typeface="ＭＳ ゴシック" pitchFamily="49" charset="-128"/>
            </a:rPr>
            <a:t>百万円の減、下水道事業会計が</a:t>
          </a:r>
          <a:r>
            <a:rPr kumimoji="1" lang="en-US" altLang="ja-JP" sz="1400">
              <a:latin typeface="ＭＳ ゴシック" pitchFamily="49" charset="-128"/>
              <a:ea typeface="ＭＳ ゴシック" pitchFamily="49" charset="-128"/>
            </a:rPr>
            <a:t>927</a:t>
          </a:r>
          <a:r>
            <a:rPr kumimoji="1" lang="ja-JP" altLang="en-US" sz="1400">
              <a:latin typeface="ＭＳ ゴシック" pitchFamily="49" charset="-128"/>
              <a:ea typeface="ＭＳ ゴシック" pitchFamily="49" charset="-128"/>
            </a:rPr>
            <a:t>百万円の減等により、連結黒字額総額では前年度を</a:t>
          </a:r>
          <a:r>
            <a:rPr kumimoji="1" lang="en-US" altLang="ja-JP" sz="1400">
              <a:latin typeface="ＭＳ ゴシック" pitchFamily="49" charset="-128"/>
              <a:ea typeface="ＭＳ ゴシック" pitchFamily="49" charset="-128"/>
            </a:rPr>
            <a:t>925</a:t>
          </a:r>
          <a:r>
            <a:rPr kumimoji="1" lang="ja-JP" altLang="en-US" sz="1400">
              <a:latin typeface="ＭＳ ゴシック" pitchFamily="49" charset="-128"/>
              <a:ea typeface="ＭＳ ゴシック" pitchFamily="49" charset="-128"/>
            </a:rPr>
            <a:t>百万円下回り、</a:t>
          </a:r>
          <a:r>
            <a:rPr kumimoji="1" lang="en-US" altLang="ja-JP" sz="1400">
              <a:latin typeface="ＭＳ ゴシック" pitchFamily="49" charset="-128"/>
              <a:ea typeface="ＭＳ ゴシック" pitchFamily="49" charset="-128"/>
            </a:rPr>
            <a:t>16,037</a:t>
          </a:r>
          <a:r>
            <a:rPr kumimoji="1" lang="ja-JP" altLang="en-US" sz="1400">
              <a:latin typeface="ＭＳ ゴシック" pitchFamily="49" charset="-128"/>
              <a:ea typeface="ＭＳ ゴシック" pitchFamily="49" charset="-128"/>
            </a:rPr>
            <a:t>百万円となった。</a:t>
          </a:r>
        </a:p>
        <a:p>
          <a:r>
            <a:rPr kumimoji="1" lang="ja-JP" altLang="en-US" sz="1400">
              <a:latin typeface="ＭＳ ゴシック" pitchFamily="49" charset="-128"/>
              <a:ea typeface="ＭＳ ゴシック" pitchFamily="49" charset="-128"/>
            </a:rPr>
            <a:t>　  </a:t>
          </a:r>
        </a:p>
        <a:p>
          <a:r>
            <a:rPr kumimoji="1" lang="ja-JP" altLang="en-US" sz="1400">
              <a:latin typeface="ＭＳ ゴシック" pitchFamily="49" charset="-128"/>
              <a:ea typeface="ＭＳ ゴシック" pitchFamily="49" charset="-128"/>
            </a:rPr>
            <a:t> 主な会計の実質収支額は以下のとおり。</a:t>
          </a:r>
        </a:p>
        <a:p>
          <a:r>
            <a:rPr kumimoji="1" lang="ja-JP" altLang="en-US" sz="1400">
              <a:latin typeface="ＭＳ ゴシック" pitchFamily="49" charset="-128"/>
              <a:ea typeface="ＭＳ ゴシック" pitchFamily="49" charset="-128"/>
            </a:rPr>
            <a:t>　一般会計：</a:t>
          </a:r>
          <a:r>
            <a:rPr kumimoji="1" lang="en-US" altLang="ja-JP" sz="1400">
              <a:latin typeface="ＭＳ ゴシック" pitchFamily="49" charset="-128"/>
              <a:ea typeface="ＭＳ ゴシック" pitchFamily="49" charset="-128"/>
            </a:rPr>
            <a:t>7,035</a:t>
          </a:r>
          <a:r>
            <a:rPr kumimoji="1" lang="ja-JP" altLang="en-US" sz="1400">
              <a:latin typeface="ＭＳ ゴシック" pitchFamily="49" charset="-128"/>
              <a:ea typeface="ＭＳ ゴシック" pitchFamily="49" charset="-128"/>
            </a:rPr>
            <a:t>百万円</a:t>
          </a:r>
        </a:p>
        <a:p>
          <a:r>
            <a:rPr kumimoji="1" lang="ja-JP" altLang="en-US" sz="1400">
              <a:latin typeface="ＭＳ ゴシック" pitchFamily="49" charset="-128"/>
              <a:ea typeface="ＭＳ ゴシック" pitchFamily="49" charset="-128"/>
            </a:rPr>
            <a:t>　水道事業会計：</a:t>
          </a:r>
          <a:r>
            <a:rPr kumimoji="1" lang="en-US" altLang="ja-JP" sz="1400">
              <a:latin typeface="ＭＳ ゴシック" pitchFamily="49" charset="-128"/>
              <a:ea typeface="ＭＳ ゴシック" pitchFamily="49" charset="-128"/>
            </a:rPr>
            <a:t>4,262</a:t>
          </a:r>
          <a:r>
            <a:rPr kumimoji="1" lang="ja-JP" altLang="en-US" sz="1400">
              <a:latin typeface="ＭＳ ゴシック" pitchFamily="49" charset="-128"/>
              <a:ea typeface="ＭＳ ゴシック" pitchFamily="49" charset="-128"/>
            </a:rPr>
            <a:t>百万円</a:t>
          </a:r>
        </a:p>
        <a:p>
          <a:r>
            <a:rPr kumimoji="1" lang="ja-JP" altLang="en-US" sz="1400">
              <a:latin typeface="ＭＳ ゴシック" pitchFamily="49" charset="-128"/>
              <a:ea typeface="ＭＳ ゴシック" pitchFamily="49" charset="-128"/>
            </a:rPr>
            <a:t>　下水道事業会計：</a:t>
          </a:r>
          <a:r>
            <a:rPr kumimoji="1" lang="en-US" altLang="ja-JP" sz="1400">
              <a:latin typeface="ＭＳ ゴシック" pitchFamily="49" charset="-128"/>
              <a:ea typeface="ＭＳ ゴシック" pitchFamily="49" charset="-128"/>
            </a:rPr>
            <a:t>2,641</a:t>
          </a:r>
          <a:r>
            <a:rPr kumimoji="1" lang="ja-JP" altLang="en-US" sz="1400">
              <a:latin typeface="ＭＳ ゴシック" pitchFamily="49" charset="-128"/>
              <a:ea typeface="ＭＳ ゴシック" pitchFamily="49" charset="-128"/>
            </a:rPr>
            <a:t>百万円</a:t>
          </a:r>
        </a:p>
        <a:p>
          <a:r>
            <a:rPr kumimoji="1" lang="ja-JP" altLang="en-US" sz="1400">
              <a:latin typeface="ＭＳ ゴシック" pitchFamily="49" charset="-128"/>
              <a:ea typeface="ＭＳ ゴシック" pitchFamily="49" charset="-128"/>
            </a:rPr>
            <a:t>　病院事業会計：</a:t>
          </a:r>
          <a:r>
            <a:rPr kumimoji="1" lang="en-US" altLang="ja-JP" sz="1400">
              <a:latin typeface="ＭＳ ゴシック" pitchFamily="49" charset="-128"/>
              <a:ea typeface="ＭＳ ゴシック" pitchFamily="49" charset="-128"/>
            </a:rPr>
            <a:t>668</a:t>
          </a:r>
          <a:r>
            <a:rPr kumimoji="1" lang="ja-JP" altLang="en-US" sz="1400">
              <a:latin typeface="ＭＳ ゴシック" pitchFamily="49" charset="-128"/>
              <a:ea typeface="ＭＳ ゴシック" pitchFamily="49" charset="-128"/>
            </a:rPr>
            <a:t>百万円</a:t>
          </a:r>
        </a:p>
        <a:p>
          <a:r>
            <a:rPr kumimoji="1" lang="ja-JP" altLang="en-US" sz="1400">
              <a:latin typeface="ＭＳ ゴシック" pitchFamily="49" charset="-128"/>
              <a:ea typeface="ＭＳ ゴシック" pitchFamily="49" charset="-128"/>
            </a:rPr>
            <a:t>　介護保険特別会計：</a:t>
          </a:r>
          <a:r>
            <a:rPr kumimoji="1" lang="en-US" altLang="ja-JP" sz="1400">
              <a:latin typeface="ＭＳ ゴシック" pitchFamily="49" charset="-128"/>
              <a:ea typeface="ＭＳ ゴシック" pitchFamily="49" charset="-128"/>
            </a:rPr>
            <a:t>991</a:t>
          </a:r>
          <a:r>
            <a:rPr kumimoji="1" lang="ja-JP" altLang="en-US" sz="1400">
              <a:latin typeface="ＭＳ ゴシック" pitchFamily="49" charset="-128"/>
              <a:ea typeface="ＭＳ ゴシック" pitchFamily="49" charset="-128"/>
            </a:rPr>
            <a:t>百万円</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埼玉県所沢市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令和６年度は、公営企業債の元利償還金に対する繰入金が</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億円減少したことなどにより、実質的な公債費が</a:t>
          </a:r>
          <a:r>
            <a:rPr kumimoji="1" lang="en-US" altLang="ja-JP" sz="1400">
              <a:latin typeface="ＭＳ ゴシック" pitchFamily="49" charset="-128"/>
              <a:ea typeface="ＭＳ ゴシック" pitchFamily="49" charset="-128"/>
            </a:rPr>
            <a:t>4.1</a:t>
          </a:r>
          <a:r>
            <a:rPr kumimoji="1" lang="ja-JP" altLang="en-US" sz="1400">
              <a:latin typeface="ＭＳ ゴシック" pitchFamily="49" charset="-128"/>
              <a:ea typeface="ＭＳ ゴシック" pitchFamily="49" charset="-128"/>
            </a:rPr>
            <a:t>億円減少した。</a:t>
          </a:r>
        </a:p>
        <a:p>
          <a:r>
            <a:rPr kumimoji="1" lang="ja-JP" altLang="en-US" sz="1400">
              <a:latin typeface="ＭＳ ゴシック" pitchFamily="49" charset="-128"/>
              <a:ea typeface="ＭＳ ゴシック" pitchFamily="49" charset="-128"/>
            </a:rPr>
            <a:t>　一方、災害復旧費等に係る公債費分として見込まれた基準財政需要額が</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億円減少したことなどにより、公債費等から控除される財源として</a:t>
          </a:r>
          <a:r>
            <a:rPr kumimoji="1" lang="en-US" altLang="ja-JP" sz="1400">
              <a:latin typeface="ＭＳ ゴシック" pitchFamily="49" charset="-128"/>
              <a:ea typeface="ＭＳ ゴシック" pitchFamily="49" charset="-128"/>
            </a:rPr>
            <a:t>3.6</a:t>
          </a:r>
          <a:r>
            <a:rPr kumimoji="1" lang="ja-JP" altLang="en-US" sz="1400">
              <a:latin typeface="ＭＳ ゴシック" pitchFamily="49" charset="-128"/>
              <a:ea typeface="ＭＳ ゴシック" pitchFamily="49" charset="-128"/>
            </a:rPr>
            <a:t>億円減少した。</a:t>
          </a:r>
        </a:p>
        <a:p>
          <a:r>
            <a:rPr kumimoji="1" lang="ja-JP" altLang="en-US" sz="1400">
              <a:latin typeface="ＭＳ ゴシック" pitchFamily="49" charset="-128"/>
              <a:ea typeface="ＭＳ ゴシック" pitchFamily="49" charset="-128"/>
            </a:rPr>
            <a:t>　こうしたことから、実質公債費比率の分子としては前年度より</a:t>
          </a:r>
          <a:r>
            <a:rPr kumimoji="1" lang="en-US" altLang="ja-JP" sz="1400">
              <a:latin typeface="ＭＳ ゴシック" pitchFamily="49" charset="-128"/>
              <a:ea typeface="ＭＳ ゴシック" pitchFamily="49" charset="-128"/>
            </a:rPr>
            <a:t>0.5</a:t>
          </a:r>
          <a:r>
            <a:rPr kumimoji="1" lang="ja-JP" altLang="en-US" sz="1400">
              <a:latin typeface="ＭＳ ゴシック" pitchFamily="49" charset="-128"/>
              <a:ea typeface="ＭＳ ゴシック" pitchFamily="49" charset="-128"/>
            </a:rPr>
            <a:t>億円の減となった。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埼玉県所沢市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令和６年度は、新たな地方債の借入額よりも、元金償還額が下回ったため、地方債現在高は前年度から約</a:t>
          </a:r>
          <a:r>
            <a:rPr kumimoji="1" lang="en-US" altLang="ja-JP" sz="1400">
              <a:solidFill>
                <a:sysClr val="windowText" lastClr="000000"/>
              </a:solidFill>
              <a:latin typeface="ＭＳ ゴシック" pitchFamily="49" charset="-128"/>
              <a:ea typeface="ＭＳ ゴシック" pitchFamily="49" charset="-128"/>
            </a:rPr>
            <a:t>5</a:t>
          </a:r>
          <a:r>
            <a:rPr kumimoji="1" lang="ja-JP" altLang="en-US" sz="1400">
              <a:solidFill>
                <a:sysClr val="windowText" lastClr="000000"/>
              </a:solidFill>
              <a:latin typeface="ＭＳ ゴシック" pitchFamily="49" charset="-128"/>
              <a:ea typeface="ＭＳ ゴシック" pitchFamily="49" charset="-128"/>
            </a:rPr>
            <a:t>億円の増となったが、債務負担行為に基づく支出予定額、組合負担等見込額などが減となり、全体として、将来負担額は約</a:t>
          </a:r>
          <a:r>
            <a:rPr kumimoji="1" lang="en-US" altLang="ja-JP" sz="1400">
              <a:solidFill>
                <a:sysClr val="windowText" lastClr="000000"/>
              </a:solidFill>
              <a:latin typeface="ＭＳ ゴシック" pitchFamily="49" charset="-128"/>
              <a:ea typeface="ＭＳ ゴシック" pitchFamily="49" charset="-128"/>
            </a:rPr>
            <a:t>4.4</a:t>
          </a:r>
          <a:r>
            <a:rPr kumimoji="1" lang="ja-JP" altLang="en-US" sz="1400">
              <a:solidFill>
                <a:sysClr val="windowText" lastClr="000000"/>
              </a:solidFill>
              <a:latin typeface="ＭＳ ゴシック" pitchFamily="49" charset="-128"/>
              <a:ea typeface="ＭＳ ゴシック" pitchFamily="49" charset="-128"/>
            </a:rPr>
            <a:t>億円増加した。</a:t>
          </a:r>
        </a:p>
        <a:p>
          <a:r>
            <a:rPr kumimoji="1" lang="ja-JP" altLang="en-US" sz="1400">
              <a:solidFill>
                <a:sysClr val="windowText" lastClr="000000"/>
              </a:solidFill>
              <a:latin typeface="ＭＳ ゴシック" pitchFamily="49" charset="-128"/>
              <a:ea typeface="ＭＳ ゴシック" pitchFamily="49" charset="-128"/>
            </a:rPr>
            <a:t>　また、基金のうち、特に財政調整基金や施設整備基金について、積立以上に取崩を行ったことから、都市計画税収の増により充当可能特定歳入が約</a:t>
          </a:r>
          <a:r>
            <a:rPr kumimoji="1" lang="en-US" altLang="ja-JP" sz="1400">
              <a:solidFill>
                <a:sysClr val="windowText" lastClr="000000"/>
              </a:solidFill>
              <a:latin typeface="ＭＳ ゴシック" pitchFamily="49" charset="-128"/>
              <a:ea typeface="ＭＳ ゴシック" pitchFamily="49" charset="-128"/>
            </a:rPr>
            <a:t>4</a:t>
          </a:r>
          <a:r>
            <a:rPr kumimoji="1" lang="ja-JP" altLang="en-US" sz="1400">
              <a:solidFill>
                <a:sysClr val="windowText" lastClr="000000"/>
              </a:solidFill>
              <a:latin typeface="ＭＳ ゴシック" pitchFamily="49" charset="-128"/>
              <a:ea typeface="ＭＳ ゴシック" pitchFamily="49" charset="-128"/>
            </a:rPr>
            <a:t>憶円の増となったものの、充当可能基金が前年度と比較して、約</a:t>
          </a:r>
          <a:r>
            <a:rPr kumimoji="1" lang="en-US" altLang="ja-JP" sz="1400">
              <a:solidFill>
                <a:sysClr val="windowText" lastClr="000000"/>
              </a:solidFill>
              <a:latin typeface="ＭＳ ゴシック" pitchFamily="49" charset="-128"/>
              <a:ea typeface="ＭＳ ゴシック" pitchFamily="49" charset="-128"/>
            </a:rPr>
            <a:t>26</a:t>
          </a:r>
          <a:r>
            <a:rPr kumimoji="1" lang="ja-JP" altLang="en-US" sz="1400">
              <a:solidFill>
                <a:sysClr val="windowText" lastClr="000000"/>
              </a:solidFill>
              <a:latin typeface="ＭＳ ゴシック" pitchFamily="49" charset="-128"/>
              <a:ea typeface="ＭＳ ゴシック" pitchFamily="49" charset="-128"/>
            </a:rPr>
            <a:t>億円の減となったほか、基準財政需要額算入見込額が約</a:t>
          </a:r>
          <a:r>
            <a:rPr kumimoji="1" lang="en-US" altLang="ja-JP" sz="1400">
              <a:solidFill>
                <a:sysClr val="windowText" lastClr="000000"/>
              </a:solidFill>
              <a:latin typeface="ＭＳ ゴシック" pitchFamily="49" charset="-128"/>
              <a:ea typeface="ＭＳ ゴシック" pitchFamily="49" charset="-128"/>
            </a:rPr>
            <a:t>25</a:t>
          </a:r>
          <a:r>
            <a:rPr kumimoji="1" lang="ja-JP" altLang="en-US" sz="1400">
              <a:solidFill>
                <a:sysClr val="windowText" lastClr="000000"/>
              </a:solidFill>
              <a:latin typeface="ＭＳ ゴシック" pitchFamily="49" charset="-128"/>
              <a:ea typeface="ＭＳ ゴシック" pitchFamily="49" charset="-128"/>
            </a:rPr>
            <a:t>億円の減となり、充当可能財源の合計が前年度と比較して約</a:t>
          </a:r>
          <a:r>
            <a:rPr kumimoji="1" lang="en-US" altLang="ja-JP" sz="1400">
              <a:solidFill>
                <a:sysClr val="windowText" lastClr="000000"/>
              </a:solidFill>
              <a:latin typeface="ＭＳ ゴシック" pitchFamily="49" charset="-128"/>
              <a:ea typeface="ＭＳ ゴシック" pitchFamily="49" charset="-128"/>
            </a:rPr>
            <a:t>46</a:t>
          </a:r>
          <a:r>
            <a:rPr kumimoji="1" lang="ja-JP" altLang="en-US" sz="1400">
              <a:solidFill>
                <a:sysClr val="windowText" lastClr="000000"/>
              </a:solidFill>
              <a:latin typeface="ＭＳ ゴシック" pitchFamily="49" charset="-128"/>
              <a:ea typeface="ＭＳ ゴシック" pitchFamily="49" charset="-128"/>
            </a:rPr>
            <a:t>億円減少した。</a:t>
          </a:r>
        </a:p>
        <a:p>
          <a:r>
            <a:rPr kumimoji="1" lang="ja-JP" altLang="en-US" sz="1400">
              <a:solidFill>
                <a:sysClr val="windowText" lastClr="000000"/>
              </a:solidFill>
              <a:latin typeface="ＭＳ ゴシック" pitchFamily="49" charset="-128"/>
              <a:ea typeface="ＭＳ ゴシック" pitchFamily="49" charset="-128"/>
            </a:rPr>
            <a:t>　これらの理由により、将来負担額が充当可能財源を上回り、将来負担率の分子が約</a:t>
          </a:r>
          <a:r>
            <a:rPr kumimoji="1" lang="en-US" altLang="ja-JP" sz="1400">
              <a:solidFill>
                <a:sysClr val="windowText" lastClr="000000"/>
              </a:solidFill>
              <a:latin typeface="ＭＳ ゴシック" pitchFamily="49" charset="-128"/>
              <a:ea typeface="ＭＳ ゴシック" pitchFamily="49" charset="-128"/>
            </a:rPr>
            <a:t>51</a:t>
          </a:r>
          <a:r>
            <a:rPr kumimoji="1" lang="ja-JP" altLang="en-US" sz="1400">
              <a:solidFill>
                <a:sysClr val="windowText" lastClr="000000"/>
              </a:solidFill>
              <a:latin typeface="ＭＳ ゴシック" pitchFamily="49" charset="-128"/>
              <a:ea typeface="ＭＳ ゴシック" pitchFamily="49" charset="-128"/>
            </a:rPr>
            <a:t>億円増加した。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埼玉県所沢市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百万円の減となった。積立金については前年度比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百万円減となっており、減の理由としては前年度繰越金のうち基金積立の原資となる金額の減に拠るものである。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特定目的基金については、前年度繰越金の減により、施設整備基金に積み立てができなかったため、基金残高の減要因となっている。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市街地再開発整備事業等、特定の事業を目的とした基金は中長期的には減少傾向が見込まれる。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で、公共施設の長寿命化計画に基づく施設の適正化・長寿命化が予定されており、財源については施設整備基金の活用も想定されていることから、必要な財源を計画的に確保するため基金を有効に活用していきた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・施設整備基金：公用又は公共用に供する施設の修繕その他の整備事業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・マチごとエコタウン推進基金：マチごとエコタウン所沢構想の推進を図るための事業（緑化の推進及び緑の保全のための事業を除く）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・緑の基金：緑化の推進及び緑の保全のための事業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・道路整備基金：道路整備事業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・地域産業活性化基金：地域産業の活性化に関する事業</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・施設整備基金：学校トイレ改修工事や短期予防保全計画に基づく施設整備事業等の財源として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百万円を取り崩した一方、積み立ては運用益の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百万円のみのため、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・マチごとエコタウン推進基金：スマートハウス化補助事業等のため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百万円取り崩した一方、売電収入等を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・緑の基金：保全緑地用地購入等のため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百万円取り崩した一方、寄附金等を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・道路整備基金：道路維持補修事業のため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百万円取り崩した一方、積み立ては運用益の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百万円のみのため、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・地域産業活性化基金：所沢ブランド特産品推進事業等で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百万円取り崩した一方、寄附金等を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公共施設等の長寿命化計画に基づく施設改修等、各事業を円滑かつ計画的に実施していくため、それぞれの基金の設置目的に応じて基金を有効に活用していきたい。</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令和６年度は、普通交付税の追加交付や前年度繰越金により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百万円を積立て、財源調整として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百万円取崩したため、基金残高は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令和６年度は、年度末残高が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することとなり、普通交付税の追加交付や前年度繰越金については後年度も継続的に見込める事由ではないことから、今後も年度間の財源調整や計画的な財政運営のため、適切に積立・取崩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更には、災害や物価高騰などに備えるため、当市においては標準財政規模の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％となる約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億円程度の額は確保に努めていきたい。</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設置していない。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設置の予定なし。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9C26C64-5058-43FA-AE2A-C62EE1E8C6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98F98F4-5BE2-4988-B453-E85EEDCA1A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13A7575B-5DD2-45F4-AE2A-FA82CA1A0B6D}"/>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5" name="正方形/長方形 4">
          <a:extLst>
            <a:ext uri="{FF2B5EF4-FFF2-40B4-BE49-F238E27FC236}">
              <a16:creationId xmlns:a16="http://schemas.microsoft.com/office/drawing/2014/main" id="{9A999EB5-F574-4978-AD2F-879A609E5956}"/>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39BAF987-D9A9-41BF-9619-072A0518349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D4F70B02-DAAD-41F6-96EE-26327BACC6C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66C6D974-6C07-4020-B644-96E991FDD32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85177698-4238-48B7-A462-395255FA8D1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埼玉県所沢市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4FBC2C54-5AF0-4D07-B262-D868EA464E4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B7B51477-B640-4FC5-A30D-42B2A3EEDAA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1BE6C5B8-0E42-4303-94F5-84285C67FB6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75A625B5-9C03-4602-84FE-7377DF84AC6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E063F105-2329-4166-89B5-0D36151DB54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5B232224-E94C-425B-B6D9-B3439CDC675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342,520
334,691
72.11
138,610,169
130,386,256
7,206,978
65,875,752
62,186,746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85179ABC-67E7-4797-ADC6-6F246822E0C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1C2693A5-083A-40C3-BE02-6A5855805C4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75F808C1-B077-4BDC-BA58-C62DD067220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F0425D48-AC10-45CF-A316-E05367CC49E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BFBE9AB0-9FEB-4733-8B79-6671F39A58F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181FE685-5C16-407D-9DA3-B20B435CA90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F06C023D-C504-479B-8852-F761F0F21B0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24657218-0BC4-43F1-8C44-73989988CFB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B443AE81-7DC3-42AB-816C-2175BE9D619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26995DC8-F933-4218-9CEA-6355AC54FF6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09995703-906B-4F67-8F53-9DDF0FA8180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A11D396F-CB2D-4084-9D33-DAC47CA2848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6C5B41BC-DE40-491A-A592-2EAD45863C0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229F0243-2ADF-4803-BC2B-90137E16693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C771CC12-6A8C-40E6-B477-788F1A308C7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174ED65B-EBCB-4369-9EF4-DC08718CD7E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6D3DB19E-44BD-4A9B-AD55-E456C2D3A20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30A09015-47BA-4832-99B3-02DB3BD17E5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15960F48-F714-42D8-BC09-C1E657986EF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56DE0F3D-6335-4A5D-8AB4-0CF2ACA807E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ECCB7826-5B9F-4701-AB6D-6BE9BA783FA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3AD62DE3-C29F-406A-ACAB-F79CC7B0A73E}"/>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8012FB59-2FA7-42E1-AF4F-CCFE8B77B81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5A66A6C6-C576-41E6-B367-C539572E053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84D1E9D9-63C3-4896-AD31-E9610DB6BC3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69016559-BC2F-4CDE-A29E-D6AB0DDE486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604B978D-C884-49D4-AD5D-8C273A51BD0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91359AF8-7C7B-4530-9C9B-C30CDA36C76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2D61B778-4548-4A8E-9981-7D7732B84D8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B9760303-B7F3-45F9-95AD-0BE3047EF10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57D2297C-9CD9-428C-AAB8-808582629F1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74BF77D1-CC11-4409-B16F-A6A6391F454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07CB61B4-C034-487D-8B6E-977D76CEF61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D37B53A7-C90B-4D96-A319-8A40E6F6F21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74349BC-EDF5-49A6-B8A2-A3026DB7E9F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有形固定資産減価償却率は、固定資産の新規取得</a:t>
          </a:r>
          <a:r>
            <a:rPr kumimoji="1" lang="ja-JP" altLang="en-US" sz="1050">
              <a:solidFill>
                <a:schemeClr val="dk1"/>
              </a:solidFill>
              <a:effectLst/>
              <a:latin typeface="+mn-lt"/>
              <a:ea typeface="+mn-ea"/>
              <a:cs typeface="+mn-cs"/>
            </a:rPr>
            <a:t>を行った一方で、</a:t>
          </a:r>
          <a:r>
            <a:rPr kumimoji="1" lang="ja-JP" altLang="ja-JP" sz="1050">
              <a:solidFill>
                <a:schemeClr val="dk1"/>
              </a:solidFill>
              <a:effectLst/>
              <a:latin typeface="+mn-lt"/>
              <a:ea typeface="+mn-ea"/>
              <a:cs typeface="+mn-cs"/>
            </a:rPr>
            <a:t>減価償却が進んだ</a:t>
          </a:r>
          <a:r>
            <a:rPr kumimoji="1" lang="ja-JP" altLang="en-US"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類似団体平均及び全国・埼玉県よりも低く、有形固定資産全体としては老朽化が著しく進行している状況にはないと判断できる。ただし、施設類型ごとに減価償却率に偏りが見られ、著しく減価償却率の高い施設類型については注視していく必要がある。今後も、公共施設長寿命化計画に基づき、適切に公共施設を維持管理していく。</a:t>
          </a:r>
          <a:endParaRPr lang="ja-JP" altLang="ja-JP" sz="105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B76EB7D6-C29E-42D7-B4D9-256EE2E926E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E85B3F16-541F-46AB-9EB8-04DA29B16F5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3" name="テキスト ボックス 52">
          <a:extLst>
            <a:ext uri="{FF2B5EF4-FFF2-40B4-BE49-F238E27FC236}">
              <a16:creationId xmlns:a16="http://schemas.microsoft.com/office/drawing/2014/main" id="{8CEA4254-C7A2-462F-A51B-17FFC694FE5A}"/>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4" name="直線コネクタ 53">
          <a:extLst>
            <a:ext uri="{FF2B5EF4-FFF2-40B4-BE49-F238E27FC236}">
              <a16:creationId xmlns:a16="http://schemas.microsoft.com/office/drawing/2014/main" id="{9C7EC715-3B4E-481C-8B54-6640260F2C5C}"/>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5" name="テキスト ボックス 54">
          <a:extLst>
            <a:ext uri="{FF2B5EF4-FFF2-40B4-BE49-F238E27FC236}">
              <a16:creationId xmlns:a16="http://schemas.microsoft.com/office/drawing/2014/main" id="{41D67B72-F331-43B8-B355-5726E1FEF407}"/>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6" name="直線コネクタ 55">
          <a:extLst>
            <a:ext uri="{FF2B5EF4-FFF2-40B4-BE49-F238E27FC236}">
              <a16:creationId xmlns:a16="http://schemas.microsoft.com/office/drawing/2014/main" id="{C6279F55-710C-4788-8AFD-A7B20389F3D8}"/>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7" name="テキスト ボックス 56">
          <a:extLst>
            <a:ext uri="{FF2B5EF4-FFF2-40B4-BE49-F238E27FC236}">
              <a16:creationId xmlns:a16="http://schemas.microsoft.com/office/drawing/2014/main" id="{FFC92257-32D2-499D-B929-A161AD63FCD7}"/>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8" name="直線コネクタ 57">
          <a:extLst>
            <a:ext uri="{FF2B5EF4-FFF2-40B4-BE49-F238E27FC236}">
              <a16:creationId xmlns:a16="http://schemas.microsoft.com/office/drawing/2014/main" id="{178D62C7-D025-4927-9D71-4FD7BC6B4631}"/>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9" name="テキスト ボックス 58">
          <a:extLst>
            <a:ext uri="{FF2B5EF4-FFF2-40B4-BE49-F238E27FC236}">
              <a16:creationId xmlns:a16="http://schemas.microsoft.com/office/drawing/2014/main" id="{3F781F6A-ACD0-46B0-BF39-FD696844BC44}"/>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0" name="直線コネクタ 59">
          <a:extLst>
            <a:ext uri="{FF2B5EF4-FFF2-40B4-BE49-F238E27FC236}">
              <a16:creationId xmlns:a16="http://schemas.microsoft.com/office/drawing/2014/main" id="{FAD28A79-032D-4CF4-B5A9-9E8133CC76C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1" name="テキスト ボックス 60">
          <a:extLst>
            <a:ext uri="{FF2B5EF4-FFF2-40B4-BE49-F238E27FC236}">
              <a16:creationId xmlns:a16="http://schemas.microsoft.com/office/drawing/2014/main" id="{B0F589A4-B323-4F29-B185-5850A255F4E5}"/>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2B499189-C436-48C1-AD7F-A0C1EB22400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BCE0FFD9-E8BD-4637-A3A3-43B377420DA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8D8381B6-8B2E-41A6-B951-B7B46B5ADAF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65" name="直線コネクタ 64">
          <a:extLst>
            <a:ext uri="{FF2B5EF4-FFF2-40B4-BE49-F238E27FC236}">
              <a16:creationId xmlns:a16="http://schemas.microsoft.com/office/drawing/2014/main" id="{69065A21-BB17-426F-88A8-0C3C437AED57}"/>
            </a:ext>
          </a:extLst>
        </xdr:cNvPr>
        <xdr:cNvCxnSpPr/>
      </xdr:nvCxnSpPr>
      <xdr:spPr>
        <a:xfrm flipV="1">
          <a:off x="4760595" y="5510022"/>
          <a:ext cx="1270" cy="988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66" name="有形固定資産減価償却率最小値テキスト">
          <a:extLst>
            <a:ext uri="{FF2B5EF4-FFF2-40B4-BE49-F238E27FC236}">
              <a16:creationId xmlns:a16="http://schemas.microsoft.com/office/drawing/2014/main" id="{25E3990E-8047-4502-B76A-FA5A6D595D12}"/>
            </a:ext>
          </a:extLst>
        </xdr:cNvPr>
        <xdr:cNvSpPr txBox="1"/>
      </xdr:nvSpPr>
      <xdr:spPr>
        <a:xfrm>
          <a:off x="4813300" y="6502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67" name="直線コネクタ 66">
          <a:extLst>
            <a:ext uri="{FF2B5EF4-FFF2-40B4-BE49-F238E27FC236}">
              <a16:creationId xmlns:a16="http://schemas.microsoft.com/office/drawing/2014/main" id="{59624216-6F48-4DA7-855B-D1FE2DAF18EB}"/>
            </a:ext>
          </a:extLst>
        </xdr:cNvPr>
        <xdr:cNvCxnSpPr/>
      </xdr:nvCxnSpPr>
      <xdr:spPr>
        <a:xfrm>
          <a:off x="4673600" y="6498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68" name="有形固定資産減価償却率最大値テキスト">
          <a:extLst>
            <a:ext uri="{FF2B5EF4-FFF2-40B4-BE49-F238E27FC236}">
              <a16:creationId xmlns:a16="http://schemas.microsoft.com/office/drawing/2014/main" id="{93A8DDE5-604C-479F-87DB-F707DAF6946F}"/>
            </a:ext>
          </a:extLst>
        </xdr:cNvPr>
        <xdr:cNvSpPr txBox="1"/>
      </xdr:nvSpPr>
      <xdr:spPr>
        <a:xfrm>
          <a:off x="4813300" y="5285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69" name="直線コネクタ 68">
          <a:extLst>
            <a:ext uri="{FF2B5EF4-FFF2-40B4-BE49-F238E27FC236}">
              <a16:creationId xmlns:a16="http://schemas.microsoft.com/office/drawing/2014/main" id="{6093F24B-428C-46A8-AC84-478553998E4F}"/>
            </a:ext>
          </a:extLst>
        </xdr:cNvPr>
        <xdr:cNvCxnSpPr/>
      </xdr:nvCxnSpPr>
      <xdr:spPr>
        <a:xfrm>
          <a:off x="4673600" y="551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70" name="有形固定資産減価償却率平均値テキスト">
          <a:extLst>
            <a:ext uri="{FF2B5EF4-FFF2-40B4-BE49-F238E27FC236}">
              <a16:creationId xmlns:a16="http://schemas.microsoft.com/office/drawing/2014/main" id="{262823E1-220C-4EF4-92B2-42B89642576F}"/>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1" name="フローチャート: 判断 70">
          <a:extLst>
            <a:ext uri="{FF2B5EF4-FFF2-40B4-BE49-F238E27FC236}">
              <a16:creationId xmlns:a16="http://schemas.microsoft.com/office/drawing/2014/main" id="{CE2A3C31-3E51-4DFD-A822-9CAAD2D07F3D}"/>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72" name="フローチャート: 判断 71">
          <a:extLst>
            <a:ext uri="{FF2B5EF4-FFF2-40B4-BE49-F238E27FC236}">
              <a16:creationId xmlns:a16="http://schemas.microsoft.com/office/drawing/2014/main" id="{04A912E3-A1C4-4F87-8DF8-B1A60E7E2932}"/>
            </a:ext>
          </a:extLst>
        </xdr:cNvPr>
        <xdr:cNvSpPr/>
      </xdr:nvSpPr>
      <xdr:spPr>
        <a:xfrm>
          <a:off x="4000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3" name="フローチャート: 判断 72">
          <a:extLst>
            <a:ext uri="{FF2B5EF4-FFF2-40B4-BE49-F238E27FC236}">
              <a16:creationId xmlns:a16="http://schemas.microsoft.com/office/drawing/2014/main" id="{CB08CB16-1AA1-437D-9DE7-B59F5C2DAB28}"/>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74" name="フローチャート: 判断 73">
          <a:extLst>
            <a:ext uri="{FF2B5EF4-FFF2-40B4-BE49-F238E27FC236}">
              <a16:creationId xmlns:a16="http://schemas.microsoft.com/office/drawing/2014/main" id="{D39B8D0D-21BC-4391-ADB8-3B141E6166EC}"/>
            </a:ext>
          </a:extLst>
        </xdr:cNvPr>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5" name="フローチャート: 判断 74">
          <a:extLst>
            <a:ext uri="{FF2B5EF4-FFF2-40B4-BE49-F238E27FC236}">
              <a16:creationId xmlns:a16="http://schemas.microsoft.com/office/drawing/2014/main" id="{DB41D9FC-C709-422D-B2C6-02690F1F15DB}"/>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6EFB8E94-AC37-4D35-BC21-D6195AA5AA9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62E9A4E6-71AB-413B-B911-E6A3F419777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4F04291-A3CC-4FBE-A1A9-490CD790F5C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24ADF37-616C-4423-8E60-D327AD8D6F6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A4B3FF9-F83F-48F3-B790-5A007584E14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98679</xdr:rowOff>
    </xdr:from>
    <xdr:to>
      <xdr:col>23</xdr:col>
      <xdr:colOff>136525</xdr:colOff>
      <xdr:row>29</xdr:row>
      <xdr:rowOff>28829</xdr:rowOff>
    </xdr:to>
    <xdr:sp macro="" textlink="">
      <xdr:nvSpPr>
        <xdr:cNvPr id="81" name="楕円 80">
          <a:extLst>
            <a:ext uri="{FF2B5EF4-FFF2-40B4-BE49-F238E27FC236}">
              <a16:creationId xmlns:a16="http://schemas.microsoft.com/office/drawing/2014/main" id="{F7C61A87-0FE1-46D6-A1DA-B1251C41D2C0}"/>
            </a:ext>
          </a:extLst>
        </xdr:cNvPr>
        <xdr:cNvSpPr/>
      </xdr:nvSpPr>
      <xdr:spPr>
        <a:xfrm>
          <a:off x="4711700" y="567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121556</xdr:rowOff>
    </xdr:from>
    <xdr:ext cx="405111" cy="259045"/>
    <xdr:sp macro="" textlink="">
      <xdr:nvSpPr>
        <xdr:cNvPr id="82" name="有形固定資産減価償却率該当値テキスト">
          <a:extLst>
            <a:ext uri="{FF2B5EF4-FFF2-40B4-BE49-F238E27FC236}">
              <a16:creationId xmlns:a16="http://schemas.microsoft.com/office/drawing/2014/main" id="{23947BA7-C24F-4B85-98FF-8BAF95D628A5}"/>
            </a:ext>
          </a:extLst>
        </xdr:cNvPr>
        <xdr:cNvSpPr txBox="1"/>
      </xdr:nvSpPr>
      <xdr:spPr>
        <a:xfrm>
          <a:off x="4813300" y="5522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98679</xdr:rowOff>
    </xdr:from>
    <xdr:to>
      <xdr:col>19</xdr:col>
      <xdr:colOff>187325</xdr:colOff>
      <xdr:row>29</xdr:row>
      <xdr:rowOff>28829</xdr:rowOff>
    </xdr:to>
    <xdr:sp macro="" textlink="">
      <xdr:nvSpPr>
        <xdr:cNvPr id="83" name="楕円 82">
          <a:extLst>
            <a:ext uri="{FF2B5EF4-FFF2-40B4-BE49-F238E27FC236}">
              <a16:creationId xmlns:a16="http://schemas.microsoft.com/office/drawing/2014/main" id="{D1F0CA79-8B16-4289-AE0A-6E352848F25A}"/>
            </a:ext>
          </a:extLst>
        </xdr:cNvPr>
        <xdr:cNvSpPr/>
      </xdr:nvSpPr>
      <xdr:spPr>
        <a:xfrm>
          <a:off x="4000500" y="567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149479</xdr:rowOff>
    </xdr:from>
    <xdr:to>
      <xdr:col>23</xdr:col>
      <xdr:colOff>85725</xdr:colOff>
      <xdr:row>28</xdr:row>
      <xdr:rowOff>149479</xdr:rowOff>
    </xdr:to>
    <xdr:cxnSp macro="">
      <xdr:nvCxnSpPr>
        <xdr:cNvPr id="84" name="直線コネクタ 83">
          <a:extLst>
            <a:ext uri="{FF2B5EF4-FFF2-40B4-BE49-F238E27FC236}">
              <a16:creationId xmlns:a16="http://schemas.microsoft.com/office/drawing/2014/main" id="{B1D4C691-8F1A-481E-B400-2212AB706C14}"/>
            </a:ext>
          </a:extLst>
        </xdr:cNvPr>
        <xdr:cNvCxnSpPr/>
      </xdr:nvCxnSpPr>
      <xdr:spPr>
        <a:xfrm>
          <a:off x="4051300" y="5721604"/>
          <a:ext cx="711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59817</xdr:rowOff>
    </xdr:from>
    <xdr:to>
      <xdr:col>15</xdr:col>
      <xdr:colOff>187325</xdr:colOff>
      <xdr:row>28</xdr:row>
      <xdr:rowOff>161417</xdr:rowOff>
    </xdr:to>
    <xdr:sp macro="" textlink="">
      <xdr:nvSpPr>
        <xdr:cNvPr id="85" name="楕円 84">
          <a:extLst>
            <a:ext uri="{FF2B5EF4-FFF2-40B4-BE49-F238E27FC236}">
              <a16:creationId xmlns:a16="http://schemas.microsoft.com/office/drawing/2014/main" id="{F389AEF4-3EBE-40A2-978D-A2844F10B6D0}"/>
            </a:ext>
          </a:extLst>
        </xdr:cNvPr>
        <xdr:cNvSpPr/>
      </xdr:nvSpPr>
      <xdr:spPr>
        <a:xfrm>
          <a:off x="3238500" y="563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110617</xdr:rowOff>
    </xdr:from>
    <xdr:to>
      <xdr:col>19</xdr:col>
      <xdr:colOff>136525</xdr:colOff>
      <xdr:row>28</xdr:row>
      <xdr:rowOff>149479</xdr:rowOff>
    </xdr:to>
    <xdr:cxnSp macro="">
      <xdr:nvCxnSpPr>
        <xdr:cNvPr id="86" name="直線コネクタ 85">
          <a:extLst>
            <a:ext uri="{FF2B5EF4-FFF2-40B4-BE49-F238E27FC236}">
              <a16:creationId xmlns:a16="http://schemas.microsoft.com/office/drawing/2014/main" id="{858A0116-2447-4720-AE47-3FD58DEC7E5D}"/>
            </a:ext>
          </a:extLst>
        </xdr:cNvPr>
        <xdr:cNvCxnSpPr/>
      </xdr:nvCxnSpPr>
      <xdr:spPr>
        <a:xfrm>
          <a:off x="3289300" y="5682742"/>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162179</xdr:rowOff>
    </xdr:from>
    <xdr:to>
      <xdr:col>11</xdr:col>
      <xdr:colOff>187325</xdr:colOff>
      <xdr:row>28</xdr:row>
      <xdr:rowOff>92329</xdr:rowOff>
    </xdr:to>
    <xdr:sp macro="" textlink="">
      <xdr:nvSpPr>
        <xdr:cNvPr id="87" name="楕円 86">
          <a:extLst>
            <a:ext uri="{FF2B5EF4-FFF2-40B4-BE49-F238E27FC236}">
              <a16:creationId xmlns:a16="http://schemas.microsoft.com/office/drawing/2014/main" id="{3D3CF49A-C9C4-416C-8DFF-317FF1D4C7B9}"/>
            </a:ext>
          </a:extLst>
        </xdr:cNvPr>
        <xdr:cNvSpPr/>
      </xdr:nvSpPr>
      <xdr:spPr>
        <a:xfrm>
          <a:off x="2476500" y="556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41529</xdr:rowOff>
    </xdr:from>
    <xdr:to>
      <xdr:col>15</xdr:col>
      <xdr:colOff>136525</xdr:colOff>
      <xdr:row>28</xdr:row>
      <xdr:rowOff>110617</xdr:rowOff>
    </xdr:to>
    <xdr:cxnSp macro="">
      <xdr:nvCxnSpPr>
        <xdr:cNvPr id="88" name="直線コネクタ 87">
          <a:extLst>
            <a:ext uri="{FF2B5EF4-FFF2-40B4-BE49-F238E27FC236}">
              <a16:creationId xmlns:a16="http://schemas.microsoft.com/office/drawing/2014/main" id="{1045317B-3DDD-4164-B21C-721740E0B487}"/>
            </a:ext>
          </a:extLst>
        </xdr:cNvPr>
        <xdr:cNvCxnSpPr/>
      </xdr:nvCxnSpPr>
      <xdr:spPr>
        <a:xfrm>
          <a:off x="2527300" y="5613654"/>
          <a:ext cx="7620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110363</xdr:rowOff>
    </xdr:from>
    <xdr:to>
      <xdr:col>7</xdr:col>
      <xdr:colOff>187325</xdr:colOff>
      <xdr:row>28</xdr:row>
      <xdr:rowOff>40513</xdr:rowOff>
    </xdr:to>
    <xdr:sp macro="" textlink="">
      <xdr:nvSpPr>
        <xdr:cNvPr id="89" name="楕円 88">
          <a:extLst>
            <a:ext uri="{FF2B5EF4-FFF2-40B4-BE49-F238E27FC236}">
              <a16:creationId xmlns:a16="http://schemas.microsoft.com/office/drawing/2014/main" id="{B782C923-1CB8-4328-8AD3-721A98417088}"/>
            </a:ext>
          </a:extLst>
        </xdr:cNvPr>
        <xdr:cNvSpPr/>
      </xdr:nvSpPr>
      <xdr:spPr>
        <a:xfrm>
          <a:off x="1714500" y="551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161163</xdr:rowOff>
    </xdr:from>
    <xdr:to>
      <xdr:col>11</xdr:col>
      <xdr:colOff>136525</xdr:colOff>
      <xdr:row>28</xdr:row>
      <xdr:rowOff>41529</xdr:rowOff>
    </xdr:to>
    <xdr:cxnSp macro="">
      <xdr:nvCxnSpPr>
        <xdr:cNvPr id="90" name="直線コネクタ 89">
          <a:extLst>
            <a:ext uri="{FF2B5EF4-FFF2-40B4-BE49-F238E27FC236}">
              <a16:creationId xmlns:a16="http://schemas.microsoft.com/office/drawing/2014/main" id="{0BD80B6A-FF4F-4BD1-A5D4-A4397191DDDD}"/>
            </a:ext>
          </a:extLst>
        </xdr:cNvPr>
        <xdr:cNvCxnSpPr/>
      </xdr:nvCxnSpPr>
      <xdr:spPr>
        <a:xfrm>
          <a:off x="1765300" y="5561838"/>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107586</xdr:rowOff>
    </xdr:from>
    <xdr:ext cx="405111" cy="259045"/>
    <xdr:sp macro="" textlink="">
      <xdr:nvSpPr>
        <xdr:cNvPr id="91" name="n_1aveValue有形固定資産減価償却率">
          <a:extLst>
            <a:ext uri="{FF2B5EF4-FFF2-40B4-BE49-F238E27FC236}">
              <a16:creationId xmlns:a16="http://schemas.microsoft.com/office/drawing/2014/main" id="{B04E9562-781B-4A48-9E7F-A087D0643D25}"/>
            </a:ext>
          </a:extLst>
        </xdr:cNvPr>
        <xdr:cNvSpPr txBox="1"/>
      </xdr:nvSpPr>
      <xdr:spPr>
        <a:xfrm>
          <a:off x="3836044" y="6022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92" name="n_2aveValue有形固定資産減価償却率">
          <a:extLst>
            <a:ext uri="{FF2B5EF4-FFF2-40B4-BE49-F238E27FC236}">
              <a16:creationId xmlns:a16="http://schemas.microsoft.com/office/drawing/2014/main" id="{CF82ADB7-93DE-425E-BDDE-B27AF0DE7EE1}"/>
            </a:ext>
          </a:extLst>
        </xdr:cNvPr>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93" name="n_3aveValue有形固定資産減価償却率">
          <a:extLst>
            <a:ext uri="{FF2B5EF4-FFF2-40B4-BE49-F238E27FC236}">
              <a16:creationId xmlns:a16="http://schemas.microsoft.com/office/drawing/2014/main" id="{698CE2EE-E695-4041-9CD3-A4153CAA5EE0}"/>
            </a:ext>
          </a:extLst>
        </xdr:cNvPr>
        <xdr:cNvSpPr txBox="1"/>
      </xdr:nvSpPr>
      <xdr:spPr>
        <a:xfrm>
          <a:off x="2324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94" name="n_4aveValue有形固定資産減価償却率">
          <a:extLst>
            <a:ext uri="{FF2B5EF4-FFF2-40B4-BE49-F238E27FC236}">
              <a16:creationId xmlns:a16="http://schemas.microsoft.com/office/drawing/2014/main" id="{0F76B34F-985F-4CE9-A0A1-FD38A3BFFA8C}"/>
            </a:ext>
          </a:extLst>
        </xdr:cNvPr>
        <xdr:cNvSpPr txBox="1"/>
      </xdr:nvSpPr>
      <xdr:spPr>
        <a:xfrm>
          <a:off x="1562744" y="5940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45356</xdr:rowOff>
    </xdr:from>
    <xdr:ext cx="405111" cy="259045"/>
    <xdr:sp macro="" textlink="">
      <xdr:nvSpPr>
        <xdr:cNvPr id="95" name="n_1mainValue有形固定資産減価償却率">
          <a:extLst>
            <a:ext uri="{FF2B5EF4-FFF2-40B4-BE49-F238E27FC236}">
              <a16:creationId xmlns:a16="http://schemas.microsoft.com/office/drawing/2014/main" id="{95502865-1D2E-40BF-A362-B7C6C625ED26}"/>
            </a:ext>
          </a:extLst>
        </xdr:cNvPr>
        <xdr:cNvSpPr txBox="1"/>
      </xdr:nvSpPr>
      <xdr:spPr>
        <a:xfrm>
          <a:off x="3836044" y="5446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6494</xdr:rowOff>
    </xdr:from>
    <xdr:ext cx="405111" cy="259045"/>
    <xdr:sp macro="" textlink="">
      <xdr:nvSpPr>
        <xdr:cNvPr id="96" name="n_2mainValue有形固定資産減価償却率">
          <a:extLst>
            <a:ext uri="{FF2B5EF4-FFF2-40B4-BE49-F238E27FC236}">
              <a16:creationId xmlns:a16="http://schemas.microsoft.com/office/drawing/2014/main" id="{4A426E16-AFEE-43FF-8D2B-FB7D9B03BC34}"/>
            </a:ext>
          </a:extLst>
        </xdr:cNvPr>
        <xdr:cNvSpPr txBox="1"/>
      </xdr:nvSpPr>
      <xdr:spPr>
        <a:xfrm>
          <a:off x="3086744" y="5407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108856</xdr:rowOff>
    </xdr:from>
    <xdr:ext cx="405111" cy="259045"/>
    <xdr:sp macro="" textlink="">
      <xdr:nvSpPr>
        <xdr:cNvPr id="97" name="n_3mainValue有形固定資産減価償却率">
          <a:extLst>
            <a:ext uri="{FF2B5EF4-FFF2-40B4-BE49-F238E27FC236}">
              <a16:creationId xmlns:a16="http://schemas.microsoft.com/office/drawing/2014/main" id="{6B5B5BD9-25E5-43DE-95D2-8B7EDF12DE6D}"/>
            </a:ext>
          </a:extLst>
        </xdr:cNvPr>
        <xdr:cNvSpPr txBox="1"/>
      </xdr:nvSpPr>
      <xdr:spPr>
        <a:xfrm>
          <a:off x="2324744" y="533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57040</xdr:rowOff>
    </xdr:from>
    <xdr:ext cx="405111" cy="259045"/>
    <xdr:sp macro="" textlink="">
      <xdr:nvSpPr>
        <xdr:cNvPr id="98" name="n_4mainValue有形固定資産減価償却率">
          <a:extLst>
            <a:ext uri="{FF2B5EF4-FFF2-40B4-BE49-F238E27FC236}">
              <a16:creationId xmlns:a16="http://schemas.microsoft.com/office/drawing/2014/main" id="{0CDFE09C-AC28-43C2-9E0C-4E109C1D1C65}"/>
            </a:ext>
          </a:extLst>
        </xdr:cNvPr>
        <xdr:cNvSpPr txBox="1"/>
      </xdr:nvSpPr>
      <xdr:spPr>
        <a:xfrm>
          <a:off x="1562744" y="5286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C801CBB-D6D2-435E-9429-7B7B5764323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3AF283C0-C353-4999-BFD9-05DF2B4C341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AB312536-E4F4-4E43-9B27-854D0E98719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73D81C83-7D18-453B-AE30-7401EF51801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A505D956-4883-471E-A404-2005AD305C1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FDD178F4-9EBC-4D3B-BDB8-D20B1F2E7EA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F1C43365-AC29-4FFC-9429-91191C01300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BF318854-6565-47F9-BBCB-D2AD139C60C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E8E799CC-2670-416C-B553-8B0D00A4C26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F0C9D946-BEF6-4B72-B1E4-79A45ECC3E7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13C3B717-8E64-47EA-9CA6-9B642D75C9C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F1B1CACF-70D9-4353-A040-DC2038859D1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1534B2C2-4E2A-413F-BA4A-B52DA4101E7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050" b="0" i="0" baseline="0">
              <a:solidFill>
                <a:schemeClr val="dk1"/>
              </a:solidFill>
              <a:effectLst/>
              <a:latin typeface="+mn-lt"/>
              <a:ea typeface="+mn-ea"/>
              <a:cs typeface="+mn-cs"/>
            </a:rPr>
            <a:t>　</a:t>
          </a:r>
          <a:r>
            <a:rPr kumimoji="1" lang="ja-JP" altLang="ja-JP" sz="1050" b="0" i="0" baseline="0">
              <a:solidFill>
                <a:schemeClr val="dk1"/>
              </a:solidFill>
              <a:effectLst/>
              <a:latin typeface="+mn-lt"/>
              <a:ea typeface="+mn-ea"/>
              <a:cs typeface="+mn-cs"/>
            </a:rPr>
            <a:t>債務償還比率は、前年度と比較し増加したものの、類似団体平均及び全国・埼玉県平均よりも低い。</a:t>
          </a:r>
          <a:endParaRPr lang="ja-JP" altLang="ja-JP" sz="1050">
            <a:effectLst/>
          </a:endParaRPr>
        </a:p>
        <a:p>
          <a:pPr eaLnBrk="1" fontAlgn="auto" latinLnBrk="0" hangingPunct="1"/>
          <a:r>
            <a:rPr kumimoji="1" lang="ja-JP" altLang="ja-JP" sz="1050" b="0" i="0" baseline="0">
              <a:solidFill>
                <a:schemeClr val="dk1"/>
              </a:solidFill>
              <a:effectLst/>
              <a:latin typeface="+mn-lt"/>
              <a:ea typeface="+mn-ea"/>
              <a:cs typeface="+mn-cs"/>
            </a:rPr>
            <a:t>　</a:t>
          </a:r>
          <a:r>
            <a:rPr kumimoji="1" lang="ja-JP" altLang="en-US" sz="1050" b="0" i="0" baseline="0">
              <a:solidFill>
                <a:schemeClr val="dk1"/>
              </a:solidFill>
              <a:effectLst/>
              <a:latin typeface="+mn-lt"/>
              <a:ea typeface="+mn-ea"/>
              <a:cs typeface="+mn-cs"/>
            </a:rPr>
            <a:t>地方交付税等の</a:t>
          </a:r>
          <a:r>
            <a:rPr kumimoji="1" lang="ja-JP" altLang="ja-JP" sz="1100">
              <a:solidFill>
                <a:schemeClr val="dk1"/>
              </a:solidFill>
              <a:effectLst/>
              <a:latin typeface="+mn-lt"/>
              <a:ea typeface="+mn-ea"/>
              <a:cs typeface="+mn-cs"/>
            </a:rPr>
            <a:t>経常一般財源等（臨時財政対策債を含む）</a:t>
          </a:r>
          <a:r>
            <a:rPr kumimoji="1" lang="ja-JP" altLang="en-US" sz="1100">
              <a:solidFill>
                <a:schemeClr val="dk1"/>
              </a:solidFill>
              <a:effectLst/>
              <a:latin typeface="+mn-lt"/>
              <a:ea typeface="+mn-ea"/>
              <a:cs typeface="+mn-cs"/>
            </a:rPr>
            <a:t>が増加したものの、</a:t>
          </a:r>
          <a:r>
            <a:rPr kumimoji="1" lang="ja-JP" altLang="en-US" sz="1050">
              <a:solidFill>
                <a:schemeClr val="dk1"/>
              </a:solidFill>
              <a:effectLst/>
              <a:latin typeface="+mn-lt"/>
              <a:ea typeface="+mn-ea"/>
              <a:cs typeface="+mn-cs"/>
            </a:rPr>
            <a:t>充当可能基金残高の減により充当可能財源が減少した</a:t>
          </a:r>
          <a:r>
            <a:rPr kumimoji="1" lang="ja-JP" altLang="ja-JP" sz="1050">
              <a:solidFill>
                <a:schemeClr val="dk1"/>
              </a:solidFill>
              <a:effectLst/>
              <a:latin typeface="+mn-lt"/>
              <a:ea typeface="+mn-ea"/>
              <a:cs typeface="+mn-cs"/>
            </a:rPr>
            <a:t>割合が高く、債務償還比率が増加した。</a:t>
          </a:r>
          <a:endParaRPr lang="ja-JP" altLang="ja-JP" sz="105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533D04DB-B2F2-416B-AC54-4C13A84FDC5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5750DE5F-371D-4314-BB5B-685499189D2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87F4051F-F73E-4509-8313-7914DE04CC8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ABEC122D-57CD-4B3B-87B1-82E17539902F}"/>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16" name="テキスト ボックス 115">
          <a:extLst>
            <a:ext uri="{FF2B5EF4-FFF2-40B4-BE49-F238E27FC236}">
              <a16:creationId xmlns:a16="http://schemas.microsoft.com/office/drawing/2014/main" id="{0797A36A-126D-499A-BFD6-9B315D94923A}"/>
            </a:ext>
          </a:extLst>
        </xdr:cNvPr>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26473341-E706-4013-80C4-2E2D3BDBE500}"/>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18" name="テキスト ボックス 117">
          <a:extLst>
            <a:ext uri="{FF2B5EF4-FFF2-40B4-BE49-F238E27FC236}">
              <a16:creationId xmlns:a16="http://schemas.microsoft.com/office/drawing/2014/main" id="{33367EBC-C7D2-4F05-8196-3E1964CFEECB}"/>
            </a:ext>
          </a:extLst>
        </xdr:cNvPr>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B948F939-D1D8-4B00-A8DC-FB45A49FB865}"/>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7269D221-1F94-4681-99B3-16DB68F7DEE1}"/>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5B1E67EF-4762-4734-BD78-89FC6B7E087C}"/>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22" name="テキスト ボックス 121">
          <a:extLst>
            <a:ext uri="{FF2B5EF4-FFF2-40B4-BE49-F238E27FC236}">
              <a16:creationId xmlns:a16="http://schemas.microsoft.com/office/drawing/2014/main" id="{5BFE40FE-F8A1-44A3-AFF7-2B5080AFCBF7}"/>
            </a:ext>
          </a:extLst>
        </xdr:cNvPr>
        <xdr:cNvSpPr txBox="1"/>
      </xdr:nvSpPr>
      <xdr:spPr>
        <a:xfrm>
          <a:off x="10828811" y="52909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D86DEAFA-B8E3-4F23-985B-AB9BD908D6A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4" name="テキスト ボックス 123">
          <a:extLst>
            <a:ext uri="{FF2B5EF4-FFF2-40B4-BE49-F238E27FC236}">
              <a16:creationId xmlns:a16="http://schemas.microsoft.com/office/drawing/2014/main" id="{900FBE85-A7FD-4C4D-9D62-A75BB2786F6D}"/>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a:extLst>
            <a:ext uri="{FF2B5EF4-FFF2-40B4-BE49-F238E27FC236}">
              <a16:creationId xmlns:a16="http://schemas.microsoft.com/office/drawing/2014/main" id="{B3EFA828-B888-4BBE-B67C-B457DC340EF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26" name="直線コネクタ 125">
          <a:extLst>
            <a:ext uri="{FF2B5EF4-FFF2-40B4-BE49-F238E27FC236}">
              <a16:creationId xmlns:a16="http://schemas.microsoft.com/office/drawing/2014/main" id="{2577CBDE-7010-4515-911A-C38E910CB897}"/>
            </a:ext>
          </a:extLst>
        </xdr:cNvPr>
        <xdr:cNvCxnSpPr/>
      </xdr:nvCxnSpPr>
      <xdr:spPr>
        <a:xfrm flipV="1">
          <a:off x="14793595" y="5402720"/>
          <a:ext cx="1269" cy="129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27" name="債務償還比率最小値テキスト">
          <a:extLst>
            <a:ext uri="{FF2B5EF4-FFF2-40B4-BE49-F238E27FC236}">
              <a16:creationId xmlns:a16="http://schemas.microsoft.com/office/drawing/2014/main" id="{76F09983-E36F-4C0C-AB84-40B15326176C}"/>
            </a:ext>
          </a:extLst>
        </xdr:cNvPr>
        <xdr:cNvSpPr txBox="1"/>
      </xdr:nvSpPr>
      <xdr:spPr>
        <a:xfrm>
          <a:off x="14846300"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28" name="直線コネクタ 127">
          <a:extLst>
            <a:ext uri="{FF2B5EF4-FFF2-40B4-BE49-F238E27FC236}">
              <a16:creationId xmlns:a16="http://schemas.microsoft.com/office/drawing/2014/main" id="{C4A2BBAE-E66D-4881-90BF-00E373211A46}"/>
            </a:ext>
          </a:extLst>
        </xdr:cNvPr>
        <xdr:cNvCxnSpPr/>
      </xdr:nvCxnSpPr>
      <xdr:spPr>
        <a:xfrm>
          <a:off x="14706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29" name="債務償還比率最大値テキスト">
          <a:extLst>
            <a:ext uri="{FF2B5EF4-FFF2-40B4-BE49-F238E27FC236}">
              <a16:creationId xmlns:a16="http://schemas.microsoft.com/office/drawing/2014/main" id="{5FB1D962-997B-4EC8-9B04-B9ACB0EC7409}"/>
            </a:ext>
          </a:extLst>
        </xdr:cNvPr>
        <xdr:cNvSpPr txBox="1"/>
      </xdr:nvSpPr>
      <xdr:spPr>
        <a:xfrm>
          <a:off x="14846300" y="517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30" name="直線コネクタ 129">
          <a:extLst>
            <a:ext uri="{FF2B5EF4-FFF2-40B4-BE49-F238E27FC236}">
              <a16:creationId xmlns:a16="http://schemas.microsoft.com/office/drawing/2014/main" id="{28140C50-F6FD-43FF-B23B-16FAB8F92C91}"/>
            </a:ext>
          </a:extLst>
        </xdr:cNvPr>
        <xdr:cNvCxnSpPr/>
      </xdr:nvCxnSpPr>
      <xdr:spPr>
        <a:xfrm>
          <a:off x="14706600" y="54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137075</xdr:rowOff>
    </xdr:from>
    <xdr:ext cx="469744" cy="259045"/>
    <xdr:sp macro="" textlink="">
      <xdr:nvSpPr>
        <xdr:cNvPr id="131" name="債務償還比率平均値テキスト">
          <a:extLst>
            <a:ext uri="{FF2B5EF4-FFF2-40B4-BE49-F238E27FC236}">
              <a16:creationId xmlns:a16="http://schemas.microsoft.com/office/drawing/2014/main" id="{52B22D5F-4D43-4A14-AB10-32C2BF1D8AE9}"/>
            </a:ext>
          </a:extLst>
        </xdr:cNvPr>
        <xdr:cNvSpPr txBox="1"/>
      </xdr:nvSpPr>
      <xdr:spPr>
        <a:xfrm>
          <a:off x="14846300" y="6052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32" name="フローチャート: 判断 131">
          <a:extLst>
            <a:ext uri="{FF2B5EF4-FFF2-40B4-BE49-F238E27FC236}">
              <a16:creationId xmlns:a16="http://schemas.microsoft.com/office/drawing/2014/main" id="{62B501B1-C693-42EA-9AE5-19B4B653234F}"/>
            </a:ext>
          </a:extLst>
        </xdr:cNvPr>
        <xdr:cNvSpPr/>
      </xdr:nvSpPr>
      <xdr:spPr>
        <a:xfrm>
          <a:off x="14744700" y="607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33" name="フローチャート: 判断 132">
          <a:extLst>
            <a:ext uri="{FF2B5EF4-FFF2-40B4-BE49-F238E27FC236}">
              <a16:creationId xmlns:a16="http://schemas.microsoft.com/office/drawing/2014/main" id="{E411EE1D-81B8-44EF-BF0B-690786CE056B}"/>
            </a:ext>
          </a:extLst>
        </xdr:cNvPr>
        <xdr:cNvSpPr/>
      </xdr:nvSpPr>
      <xdr:spPr>
        <a:xfrm>
          <a:off x="14033500" y="600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34" name="フローチャート: 判断 133">
          <a:extLst>
            <a:ext uri="{FF2B5EF4-FFF2-40B4-BE49-F238E27FC236}">
              <a16:creationId xmlns:a16="http://schemas.microsoft.com/office/drawing/2014/main" id="{7E3DFA52-17B8-4F9E-AC49-03A3C629E42B}"/>
            </a:ext>
          </a:extLst>
        </xdr:cNvPr>
        <xdr:cNvSpPr/>
      </xdr:nvSpPr>
      <xdr:spPr>
        <a:xfrm>
          <a:off x="13271500" y="5964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35" name="フローチャート: 判断 134">
          <a:extLst>
            <a:ext uri="{FF2B5EF4-FFF2-40B4-BE49-F238E27FC236}">
              <a16:creationId xmlns:a16="http://schemas.microsoft.com/office/drawing/2014/main" id="{97152B5F-B2F0-4DDF-AC06-69AC05BFCD1C}"/>
            </a:ext>
          </a:extLst>
        </xdr:cNvPr>
        <xdr:cNvSpPr/>
      </xdr:nvSpPr>
      <xdr:spPr>
        <a:xfrm>
          <a:off x="12509500" y="584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36" name="フローチャート: 判断 135">
          <a:extLst>
            <a:ext uri="{FF2B5EF4-FFF2-40B4-BE49-F238E27FC236}">
              <a16:creationId xmlns:a16="http://schemas.microsoft.com/office/drawing/2014/main" id="{B87A7FDE-E4B9-45B9-8D7A-F52C5F4F4156}"/>
            </a:ext>
          </a:extLst>
        </xdr:cNvPr>
        <xdr:cNvSpPr/>
      </xdr:nvSpPr>
      <xdr:spPr>
        <a:xfrm>
          <a:off x="11747500" y="613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ED78EF82-6403-472F-BD0F-EA5FC1E8EB0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9B8EC476-25F3-4E3D-B406-3606C749708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04E5833-AC40-48A8-93D6-327C8FF9BB2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1A66D9C-C2BC-4B54-AB6C-135B91201E3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3BCFDA9-51D4-4A0C-B0ED-C2DE938D9F9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149606</xdr:rowOff>
    </xdr:from>
    <xdr:to>
      <xdr:col>76</xdr:col>
      <xdr:colOff>73025</xdr:colOff>
      <xdr:row>30</xdr:row>
      <xdr:rowOff>79756</xdr:rowOff>
    </xdr:to>
    <xdr:sp macro="" textlink="">
      <xdr:nvSpPr>
        <xdr:cNvPr id="142" name="楕円 141">
          <a:extLst>
            <a:ext uri="{FF2B5EF4-FFF2-40B4-BE49-F238E27FC236}">
              <a16:creationId xmlns:a16="http://schemas.microsoft.com/office/drawing/2014/main" id="{CCCC1A69-0618-4D8F-B6FA-66170901F750}"/>
            </a:ext>
          </a:extLst>
        </xdr:cNvPr>
        <xdr:cNvSpPr/>
      </xdr:nvSpPr>
      <xdr:spPr>
        <a:xfrm>
          <a:off x="14744700" y="589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1033</xdr:rowOff>
    </xdr:from>
    <xdr:ext cx="469744" cy="259045"/>
    <xdr:sp macro="" textlink="">
      <xdr:nvSpPr>
        <xdr:cNvPr id="143" name="債務償還比率該当値テキスト">
          <a:extLst>
            <a:ext uri="{FF2B5EF4-FFF2-40B4-BE49-F238E27FC236}">
              <a16:creationId xmlns:a16="http://schemas.microsoft.com/office/drawing/2014/main" id="{950554CE-12C6-4345-B483-E655B0F87C36}"/>
            </a:ext>
          </a:extLst>
        </xdr:cNvPr>
        <xdr:cNvSpPr txBox="1"/>
      </xdr:nvSpPr>
      <xdr:spPr>
        <a:xfrm>
          <a:off x="14846300" y="5744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65621</xdr:rowOff>
    </xdr:from>
    <xdr:to>
      <xdr:col>72</xdr:col>
      <xdr:colOff>123825</xdr:colOff>
      <xdr:row>29</xdr:row>
      <xdr:rowOff>167221</xdr:rowOff>
    </xdr:to>
    <xdr:sp macro="" textlink="">
      <xdr:nvSpPr>
        <xdr:cNvPr id="144" name="楕円 143">
          <a:extLst>
            <a:ext uri="{FF2B5EF4-FFF2-40B4-BE49-F238E27FC236}">
              <a16:creationId xmlns:a16="http://schemas.microsoft.com/office/drawing/2014/main" id="{87E03227-F661-4A14-BF40-6A04B0D5999B}"/>
            </a:ext>
          </a:extLst>
        </xdr:cNvPr>
        <xdr:cNvSpPr/>
      </xdr:nvSpPr>
      <xdr:spPr>
        <a:xfrm>
          <a:off x="14033500" y="580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116421</xdr:rowOff>
    </xdr:from>
    <xdr:to>
      <xdr:col>76</xdr:col>
      <xdr:colOff>22225</xdr:colOff>
      <xdr:row>30</xdr:row>
      <xdr:rowOff>28956</xdr:rowOff>
    </xdr:to>
    <xdr:cxnSp macro="">
      <xdr:nvCxnSpPr>
        <xdr:cNvPr id="145" name="直線コネクタ 144">
          <a:extLst>
            <a:ext uri="{FF2B5EF4-FFF2-40B4-BE49-F238E27FC236}">
              <a16:creationId xmlns:a16="http://schemas.microsoft.com/office/drawing/2014/main" id="{B886CBAA-3555-4814-9F3C-197783E511AF}"/>
            </a:ext>
          </a:extLst>
        </xdr:cNvPr>
        <xdr:cNvCxnSpPr/>
      </xdr:nvCxnSpPr>
      <xdr:spPr>
        <a:xfrm>
          <a:off x="14084300" y="5859996"/>
          <a:ext cx="711200" cy="8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140132</xdr:rowOff>
    </xdr:from>
    <xdr:to>
      <xdr:col>68</xdr:col>
      <xdr:colOff>123825</xdr:colOff>
      <xdr:row>29</xdr:row>
      <xdr:rowOff>70282</xdr:rowOff>
    </xdr:to>
    <xdr:sp macro="" textlink="">
      <xdr:nvSpPr>
        <xdr:cNvPr id="146" name="楕円 145">
          <a:extLst>
            <a:ext uri="{FF2B5EF4-FFF2-40B4-BE49-F238E27FC236}">
              <a16:creationId xmlns:a16="http://schemas.microsoft.com/office/drawing/2014/main" id="{0D36C6FC-6A38-427F-94BF-AC00F11202BE}"/>
            </a:ext>
          </a:extLst>
        </xdr:cNvPr>
        <xdr:cNvSpPr/>
      </xdr:nvSpPr>
      <xdr:spPr>
        <a:xfrm>
          <a:off x="13271500" y="571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19482</xdr:rowOff>
    </xdr:from>
    <xdr:to>
      <xdr:col>72</xdr:col>
      <xdr:colOff>73025</xdr:colOff>
      <xdr:row>29</xdr:row>
      <xdr:rowOff>116421</xdr:rowOff>
    </xdr:to>
    <xdr:cxnSp macro="">
      <xdr:nvCxnSpPr>
        <xdr:cNvPr id="147" name="直線コネクタ 146">
          <a:extLst>
            <a:ext uri="{FF2B5EF4-FFF2-40B4-BE49-F238E27FC236}">
              <a16:creationId xmlns:a16="http://schemas.microsoft.com/office/drawing/2014/main" id="{FB1A2A8A-F404-4389-95EA-019BFDEAD358}"/>
            </a:ext>
          </a:extLst>
        </xdr:cNvPr>
        <xdr:cNvCxnSpPr/>
      </xdr:nvCxnSpPr>
      <xdr:spPr>
        <a:xfrm>
          <a:off x="13322300" y="5763057"/>
          <a:ext cx="762000" cy="9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57226</xdr:rowOff>
    </xdr:from>
    <xdr:to>
      <xdr:col>64</xdr:col>
      <xdr:colOff>123825</xdr:colOff>
      <xdr:row>28</xdr:row>
      <xdr:rowOff>158826</xdr:rowOff>
    </xdr:to>
    <xdr:sp macro="" textlink="">
      <xdr:nvSpPr>
        <xdr:cNvPr id="148" name="楕円 147">
          <a:extLst>
            <a:ext uri="{FF2B5EF4-FFF2-40B4-BE49-F238E27FC236}">
              <a16:creationId xmlns:a16="http://schemas.microsoft.com/office/drawing/2014/main" id="{45730CE4-A508-42D1-BF66-5142AE9FC83A}"/>
            </a:ext>
          </a:extLst>
        </xdr:cNvPr>
        <xdr:cNvSpPr/>
      </xdr:nvSpPr>
      <xdr:spPr>
        <a:xfrm>
          <a:off x="12509500" y="5629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108026</xdr:rowOff>
    </xdr:from>
    <xdr:to>
      <xdr:col>68</xdr:col>
      <xdr:colOff>73025</xdr:colOff>
      <xdr:row>29</xdr:row>
      <xdr:rowOff>19482</xdr:rowOff>
    </xdr:to>
    <xdr:cxnSp macro="">
      <xdr:nvCxnSpPr>
        <xdr:cNvPr id="149" name="直線コネクタ 148">
          <a:extLst>
            <a:ext uri="{FF2B5EF4-FFF2-40B4-BE49-F238E27FC236}">
              <a16:creationId xmlns:a16="http://schemas.microsoft.com/office/drawing/2014/main" id="{CCE9F6DC-CA53-483C-B1C1-E8BC5867B083}"/>
            </a:ext>
          </a:extLst>
        </xdr:cNvPr>
        <xdr:cNvCxnSpPr/>
      </xdr:nvCxnSpPr>
      <xdr:spPr>
        <a:xfrm>
          <a:off x="12560300" y="5680151"/>
          <a:ext cx="762000" cy="82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143320</xdr:rowOff>
    </xdr:from>
    <xdr:to>
      <xdr:col>60</xdr:col>
      <xdr:colOff>123825</xdr:colOff>
      <xdr:row>31</xdr:row>
      <xdr:rowOff>73470</xdr:rowOff>
    </xdr:to>
    <xdr:sp macro="" textlink="">
      <xdr:nvSpPr>
        <xdr:cNvPr id="150" name="楕円 149">
          <a:extLst>
            <a:ext uri="{FF2B5EF4-FFF2-40B4-BE49-F238E27FC236}">
              <a16:creationId xmlns:a16="http://schemas.microsoft.com/office/drawing/2014/main" id="{0F585E36-8862-4C9A-9EB0-5D07BDD955B6}"/>
            </a:ext>
          </a:extLst>
        </xdr:cNvPr>
        <xdr:cNvSpPr/>
      </xdr:nvSpPr>
      <xdr:spPr>
        <a:xfrm>
          <a:off x="11747500" y="605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108026</xdr:rowOff>
    </xdr:from>
    <xdr:to>
      <xdr:col>64</xdr:col>
      <xdr:colOff>73025</xdr:colOff>
      <xdr:row>31</xdr:row>
      <xdr:rowOff>22670</xdr:rowOff>
    </xdr:to>
    <xdr:cxnSp macro="">
      <xdr:nvCxnSpPr>
        <xdr:cNvPr id="151" name="直線コネクタ 150">
          <a:extLst>
            <a:ext uri="{FF2B5EF4-FFF2-40B4-BE49-F238E27FC236}">
              <a16:creationId xmlns:a16="http://schemas.microsoft.com/office/drawing/2014/main" id="{454D8955-BE95-40B1-9B3E-D2A89E8EFA60}"/>
            </a:ext>
          </a:extLst>
        </xdr:cNvPr>
        <xdr:cNvCxnSpPr/>
      </xdr:nvCxnSpPr>
      <xdr:spPr>
        <a:xfrm flipV="1">
          <a:off x="11798300" y="5680151"/>
          <a:ext cx="762000" cy="428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13212</xdr:rowOff>
    </xdr:from>
    <xdr:ext cx="469744" cy="259045"/>
    <xdr:sp macro="" textlink="">
      <xdr:nvSpPr>
        <xdr:cNvPr id="152" name="n_1aveValue債務償還比率">
          <a:extLst>
            <a:ext uri="{FF2B5EF4-FFF2-40B4-BE49-F238E27FC236}">
              <a16:creationId xmlns:a16="http://schemas.microsoft.com/office/drawing/2014/main" id="{8F5042F8-4962-41E9-A578-37143AD9790B}"/>
            </a:ext>
          </a:extLst>
        </xdr:cNvPr>
        <xdr:cNvSpPr txBox="1"/>
      </xdr:nvSpPr>
      <xdr:spPr>
        <a:xfrm>
          <a:off x="13836727" y="6099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142346</xdr:rowOff>
    </xdr:from>
    <xdr:ext cx="469744" cy="259045"/>
    <xdr:sp macro="" textlink="">
      <xdr:nvSpPr>
        <xdr:cNvPr id="153" name="n_2aveValue債務償還比率">
          <a:extLst>
            <a:ext uri="{FF2B5EF4-FFF2-40B4-BE49-F238E27FC236}">
              <a16:creationId xmlns:a16="http://schemas.microsoft.com/office/drawing/2014/main" id="{FFD33F8C-9C33-491D-83A4-9347D6126A68}"/>
            </a:ext>
          </a:extLst>
        </xdr:cNvPr>
        <xdr:cNvSpPr txBox="1"/>
      </xdr:nvSpPr>
      <xdr:spPr>
        <a:xfrm>
          <a:off x="13087427" y="6057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24249</xdr:rowOff>
    </xdr:from>
    <xdr:ext cx="469744" cy="259045"/>
    <xdr:sp macro="" textlink="">
      <xdr:nvSpPr>
        <xdr:cNvPr id="154" name="n_3aveValue債務償還比率">
          <a:extLst>
            <a:ext uri="{FF2B5EF4-FFF2-40B4-BE49-F238E27FC236}">
              <a16:creationId xmlns:a16="http://schemas.microsoft.com/office/drawing/2014/main" id="{D73DD9D3-69A3-4F4F-9E23-2BED5488A274}"/>
            </a:ext>
          </a:extLst>
        </xdr:cNvPr>
        <xdr:cNvSpPr txBox="1"/>
      </xdr:nvSpPr>
      <xdr:spPr>
        <a:xfrm>
          <a:off x="12325427" y="5939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142320</xdr:rowOff>
    </xdr:from>
    <xdr:ext cx="469744" cy="259045"/>
    <xdr:sp macro="" textlink="">
      <xdr:nvSpPr>
        <xdr:cNvPr id="155" name="n_4aveValue債務償還比率">
          <a:extLst>
            <a:ext uri="{FF2B5EF4-FFF2-40B4-BE49-F238E27FC236}">
              <a16:creationId xmlns:a16="http://schemas.microsoft.com/office/drawing/2014/main" id="{D2157298-787F-4260-A750-C2C60B333815}"/>
            </a:ext>
          </a:extLst>
        </xdr:cNvPr>
        <xdr:cNvSpPr txBox="1"/>
      </xdr:nvSpPr>
      <xdr:spPr>
        <a:xfrm>
          <a:off x="11563427" y="622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12298</xdr:rowOff>
    </xdr:from>
    <xdr:ext cx="469744" cy="259045"/>
    <xdr:sp macro="" textlink="">
      <xdr:nvSpPr>
        <xdr:cNvPr id="156" name="n_1mainValue債務償還比率">
          <a:extLst>
            <a:ext uri="{FF2B5EF4-FFF2-40B4-BE49-F238E27FC236}">
              <a16:creationId xmlns:a16="http://schemas.microsoft.com/office/drawing/2014/main" id="{2819A0BF-436E-46FC-A71A-1567C6562897}"/>
            </a:ext>
          </a:extLst>
        </xdr:cNvPr>
        <xdr:cNvSpPr txBox="1"/>
      </xdr:nvSpPr>
      <xdr:spPr>
        <a:xfrm>
          <a:off x="13836727" y="558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86809</xdr:rowOff>
    </xdr:from>
    <xdr:ext cx="469744" cy="259045"/>
    <xdr:sp macro="" textlink="">
      <xdr:nvSpPr>
        <xdr:cNvPr id="157" name="n_2mainValue債務償還比率">
          <a:extLst>
            <a:ext uri="{FF2B5EF4-FFF2-40B4-BE49-F238E27FC236}">
              <a16:creationId xmlns:a16="http://schemas.microsoft.com/office/drawing/2014/main" id="{BD1B2D6A-073B-48BE-AC03-5719152FD189}"/>
            </a:ext>
          </a:extLst>
        </xdr:cNvPr>
        <xdr:cNvSpPr txBox="1"/>
      </xdr:nvSpPr>
      <xdr:spPr>
        <a:xfrm>
          <a:off x="13087427" y="548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3903</xdr:rowOff>
    </xdr:from>
    <xdr:ext cx="469744" cy="259045"/>
    <xdr:sp macro="" textlink="">
      <xdr:nvSpPr>
        <xdr:cNvPr id="158" name="n_3mainValue債務償還比率">
          <a:extLst>
            <a:ext uri="{FF2B5EF4-FFF2-40B4-BE49-F238E27FC236}">
              <a16:creationId xmlns:a16="http://schemas.microsoft.com/office/drawing/2014/main" id="{1664A71E-E5BE-4B0A-87B7-A4D3DAF00068}"/>
            </a:ext>
          </a:extLst>
        </xdr:cNvPr>
        <xdr:cNvSpPr txBox="1"/>
      </xdr:nvSpPr>
      <xdr:spPr>
        <a:xfrm>
          <a:off x="12325427" y="540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89997</xdr:rowOff>
    </xdr:from>
    <xdr:ext cx="469744" cy="259045"/>
    <xdr:sp macro="" textlink="">
      <xdr:nvSpPr>
        <xdr:cNvPr id="159" name="n_4mainValue債務償還比率">
          <a:extLst>
            <a:ext uri="{FF2B5EF4-FFF2-40B4-BE49-F238E27FC236}">
              <a16:creationId xmlns:a16="http://schemas.microsoft.com/office/drawing/2014/main" id="{7677DB84-134A-405F-A610-EC3CFC60FD3F}"/>
            </a:ext>
          </a:extLst>
        </xdr:cNvPr>
        <xdr:cNvSpPr txBox="1"/>
      </xdr:nvSpPr>
      <xdr:spPr>
        <a:xfrm>
          <a:off x="11563427" y="5833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a:extLst>
            <a:ext uri="{FF2B5EF4-FFF2-40B4-BE49-F238E27FC236}">
              <a16:creationId xmlns:a16="http://schemas.microsoft.com/office/drawing/2014/main" id="{DC496164-5A0E-4518-8115-7B273E29C5F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a:extLst>
            <a:ext uri="{FF2B5EF4-FFF2-40B4-BE49-F238E27FC236}">
              <a16:creationId xmlns:a16="http://schemas.microsoft.com/office/drawing/2014/main" id="{08AC0C7E-0CE0-43CA-802A-DDABBA0030E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a:extLst>
            <a:ext uri="{FF2B5EF4-FFF2-40B4-BE49-F238E27FC236}">
              <a16:creationId xmlns:a16="http://schemas.microsoft.com/office/drawing/2014/main" id="{8FE4A8FE-DE2A-4277-A420-97F37339F10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a:extLst>
            <a:ext uri="{FF2B5EF4-FFF2-40B4-BE49-F238E27FC236}">
              <a16:creationId xmlns:a16="http://schemas.microsoft.com/office/drawing/2014/main" id="{02201238-ABCD-4D45-AFAD-6C1AB9FCD2F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a:extLst>
            <a:ext uri="{FF2B5EF4-FFF2-40B4-BE49-F238E27FC236}">
              <a16:creationId xmlns:a16="http://schemas.microsoft.com/office/drawing/2014/main" id="{FAEB0DE4-7F08-44EA-B15D-1F2FBC33607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a:extLst>
            <a:ext uri="{FF2B5EF4-FFF2-40B4-BE49-F238E27FC236}">
              <a16:creationId xmlns:a16="http://schemas.microsoft.com/office/drawing/2014/main" id="{A71C8D5C-159F-4C94-98B8-35B4A74E81B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12C38A-1CDA-4C36-BD13-71BFB358A61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F9531C2-A46B-418C-9AB3-F4BEEE17EED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98D14CD-D647-48E5-AC3A-742262E821F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664F133-CBCD-4AB5-9D1F-68B512F563F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埼玉県所沢市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7D82875-2077-430A-A7D1-B91855851FD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526FB07-8E8A-4F12-A3F5-9DB8FF30EFB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A4D3FF3-A7E1-4F57-8955-0A6A6A27339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23FB4D3-DB2A-45F3-A91C-133267B9A57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263D6CC-12F3-43DF-83AB-0C4ECC14DD7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C88A314-C730-41D3-AA40-494456C4103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342,520
334,691
72.11
138,610,169
130,386,256
7,206,978
65,875,752
62,186,746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36714CC-64E2-4BBC-88F8-78055D01CFC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4725E20-E129-4F91-9CE7-4745615AD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9B32772-5EFA-4246-97EA-25845A04B1C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4062E8A-2C1C-4844-94E0-CE79E5BC6D3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1982755-89F7-419F-B285-929612969FD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1213A94-EEA4-4BF9-B4B6-CD3C20B8CAA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EB38D3F-B04D-441B-8A83-DAE2293AB3D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DCD340E-7B1F-4A0F-8899-1EE7EE6EC6F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F02EC85-6FF9-4CF4-AA2E-36B25D8CF1B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BDCBA06-AEB7-4143-B74F-B08412AF82A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2A1EE2A-6833-41AA-8609-7257B78A683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B5CED93-0ED6-48F9-A850-096F9711593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9B83703-F69E-40A5-A663-E995AC489C2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2432E9D-D25D-4ECD-80C8-6BDD8D11409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C101C88-3C42-4E74-92E4-77252C57921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E60F99C-1084-4F03-AF5D-1879FFF912C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1332468-FC6C-4A43-A77B-947CCA2F961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0C80189-A0A5-43E2-8C81-310760A3612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C54797A-71A5-496D-B8B2-FB1D64571CD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F799749-829A-41F1-AC19-23962CADF8C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EB2E08C-37FC-4404-B5AB-C5FE3EC757C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B91F730-4E5A-4CBF-9C53-9C768FFC6DD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123D7FC-12BA-4789-AE33-3D7C6563283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EF04C80-1690-4A16-9D94-E43EF33D434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E026929-913C-4C0B-B388-B4CE75CD091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30E4992-1311-4018-B2C7-F8381617302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A9ADAD5-EA17-4798-80BC-CEA67677BEA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DE8D7EF-81B1-4A9D-8E19-29D54B1B0D7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062D653-1259-4DC0-ABEE-BF503C87771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0AE16DB-D092-4654-8606-B15013CEC59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B0756F6-EBB5-43A1-B6ED-6DC831326EF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7D7ADD6-6969-4DE2-9793-FCFF210B814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FC011CA-F75C-439B-A580-6778E6F53C97}"/>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63A43115-67E1-4A5B-B9DE-EE23CDE7583B}"/>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531FC4CE-456C-4C3A-9259-B8ECE86FD854}"/>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316C06B-9257-4692-8FAA-AA906E97108F}"/>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D1795E8-F095-4A4F-A6AB-95797572DB38}"/>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8306EAE-95EE-4D5A-B1D0-A2694DF52318}"/>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4A794B1-344D-4701-B87B-4D153DFAC29B}"/>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AA45B0F-4191-436A-B658-E16B46637951}"/>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499E32E-318C-47EA-B2B6-09D538097D8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44E5BB4-659E-48C0-9B7B-8DC2E8C0B80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EE4A253-635F-42C6-816D-1358311136D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ED17581B-7BAE-4BEA-9C7B-183BF0E15485}"/>
            </a:ext>
          </a:extLst>
        </xdr:cNvPr>
        <xdr:cNvCxnSpPr/>
      </xdr:nvCxnSpPr>
      <xdr:spPr>
        <a:xfrm flipV="1">
          <a:off x="4634865" y="5802630"/>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FB9EC94E-0831-47F0-9F44-BD2040A3E36F}"/>
            </a:ext>
          </a:extLst>
        </xdr:cNvPr>
        <xdr:cNvSpPr txBox="1"/>
      </xdr:nvSpPr>
      <xdr:spPr>
        <a:xfrm>
          <a:off x="4673600" y="698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9BA82C0A-90C8-46A4-B4EC-55FE8EACF67F}"/>
            </a:ext>
          </a:extLst>
        </xdr:cNvPr>
        <xdr:cNvCxnSpPr/>
      </xdr:nvCxnSpPr>
      <xdr:spPr>
        <a:xfrm>
          <a:off x="4546600" y="697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3D309ADC-3EC4-4A24-9F48-3FEA6829A442}"/>
            </a:ext>
          </a:extLst>
        </xdr:cNvPr>
        <xdr:cNvSpPr txBox="1"/>
      </xdr:nvSpPr>
      <xdr:spPr>
        <a:xfrm>
          <a:off x="4673600" y="557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8C8773FB-F8D1-405D-A4DA-6569CA4D976A}"/>
            </a:ext>
          </a:extLst>
        </xdr:cNvPr>
        <xdr:cNvCxnSpPr/>
      </xdr:nvCxnSpPr>
      <xdr:spPr>
        <a:xfrm>
          <a:off x="4546600" y="580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3827</xdr:rowOff>
    </xdr:from>
    <xdr:ext cx="405111" cy="259045"/>
    <xdr:sp macro="" textlink="">
      <xdr:nvSpPr>
        <xdr:cNvPr id="60" name="【道路】&#10;有形固定資産減価償却率平均値テキスト">
          <a:extLst>
            <a:ext uri="{FF2B5EF4-FFF2-40B4-BE49-F238E27FC236}">
              <a16:creationId xmlns:a16="http://schemas.microsoft.com/office/drawing/2014/main" id="{4BBB100A-AE5B-42B3-A0B6-7DA980B741A2}"/>
            </a:ext>
          </a:extLst>
        </xdr:cNvPr>
        <xdr:cNvSpPr txBox="1"/>
      </xdr:nvSpPr>
      <xdr:spPr>
        <a:xfrm>
          <a:off x="4673600" y="634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B7069506-7E4A-4A8F-A817-DDB9F9722A40}"/>
            </a:ext>
          </a:extLst>
        </xdr:cNvPr>
        <xdr:cNvSpPr/>
      </xdr:nvSpPr>
      <xdr:spPr>
        <a:xfrm>
          <a:off x="4584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CB76E5E8-EBC5-48B7-93A7-39E3C674AE67}"/>
            </a:ext>
          </a:extLst>
        </xdr:cNvPr>
        <xdr:cNvSpPr/>
      </xdr:nvSpPr>
      <xdr:spPr>
        <a:xfrm>
          <a:off x="3746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95A0F3CB-02F9-4FAE-AFB8-9E1A17F5E1F8}"/>
            </a:ext>
          </a:extLst>
        </xdr:cNvPr>
        <xdr:cNvSpPr/>
      </xdr:nvSpPr>
      <xdr:spPr>
        <a:xfrm>
          <a:off x="2857500" y="63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403FCF2E-C609-4211-A7DE-7BDFECE96C50}"/>
            </a:ext>
          </a:extLst>
        </xdr:cNvPr>
        <xdr:cNvSpPr/>
      </xdr:nvSpPr>
      <xdr:spPr>
        <a:xfrm>
          <a:off x="1968500" y="629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63145517-6A01-4E47-BD12-481A11C1A0E1}"/>
            </a:ext>
          </a:extLst>
        </xdr:cNvPr>
        <xdr:cNvSpPr/>
      </xdr:nvSpPr>
      <xdr:spPr>
        <a:xfrm>
          <a:off x="10795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402F24EC-AAF5-49FD-AF34-E63521844A8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083F779-B4E0-414B-86C4-15CB67CFAA2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8999AC0-649F-4CA9-9A78-CBC6A9C6C10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7F46E83-B666-46F3-A4F4-EA80C81B7AD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32BA044-8A31-42FC-9DEA-DFC1377D1AF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45974</xdr:rowOff>
    </xdr:from>
    <xdr:to>
      <xdr:col>24</xdr:col>
      <xdr:colOff>114300</xdr:colOff>
      <xdr:row>35</xdr:row>
      <xdr:rowOff>147574</xdr:rowOff>
    </xdr:to>
    <xdr:sp macro="" textlink="">
      <xdr:nvSpPr>
        <xdr:cNvPr id="71" name="楕円 70">
          <a:extLst>
            <a:ext uri="{FF2B5EF4-FFF2-40B4-BE49-F238E27FC236}">
              <a16:creationId xmlns:a16="http://schemas.microsoft.com/office/drawing/2014/main" id="{0DA0BBC7-ADF9-423E-9A9D-B06F4C93A61A}"/>
            </a:ext>
          </a:extLst>
        </xdr:cNvPr>
        <xdr:cNvSpPr/>
      </xdr:nvSpPr>
      <xdr:spPr>
        <a:xfrm>
          <a:off x="4584700" y="604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68851</xdr:rowOff>
    </xdr:from>
    <xdr:ext cx="405111" cy="259045"/>
    <xdr:sp macro="" textlink="">
      <xdr:nvSpPr>
        <xdr:cNvPr id="72" name="【道路】&#10;有形固定資産減価償却率該当値テキスト">
          <a:extLst>
            <a:ext uri="{FF2B5EF4-FFF2-40B4-BE49-F238E27FC236}">
              <a16:creationId xmlns:a16="http://schemas.microsoft.com/office/drawing/2014/main" id="{87598FC7-DFE6-4BC4-84A1-E755D540166D}"/>
            </a:ext>
          </a:extLst>
        </xdr:cNvPr>
        <xdr:cNvSpPr txBox="1"/>
      </xdr:nvSpPr>
      <xdr:spPr>
        <a:xfrm>
          <a:off x="4673600" y="589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34544</xdr:rowOff>
    </xdr:from>
    <xdr:to>
      <xdr:col>20</xdr:col>
      <xdr:colOff>38100</xdr:colOff>
      <xdr:row>35</xdr:row>
      <xdr:rowOff>136144</xdr:rowOff>
    </xdr:to>
    <xdr:sp macro="" textlink="">
      <xdr:nvSpPr>
        <xdr:cNvPr id="73" name="楕円 72">
          <a:extLst>
            <a:ext uri="{FF2B5EF4-FFF2-40B4-BE49-F238E27FC236}">
              <a16:creationId xmlns:a16="http://schemas.microsoft.com/office/drawing/2014/main" id="{52A2BB92-12A6-428F-8DA7-E69CD419F674}"/>
            </a:ext>
          </a:extLst>
        </xdr:cNvPr>
        <xdr:cNvSpPr/>
      </xdr:nvSpPr>
      <xdr:spPr>
        <a:xfrm>
          <a:off x="3746500" y="603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85344</xdr:rowOff>
    </xdr:from>
    <xdr:to>
      <xdr:col>24</xdr:col>
      <xdr:colOff>63500</xdr:colOff>
      <xdr:row>35</xdr:row>
      <xdr:rowOff>96774</xdr:rowOff>
    </xdr:to>
    <xdr:cxnSp macro="">
      <xdr:nvCxnSpPr>
        <xdr:cNvPr id="74" name="直線コネクタ 73">
          <a:extLst>
            <a:ext uri="{FF2B5EF4-FFF2-40B4-BE49-F238E27FC236}">
              <a16:creationId xmlns:a16="http://schemas.microsoft.com/office/drawing/2014/main" id="{D502C6DF-A34B-4C23-85AB-A08D7E2A67A9}"/>
            </a:ext>
          </a:extLst>
        </xdr:cNvPr>
        <xdr:cNvCxnSpPr/>
      </xdr:nvCxnSpPr>
      <xdr:spPr>
        <a:xfrm>
          <a:off x="3797300" y="608609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167132</xdr:rowOff>
    </xdr:from>
    <xdr:to>
      <xdr:col>15</xdr:col>
      <xdr:colOff>101600</xdr:colOff>
      <xdr:row>35</xdr:row>
      <xdr:rowOff>97282</xdr:rowOff>
    </xdr:to>
    <xdr:sp macro="" textlink="">
      <xdr:nvSpPr>
        <xdr:cNvPr id="75" name="楕円 74">
          <a:extLst>
            <a:ext uri="{FF2B5EF4-FFF2-40B4-BE49-F238E27FC236}">
              <a16:creationId xmlns:a16="http://schemas.microsoft.com/office/drawing/2014/main" id="{3E3DEDDF-07A9-45DF-9EE5-DD31C57800E6}"/>
            </a:ext>
          </a:extLst>
        </xdr:cNvPr>
        <xdr:cNvSpPr/>
      </xdr:nvSpPr>
      <xdr:spPr>
        <a:xfrm>
          <a:off x="2857500" y="599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46482</xdr:rowOff>
    </xdr:from>
    <xdr:to>
      <xdr:col>19</xdr:col>
      <xdr:colOff>177800</xdr:colOff>
      <xdr:row>35</xdr:row>
      <xdr:rowOff>85344</xdr:rowOff>
    </xdr:to>
    <xdr:cxnSp macro="">
      <xdr:nvCxnSpPr>
        <xdr:cNvPr id="76" name="直線コネクタ 75">
          <a:extLst>
            <a:ext uri="{FF2B5EF4-FFF2-40B4-BE49-F238E27FC236}">
              <a16:creationId xmlns:a16="http://schemas.microsoft.com/office/drawing/2014/main" id="{AD1D84DE-0222-4EDE-88AE-401CC3DFF02E}"/>
            </a:ext>
          </a:extLst>
        </xdr:cNvPr>
        <xdr:cNvCxnSpPr/>
      </xdr:nvCxnSpPr>
      <xdr:spPr>
        <a:xfrm>
          <a:off x="2908300" y="604723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123698</xdr:rowOff>
    </xdr:from>
    <xdr:to>
      <xdr:col>10</xdr:col>
      <xdr:colOff>165100</xdr:colOff>
      <xdr:row>35</xdr:row>
      <xdr:rowOff>53848</xdr:rowOff>
    </xdr:to>
    <xdr:sp macro="" textlink="">
      <xdr:nvSpPr>
        <xdr:cNvPr id="77" name="楕円 76">
          <a:extLst>
            <a:ext uri="{FF2B5EF4-FFF2-40B4-BE49-F238E27FC236}">
              <a16:creationId xmlns:a16="http://schemas.microsoft.com/office/drawing/2014/main" id="{36F09D22-2143-4432-B343-8DBBB2A254BE}"/>
            </a:ext>
          </a:extLst>
        </xdr:cNvPr>
        <xdr:cNvSpPr/>
      </xdr:nvSpPr>
      <xdr:spPr>
        <a:xfrm>
          <a:off x="1968500" y="595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3048</xdr:rowOff>
    </xdr:from>
    <xdr:to>
      <xdr:col>15</xdr:col>
      <xdr:colOff>50800</xdr:colOff>
      <xdr:row>35</xdr:row>
      <xdr:rowOff>46482</xdr:rowOff>
    </xdr:to>
    <xdr:cxnSp macro="">
      <xdr:nvCxnSpPr>
        <xdr:cNvPr id="78" name="直線コネクタ 77">
          <a:extLst>
            <a:ext uri="{FF2B5EF4-FFF2-40B4-BE49-F238E27FC236}">
              <a16:creationId xmlns:a16="http://schemas.microsoft.com/office/drawing/2014/main" id="{49CA961C-BABB-471C-8C7B-819E9D71FE42}"/>
            </a:ext>
          </a:extLst>
        </xdr:cNvPr>
        <xdr:cNvCxnSpPr/>
      </xdr:nvCxnSpPr>
      <xdr:spPr>
        <a:xfrm>
          <a:off x="2019300" y="600379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89408</xdr:rowOff>
    </xdr:from>
    <xdr:to>
      <xdr:col>6</xdr:col>
      <xdr:colOff>38100</xdr:colOff>
      <xdr:row>35</xdr:row>
      <xdr:rowOff>19558</xdr:rowOff>
    </xdr:to>
    <xdr:sp macro="" textlink="">
      <xdr:nvSpPr>
        <xdr:cNvPr id="79" name="楕円 78">
          <a:extLst>
            <a:ext uri="{FF2B5EF4-FFF2-40B4-BE49-F238E27FC236}">
              <a16:creationId xmlns:a16="http://schemas.microsoft.com/office/drawing/2014/main" id="{DFD30800-0A8B-4456-9C2F-6A3BCA2E83AA}"/>
            </a:ext>
          </a:extLst>
        </xdr:cNvPr>
        <xdr:cNvSpPr/>
      </xdr:nvSpPr>
      <xdr:spPr>
        <a:xfrm>
          <a:off x="1079500" y="591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140208</xdr:rowOff>
    </xdr:from>
    <xdr:to>
      <xdr:col>10</xdr:col>
      <xdr:colOff>114300</xdr:colOff>
      <xdr:row>35</xdr:row>
      <xdr:rowOff>3048</xdr:rowOff>
    </xdr:to>
    <xdr:cxnSp macro="">
      <xdr:nvCxnSpPr>
        <xdr:cNvPr id="80" name="直線コネクタ 79">
          <a:extLst>
            <a:ext uri="{FF2B5EF4-FFF2-40B4-BE49-F238E27FC236}">
              <a16:creationId xmlns:a16="http://schemas.microsoft.com/office/drawing/2014/main" id="{90B567AF-20B6-4672-855D-58B42511215C}"/>
            </a:ext>
          </a:extLst>
        </xdr:cNvPr>
        <xdr:cNvCxnSpPr/>
      </xdr:nvCxnSpPr>
      <xdr:spPr>
        <a:xfrm>
          <a:off x="1130300" y="596950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86123</xdr:rowOff>
    </xdr:from>
    <xdr:ext cx="405111" cy="259045"/>
    <xdr:sp macro="" textlink="">
      <xdr:nvSpPr>
        <xdr:cNvPr id="81" name="n_1aveValue【道路】&#10;有形固定資産減価償却率">
          <a:extLst>
            <a:ext uri="{FF2B5EF4-FFF2-40B4-BE49-F238E27FC236}">
              <a16:creationId xmlns:a16="http://schemas.microsoft.com/office/drawing/2014/main" id="{D739DD6D-F80E-4E0F-A71C-4396495646B0}"/>
            </a:ext>
          </a:extLst>
        </xdr:cNvPr>
        <xdr:cNvSpPr txBox="1"/>
      </xdr:nvSpPr>
      <xdr:spPr>
        <a:xfrm>
          <a:off x="35820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74693</xdr:rowOff>
    </xdr:from>
    <xdr:ext cx="405111" cy="259045"/>
    <xdr:sp macro="" textlink="">
      <xdr:nvSpPr>
        <xdr:cNvPr id="82" name="n_2aveValue【道路】&#10;有形固定資産減価償却率">
          <a:extLst>
            <a:ext uri="{FF2B5EF4-FFF2-40B4-BE49-F238E27FC236}">
              <a16:creationId xmlns:a16="http://schemas.microsoft.com/office/drawing/2014/main" id="{A179642A-03B5-4E53-8A4D-1D1161CA974C}"/>
            </a:ext>
          </a:extLst>
        </xdr:cNvPr>
        <xdr:cNvSpPr txBox="1"/>
      </xdr:nvSpPr>
      <xdr:spPr>
        <a:xfrm>
          <a:off x="2705744" y="641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40403</xdr:rowOff>
    </xdr:from>
    <xdr:ext cx="405111" cy="259045"/>
    <xdr:sp macro="" textlink="">
      <xdr:nvSpPr>
        <xdr:cNvPr id="83" name="n_3aveValue【道路】&#10;有形固定資産減価償却率">
          <a:extLst>
            <a:ext uri="{FF2B5EF4-FFF2-40B4-BE49-F238E27FC236}">
              <a16:creationId xmlns:a16="http://schemas.microsoft.com/office/drawing/2014/main" id="{ED2F44D7-2450-4C01-8820-AFB36C25D065}"/>
            </a:ext>
          </a:extLst>
        </xdr:cNvPr>
        <xdr:cNvSpPr txBox="1"/>
      </xdr:nvSpPr>
      <xdr:spPr>
        <a:xfrm>
          <a:off x="1816744" y="638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19829</xdr:rowOff>
    </xdr:from>
    <xdr:ext cx="405111" cy="259045"/>
    <xdr:sp macro="" textlink="">
      <xdr:nvSpPr>
        <xdr:cNvPr id="84" name="n_4aveValue【道路】&#10;有形固定資産減価償却率">
          <a:extLst>
            <a:ext uri="{FF2B5EF4-FFF2-40B4-BE49-F238E27FC236}">
              <a16:creationId xmlns:a16="http://schemas.microsoft.com/office/drawing/2014/main" id="{BC8A87BF-D58B-442B-B786-82150F3D9D7F}"/>
            </a:ext>
          </a:extLst>
        </xdr:cNvPr>
        <xdr:cNvSpPr txBox="1"/>
      </xdr:nvSpPr>
      <xdr:spPr>
        <a:xfrm>
          <a:off x="927744" y="636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152671</xdr:rowOff>
    </xdr:from>
    <xdr:ext cx="405111" cy="259045"/>
    <xdr:sp macro="" textlink="">
      <xdr:nvSpPr>
        <xdr:cNvPr id="85" name="n_1mainValue【道路】&#10;有形固定資産減価償却率">
          <a:extLst>
            <a:ext uri="{FF2B5EF4-FFF2-40B4-BE49-F238E27FC236}">
              <a16:creationId xmlns:a16="http://schemas.microsoft.com/office/drawing/2014/main" id="{2BEAE3AD-C1F3-4A98-82DF-73C208643C2B}"/>
            </a:ext>
          </a:extLst>
        </xdr:cNvPr>
        <xdr:cNvSpPr txBox="1"/>
      </xdr:nvSpPr>
      <xdr:spPr>
        <a:xfrm>
          <a:off x="3582044" y="581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113809</xdr:rowOff>
    </xdr:from>
    <xdr:ext cx="405111" cy="259045"/>
    <xdr:sp macro="" textlink="">
      <xdr:nvSpPr>
        <xdr:cNvPr id="86" name="n_2mainValue【道路】&#10;有形固定資産減価償却率">
          <a:extLst>
            <a:ext uri="{FF2B5EF4-FFF2-40B4-BE49-F238E27FC236}">
              <a16:creationId xmlns:a16="http://schemas.microsoft.com/office/drawing/2014/main" id="{C47D7FFF-2517-4CDF-9D0A-C4CAC4264289}"/>
            </a:ext>
          </a:extLst>
        </xdr:cNvPr>
        <xdr:cNvSpPr txBox="1"/>
      </xdr:nvSpPr>
      <xdr:spPr>
        <a:xfrm>
          <a:off x="2705744" y="577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70375</xdr:rowOff>
    </xdr:from>
    <xdr:ext cx="405111" cy="259045"/>
    <xdr:sp macro="" textlink="">
      <xdr:nvSpPr>
        <xdr:cNvPr id="87" name="n_3mainValue【道路】&#10;有形固定資産減価償却率">
          <a:extLst>
            <a:ext uri="{FF2B5EF4-FFF2-40B4-BE49-F238E27FC236}">
              <a16:creationId xmlns:a16="http://schemas.microsoft.com/office/drawing/2014/main" id="{19F6119C-0DDB-43F9-85DD-00D64A0D9F1E}"/>
            </a:ext>
          </a:extLst>
        </xdr:cNvPr>
        <xdr:cNvSpPr txBox="1"/>
      </xdr:nvSpPr>
      <xdr:spPr>
        <a:xfrm>
          <a:off x="1816744" y="5728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36085</xdr:rowOff>
    </xdr:from>
    <xdr:ext cx="405111" cy="259045"/>
    <xdr:sp macro="" textlink="">
      <xdr:nvSpPr>
        <xdr:cNvPr id="88" name="n_4mainValue【道路】&#10;有形固定資産減価償却率">
          <a:extLst>
            <a:ext uri="{FF2B5EF4-FFF2-40B4-BE49-F238E27FC236}">
              <a16:creationId xmlns:a16="http://schemas.microsoft.com/office/drawing/2014/main" id="{C18C00EE-67CE-4B0E-AE2B-8E69857BD686}"/>
            </a:ext>
          </a:extLst>
        </xdr:cNvPr>
        <xdr:cNvSpPr txBox="1"/>
      </xdr:nvSpPr>
      <xdr:spPr>
        <a:xfrm>
          <a:off x="927744" y="569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1D45BCC-DDC9-4982-8BB8-66881D9ED1F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CDB38FC-3827-4A1B-A025-BF8CFBCC15A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30C802D-CFCC-4DA1-9468-A6FE5A7360C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356BE17-E468-4568-A1C7-B55ACAFB2F7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D6C66EA-D546-4336-846E-72FD3F49825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2C708DD-CE28-4419-93C3-9A1FE321551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91E645B-96B9-40D0-86B4-EFC5520720C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5E99EE9-D108-4FD8-958C-C8307A7A509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A05F502-2BFF-400A-A0E4-95A974D7944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1677092-1094-4CAE-8C5B-23EA33179A5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4E458995-FD1F-46E8-9641-58BC29F474E1}"/>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36ACDF40-852C-4BA5-B7F2-E2918EC6FD1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A83D5861-FAF5-405B-A906-87869533B6CF}"/>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8AFC6918-2D5C-4486-A85F-DB0ADC3DD569}"/>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5F2D998A-7DFB-4F4D-A1E6-A2A0B1BA751D}"/>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7F26E738-B937-4A50-9477-096F4296EB5F}"/>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22AF6C84-BC56-4616-8132-59432968126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301B40F0-F9F1-449D-BE83-BF8D0E2FBE78}"/>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BFAEFAC2-E6E2-4419-8103-42ECA3A1E4E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788215F5-0306-4C74-B178-48B72E315717}"/>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592EB994-B3FA-4CA7-903D-34349B5D1A6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42A99611-B81A-4198-80D0-6802D26F8823}"/>
            </a:ext>
          </a:extLst>
        </xdr:cNvPr>
        <xdr:cNvCxnSpPr/>
      </xdr:nvCxnSpPr>
      <xdr:spPr>
        <a:xfrm flipV="1">
          <a:off x="10476865" y="5664830"/>
          <a:ext cx="0" cy="1393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653480A4-BB39-4C5B-9A8F-AE8117BF2C85}"/>
            </a:ext>
          </a:extLst>
        </xdr:cNvPr>
        <xdr:cNvSpPr txBox="1"/>
      </xdr:nvSpPr>
      <xdr:spPr>
        <a:xfrm>
          <a:off x="10515600" y="706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867EE823-5A6A-4283-83EC-5C68D8AC9343}"/>
            </a:ext>
          </a:extLst>
        </xdr:cNvPr>
        <xdr:cNvCxnSpPr/>
      </xdr:nvCxnSpPr>
      <xdr:spPr>
        <a:xfrm>
          <a:off x="10388600" y="70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484A31D3-8251-414D-B056-C52E148D68C6}"/>
            </a:ext>
          </a:extLst>
        </xdr:cNvPr>
        <xdr:cNvSpPr txBox="1"/>
      </xdr:nvSpPr>
      <xdr:spPr>
        <a:xfrm>
          <a:off x="10515600" y="544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4E0E31DA-68C1-4F7A-87D0-4D9CBFF6B43D}"/>
            </a:ext>
          </a:extLst>
        </xdr:cNvPr>
        <xdr:cNvCxnSpPr/>
      </xdr:nvCxnSpPr>
      <xdr:spPr>
        <a:xfrm>
          <a:off x="10388600" y="566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132767</xdr:rowOff>
    </xdr:from>
    <xdr:ext cx="469744" cy="259045"/>
    <xdr:sp macro="" textlink="">
      <xdr:nvSpPr>
        <xdr:cNvPr id="115" name="【道路】&#10;一人当たり延長平均値テキスト">
          <a:extLst>
            <a:ext uri="{FF2B5EF4-FFF2-40B4-BE49-F238E27FC236}">
              <a16:creationId xmlns:a16="http://schemas.microsoft.com/office/drawing/2014/main" id="{DD5999EE-7106-4B8F-8692-C9C31352D948}"/>
            </a:ext>
          </a:extLst>
        </xdr:cNvPr>
        <xdr:cNvSpPr txBox="1"/>
      </xdr:nvSpPr>
      <xdr:spPr>
        <a:xfrm>
          <a:off x="10515600" y="6647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53BC5C9C-29B1-4ABC-951F-65B10482EC5F}"/>
            </a:ext>
          </a:extLst>
        </xdr:cNvPr>
        <xdr:cNvSpPr/>
      </xdr:nvSpPr>
      <xdr:spPr>
        <a:xfrm>
          <a:off x="10426700" y="679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E8E14B57-3580-466D-8AA7-6C743A110890}"/>
            </a:ext>
          </a:extLst>
        </xdr:cNvPr>
        <xdr:cNvSpPr/>
      </xdr:nvSpPr>
      <xdr:spPr>
        <a:xfrm>
          <a:off x="9588500" y="679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E0A1280A-522E-4442-B409-9406C059B8AE}"/>
            </a:ext>
          </a:extLst>
        </xdr:cNvPr>
        <xdr:cNvSpPr/>
      </xdr:nvSpPr>
      <xdr:spPr>
        <a:xfrm>
          <a:off x="8699500" y="6799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F8E12D14-9D0B-431E-A020-FE6714717D2A}"/>
            </a:ext>
          </a:extLst>
        </xdr:cNvPr>
        <xdr:cNvSpPr/>
      </xdr:nvSpPr>
      <xdr:spPr>
        <a:xfrm>
          <a:off x="7810500" y="679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CCEDA615-38E0-4B62-A0DB-B293EE0F6C86}"/>
            </a:ext>
          </a:extLst>
        </xdr:cNvPr>
        <xdr:cNvSpPr/>
      </xdr:nvSpPr>
      <xdr:spPr>
        <a:xfrm>
          <a:off x="6921500" y="680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AD280F48-7893-4548-A287-679AAE63425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6A272B35-DBE3-4758-8C54-AEA0B65A3EB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B5B9B6C-55F0-4693-858E-561877713C8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152CC68-B3D1-480D-A6AD-CE37F0A631E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E1FEAC2-C15A-4EF5-BFEA-B5507529DC5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125299</xdr:rowOff>
    </xdr:from>
    <xdr:to>
      <xdr:col>55</xdr:col>
      <xdr:colOff>50800</xdr:colOff>
      <xdr:row>41</xdr:row>
      <xdr:rowOff>55449</xdr:rowOff>
    </xdr:to>
    <xdr:sp macro="" textlink="">
      <xdr:nvSpPr>
        <xdr:cNvPr id="126" name="楕円 125">
          <a:extLst>
            <a:ext uri="{FF2B5EF4-FFF2-40B4-BE49-F238E27FC236}">
              <a16:creationId xmlns:a16="http://schemas.microsoft.com/office/drawing/2014/main" id="{9F110D70-D429-451E-8167-E3AE84DF5AEE}"/>
            </a:ext>
          </a:extLst>
        </xdr:cNvPr>
        <xdr:cNvSpPr/>
      </xdr:nvSpPr>
      <xdr:spPr>
        <a:xfrm>
          <a:off x="10426700" y="698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40226</xdr:rowOff>
    </xdr:from>
    <xdr:ext cx="469744" cy="259045"/>
    <xdr:sp macro="" textlink="">
      <xdr:nvSpPr>
        <xdr:cNvPr id="127" name="【道路】&#10;一人当たり延長該当値テキスト">
          <a:extLst>
            <a:ext uri="{FF2B5EF4-FFF2-40B4-BE49-F238E27FC236}">
              <a16:creationId xmlns:a16="http://schemas.microsoft.com/office/drawing/2014/main" id="{5B60F1BC-895E-4727-ADE9-060C29ABD9FD}"/>
            </a:ext>
          </a:extLst>
        </xdr:cNvPr>
        <xdr:cNvSpPr txBox="1"/>
      </xdr:nvSpPr>
      <xdr:spPr>
        <a:xfrm>
          <a:off x="10515600" y="6898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126395</xdr:rowOff>
    </xdr:from>
    <xdr:to>
      <xdr:col>50</xdr:col>
      <xdr:colOff>165100</xdr:colOff>
      <xdr:row>41</xdr:row>
      <xdr:rowOff>56545</xdr:rowOff>
    </xdr:to>
    <xdr:sp macro="" textlink="">
      <xdr:nvSpPr>
        <xdr:cNvPr id="128" name="楕円 127">
          <a:extLst>
            <a:ext uri="{FF2B5EF4-FFF2-40B4-BE49-F238E27FC236}">
              <a16:creationId xmlns:a16="http://schemas.microsoft.com/office/drawing/2014/main" id="{E17DFC19-D222-4C07-8E28-02F1C5BF01F9}"/>
            </a:ext>
          </a:extLst>
        </xdr:cNvPr>
        <xdr:cNvSpPr/>
      </xdr:nvSpPr>
      <xdr:spPr>
        <a:xfrm>
          <a:off x="9588500" y="698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4649</xdr:rowOff>
    </xdr:from>
    <xdr:to>
      <xdr:col>55</xdr:col>
      <xdr:colOff>0</xdr:colOff>
      <xdr:row>41</xdr:row>
      <xdr:rowOff>5745</xdr:rowOff>
    </xdr:to>
    <xdr:cxnSp macro="">
      <xdr:nvCxnSpPr>
        <xdr:cNvPr id="129" name="直線コネクタ 128">
          <a:extLst>
            <a:ext uri="{FF2B5EF4-FFF2-40B4-BE49-F238E27FC236}">
              <a16:creationId xmlns:a16="http://schemas.microsoft.com/office/drawing/2014/main" id="{75B39E04-AD2D-48E6-B2CB-49F02967226D}"/>
            </a:ext>
          </a:extLst>
        </xdr:cNvPr>
        <xdr:cNvCxnSpPr/>
      </xdr:nvCxnSpPr>
      <xdr:spPr>
        <a:xfrm flipV="1">
          <a:off x="9639300" y="7034099"/>
          <a:ext cx="838200" cy="1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127310</xdr:rowOff>
    </xdr:from>
    <xdr:to>
      <xdr:col>46</xdr:col>
      <xdr:colOff>38100</xdr:colOff>
      <xdr:row>41</xdr:row>
      <xdr:rowOff>57460</xdr:rowOff>
    </xdr:to>
    <xdr:sp macro="" textlink="">
      <xdr:nvSpPr>
        <xdr:cNvPr id="130" name="楕円 129">
          <a:extLst>
            <a:ext uri="{FF2B5EF4-FFF2-40B4-BE49-F238E27FC236}">
              <a16:creationId xmlns:a16="http://schemas.microsoft.com/office/drawing/2014/main" id="{193E0158-6D8B-47A4-9995-C8BE6D8DE251}"/>
            </a:ext>
          </a:extLst>
        </xdr:cNvPr>
        <xdr:cNvSpPr/>
      </xdr:nvSpPr>
      <xdr:spPr>
        <a:xfrm>
          <a:off x="8699500" y="698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5745</xdr:rowOff>
    </xdr:from>
    <xdr:to>
      <xdr:col>50</xdr:col>
      <xdr:colOff>114300</xdr:colOff>
      <xdr:row>41</xdr:row>
      <xdr:rowOff>6660</xdr:rowOff>
    </xdr:to>
    <xdr:cxnSp macro="">
      <xdr:nvCxnSpPr>
        <xdr:cNvPr id="131" name="直線コネクタ 130">
          <a:extLst>
            <a:ext uri="{FF2B5EF4-FFF2-40B4-BE49-F238E27FC236}">
              <a16:creationId xmlns:a16="http://schemas.microsoft.com/office/drawing/2014/main" id="{3B01DCB3-20E4-4240-8750-B7013F8B2E9C}"/>
            </a:ext>
          </a:extLst>
        </xdr:cNvPr>
        <xdr:cNvCxnSpPr/>
      </xdr:nvCxnSpPr>
      <xdr:spPr>
        <a:xfrm flipV="1">
          <a:off x="8750300" y="7035195"/>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127630</xdr:rowOff>
    </xdr:from>
    <xdr:to>
      <xdr:col>41</xdr:col>
      <xdr:colOff>101600</xdr:colOff>
      <xdr:row>41</xdr:row>
      <xdr:rowOff>57780</xdr:rowOff>
    </xdr:to>
    <xdr:sp macro="" textlink="">
      <xdr:nvSpPr>
        <xdr:cNvPr id="132" name="楕円 131">
          <a:extLst>
            <a:ext uri="{FF2B5EF4-FFF2-40B4-BE49-F238E27FC236}">
              <a16:creationId xmlns:a16="http://schemas.microsoft.com/office/drawing/2014/main" id="{3DF4A750-03F3-4E30-A5AE-8BA42EB9CDBC}"/>
            </a:ext>
          </a:extLst>
        </xdr:cNvPr>
        <xdr:cNvSpPr/>
      </xdr:nvSpPr>
      <xdr:spPr>
        <a:xfrm>
          <a:off x="7810500" y="698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6660</xdr:rowOff>
    </xdr:from>
    <xdr:to>
      <xdr:col>45</xdr:col>
      <xdr:colOff>177800</xdr:colOff>
      <xdr:row>41</xdr:row>
      <xdr:rowOff>6980</xdr:rowOff>
    </xdr:to>
    <xdr:cxnSp macro="">
      <xdr:nvCxnSpPr>
        <xdr:cNvPr id="133" name="直線コネクタ 132">
          <a:extLst>
            <a:ext uri="{FF2B5EF4-FFF2-40B4-BE49-F238E27FC236}">
              <a16:creationId xmlns:a16="http://schemas.microsoft.com/office/drawing/2014/main" id="{84F92941-7191-4454-AF49-93708EBCAC78}"/>
            </a:ext>
          </a:extLst>
        </xdr:cNvPr>
        <xdr:cNvCxnSpPr/>
      </xdr:nvCxnSpPr>
      <xdr:spPr>
        <a:xfrm flipV="1">
          <a:off x="7861300" y="7036110"/>
          <a:ext cx="8890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128453</xdr:rowOff>
    </xdr:from>
    <xdr:to>
      <xdr:col>36</xdr:col>
      <xdr:colOff>165100</xdr:colOff>
      <xdr:row>41</xdr:row>
      <xdr:rowOff>58603</xdr:rowOff>
    </xdr:to>
    <xdr:sp macro="" textlink="">
      <xdr:nvSpPr>
        <xdr:cNvPr id="134" name="楕円 133">
          <a:extLst>
            <a:ext uri="{FF2B5EF4-FFF2-40B4-BE49-F238E27FC236}">
              <a16:creationId xmlns:a16="http://schemas.microsoft.com/office/drawing/2014/main" id="{5896D7CB-41A1-48DB-B6F1-8B78BDF1DEF6}"/>
            </a:ext>
          </a:extLst>
        </xdr:cNvPr>
        <xdr:cNvSpPr/>
      </xdr:nvSpPr>
      <xdr:spPr>
        <a:xfrm>
          <a:off x="6921500" y="698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6980</xdr:rowOff>
    </xdr:from>
    <xdr:to>
      <xdr:col>41</xdr:col>
      <xdr:colOff>50800</xdr:colOff>
      <xdr:row>41</xdr:row>
      <xdr:rowOff>7803</xdr:rowOff>
    </xdr:to>
    <xdr:cxnSp macro="">
      <xdr:nvCxnSpPr>
        <xdr:cNvPr id="135" name="直線コネクタ 134">
          <a:extLst>
            <a:ext uri="{FF2B5EF4-FFF2-40B4-BE49-F238E27FC236}">
              <a16:creationId xmlns:a16="http://schemas.microsoft.com/office/drawing/2014/main" id="{5E006B6B-637C-4CB4-B904-3A1F4102DD19}"/>
            </a:ext>
          </a:extLst>
        </xdr:cNvPr>
        <xdr:cNvCxnSpPr/>
      </xdr:nvCxnSpPr>
      <xdr:spPr>
        <a:xfrm flipV="1">
          <a:off x="6972300" y="7036430"/>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58168</xdr:rowOff>
    </xdr:from>
    <xdr:ext cx="469744" cy="259045"/>
    <xdr:sp macro="" textlink="">
      <xdr:nvSpPr>
        <xdr:cNvPr id="136" name="n_1aveValue【道路】&#10;一人当たり延長">
          <a:extLst>
            <a:ext uri="{FF2B5EF4-FFF2-40B4-BE49-F238E27FC236}">
              <a16:creationId xmlns:a16="http://schemas.microsoft.com/office/drawing/2014/main" id="{20AD2FEF-DA67-4EED-A726-F6FF281667BE}"/>
            </a:ext>
          </a:extLst>
        </xdr:cNvPr>
        <xdr:cNvSpPr txBox="1"/>
      </xdr:nvSpPr>
      <xdr:spPr>
        <a:xfrm>
          <a:off x="9391727" y="657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59676</xdr:rowOff>
    </xdr:from>
    <xdr:ext cx="469744" cy="259045"/>
    <xdr:sp macro="" textlink="">
      <xdr:nvSpPr>
        <xdr:cNvPr id="137" name="n_2aveValue【道路】&#10;一人当たり延長">
          <a:extLst>
            <a:ext uri="{FF2B5EF4-FFF2-40B4-BE49-F238E27FC236}">
              <a16:creationId xmlns:a16="http://schemas.microsoft.com/office/drawing/2014/main" id="{F8154FA5-C08A-4E93-833D-A626D5D2DC50}"/>
            </a:ext>
          </a:extLst>
        </xdr:cNvPr>
        <xdr:cNvSpPr txBox="1"/>
      </xdr:nvSpPr>
      <xdr:spPr>
        <a:xfrm>
          <a:off x="8515427" y="6574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59128</xdr:rowOff>
    </xdr:from>
    <xdr:ext cx="469744" cy="259045"/>
    <xdr:sp macro="" textlink="">
      <xdr:nvSpPr>
        <xdr:cNvPr id="138" name="n_3aveValue【道路】&#10;一人当たり延長">
          <a:extLst>
            <a:ext uri="{FF2B5EF4-FFF2-40B4-BE49-F238E27FC236}">
              <a16:creationId xmlns:a16="http://schemas.microsoft.com/office/drawing/2014/main" id="{0FC94FA5-ED05-4278-AED4-880E35FB6E1A}"/>
            </a:ext>
          </a:extLst>
        </xdr:cNvPr>
        <xdr:cNvSpPr txBox="1"/>
      </xdr:nvSpPr>
      <xdr:spPr>
        <a:xfrm>
          <a:off x="7626427" y="657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65254</xdr:rowOff>
    </xdr:from>
    <xdr:ext cx="469744" cy="259045"/>
    <xdr:sp macro="" textlink="">
      <xdr:nvSpPr>
        <xdr:cNvPr id="139" name="n_4aveValue【道路】&#10;一人当たり延長">
          <a:extLst>
            <a:ext uri="{FF2B5EF4-FFF2-40B4-BE49-F238E27FC236}">
              <a16:creationId xmlns:a16="http://schemas.microsoft.com/office/drawing/2014/main" id="{EA594C16-DCF2-4EC2-8B02-96197E8A36E9}"/>
            </a:ext>
          </a:extLst>
        </xdr:cNvPr>
        <xdr:cNvSpPr txBox="1"/>
      </xdr:nvSpPr>
      <xdr:spPr>
        <a:xfrm>
          <a:off x="6737427" y="658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47672</xdr:rowOff>
    </xdr:from>
    <xdr:ext cx="469744" cy="259045"/>
    <xdr:sp macro="" textlink="">
      <xdr:nvSpPr>
        <xdr:cNvPr id="140" name="n_1mainValue【道路】&#10;一人当たり延長">
          <a:extLst>
            <a:ext uri="{FF2B5EF4-FFF2-40B4-BE49-F238E27FC236}">
              <a16:creationId xmlns:a16="http://schemas.microsoft.com/office/drawing/2014/main" id="{B9BF0ADC-4044-4E95-8222-930746D9DF92}"/>
            </a:ext>
          </a:extLst>
        </xdr:cNvPr>
        <xdr:cNvSpPr txBox="1"/>
      </xdr:nvSpPr>
      <xdr:spPr>
        <a:xfrm>
          <a:off x="9391727" y="707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48587</xdr:rowOff>
    </xdr:from>
    <xdr:ext cx="469744" cy="259045"/>
    <xdr:sp macro="" textlink="">
      <xdr:nvSpPr>
        <xdr:cNvPr id="141" name="n_2mainValue【道路】&#10;一人当たり延長">
          <a:extLst>
            <a:ext uri="{FF2B5EF4-FFF2-40B4-BE49-F238E27FC236}">
              <a16:creationId xmlns:a16="http://schemas.microsoft.com/office/drawing/2014/main" id="{E05232A8-B012-4551-9FF2-AE22B07DD938}"/>
            </a:ext>
          </a:extLst>
        </xdr:cNvPr>
        <xdr:cNvSpPr txBox="1"/>
      </xdr:nvSpPr>
      <xdr:spPr>
        <a:xfrm>
          <a:off x="8515427" y="707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48907</xdr:rowOff>
    </xdr:from>
    <xdr:ext cx="469744" cy="259045"/>
    <xdr:sp macro="" textlink="">
      <xdr:nvSpPr>
        <xdr:cNvPr id="142" name="n_3mainValue【道路】&#10;一人当たり延長">
          <a:extLst>
            <a:ext uri="{FF2B5EF4-FFF2-40B4-BE49-F238E27FC236}">
              <a16:creationId xmlns:a16="http://schemas.microsoft.com/office/drawing/2014/main" id="{546D3E84-964D-4D1F-AE77-4E9F858E287F}"/>
            </a:ext>
          </a:extLst>
        </xdr:cNvPr>
        <xdr:cNvSpPr txBox="1"/>
      </xdr:nvSpPr>
      <xdr:spPr>
        <a:xfrm>
          <a:off x="7626427" y="7078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49730</xdr:rowOff>
    </xdr:from>
    <xdr:ext cx="469744" cy="259045"/>
    <xdr:sp macro="" textlink="">
      <xdr:nvSpPr>
        <xdr:cNvPr id="143" name="n_4mainValue【道路】&#10;一人当たり延長">
          <a:extLst>
            <a:ext uri="{FF2B5EF4-FFF2-40B4-BE49-F238E27FC236}">
              <a16:creationId xmlns:a16="http://schemas.microsoft.com/office/drawing/2014/main" id="{040610FB-F8F8-4533-90BD-90E5BEA75A41}"/>
            </a:ext>
          </a:extLst>
        </xdr:cNvPr>
        <xdr:cNvSpPr txBox="1"/>
      </xdr:nvSpPr>
      <xdr:spPr>
        <a:xfrm>
          <a:off x="6737427" y="707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9BA1A192-8ACC-42A6-AE07-AD24893D939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E4FF7F48-BBFE-4A65-AEA0-9B1694ABA95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F5597233-7E08-4059-A6D8-54122EFA012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CF93EDFC-5CE3-4041-AE7D-A76930C8FB9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C2678950-C73B-45A3-AA5C-D20D957C5B8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3BC44523-4D0A-4926-8138-74A21F322A9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7DAF6349-EF5C-4FB9-BD0F-DB6ECE52D46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7CE87EA7-72B2-47EA-AD5C-C0863F6ED87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E5BEB071-01DB-4068-AA86-35EA184DE7F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729693BE-0EC2-46A7-B39A-0CFB7B1310A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7BFC1636-85D0-4419-A861-928D631CEEA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2B16294A-B105-4733-8E4B-86B5DE58D5C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5379822A-6E3F-4A68-827F-346703839DD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DC8015A3-25A3-4860-B53B-569A37D0FF0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A3D1BFC2-D7BF-454B-AA6A-4574DF03868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4E7E7EEB-E685-4302-89C6-5DC708AE85A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F1B90EC4-501F-4A98-BFFC-999CA2CFE4B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730E4D5B-6841-4189-B8E9-009DF60E868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AA1B5884-2298-49F7-A26A-8390EDB6610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1E65DC91-8B0C-43ED-BEE7-0BB86433527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ACBA3558-0598-45FD-9FB9-952DCB1A5FB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EE350F82-1D45-4BC0-84FE-DF60D887137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48B00DEF-3E55-40FC-8451-84919A14025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F277B274-4CCB-422F-A91A-1E7BA0430C4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7959DD69-82FE-4981-A6EA-F29847AB2BD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1A95502F-1E7B-4961-B218-82467D5AF922}"/>
            </a:ext>
          </a:extLst>
        </xdr:cNvPr>
        <xdr:cNvCxnSpPr/>
      </xdr:nvCxnSpPr>
      <xdr:spPr>
        <a:xfrm flipV="1">
          <a:off x="4634865" y="9610997"/>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35BC2D7A-0DB2-4F09-A96D-693E637F75DF}"/>
            </a:ext>
          </a:extLst>
        </xdr:cNvPr>
        <xdr:cNvSpPr txBox="1"/>
      </xdr:nvSpPr>
      <xdr:spPr>
        <a:xfrm>
          <a:off x="4673600"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D133446E-7CB1-4849-A162-555D942B18F8}"/>
            </a:ext>
          </a:extLst>
        </xdr:cNvPr>
        <xdr:cNvCxnSpPr/>
      </xdr:nvCxnSpPr>
      <xdr:spPr>
        <a:xfrm>
          <a:off x="4546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ABF607B9-036C-45E2-A596-A782215600CA}"/>
            </a:ext>
          </a:extLst>
        </xdr:cNvPr>
        <xdr:cNvSpPr txBox="1"/>
      </xdr:nvSpPr>
      <xdr:spPr>
        <a:xfrm>
          <a:off x="4673600" y="9386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5C246CF6-39C2-426D-A0B7-6DEE8F54E9CA}"/>
            </a:ext>
          </a:extLst>
        </xdr:cNvPr>
        <xdr:cNvCxnSpPr/>
      </xdr:nvCxnSpPr>
      <xdr:spPr>
        <a:xfrm>
          <a:off x="4546600" y="961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45555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FDD40275-2873-4C74-ACB4-3CE184522F85}"/>
            </a:ext>
          </a:extLst>
        </xdr:cNvPr>
        <xdr:cNvSpPr txBox="1"/>
      </xdr:nvSpPr>
      <xdr:spPr>
        <a:xfrm>
          <a:off x="4673600" y="1033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B03D13A2-097A-4D66-A6C0-8894B8F8135B}"/>
            </a:ext>
          </a:extLst>
        </xdr:cNvPr>
        <xdr:cNvSpPr/>
      </xdr:nvSpPr>
      <xdr:spPr>
        <a:xfrm>
          <a:off x="4584700" y="1048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01C2739C-F947-48C1-AB32-F29B1CD1AC38}"/>
            </a:ext>
          </a:extLst>
        </xdr:cNvPr>
        <xdr:cNvSpPr/>
      </xdr:nvSpPr>
      <xdr:spPr>
        <a:xfrm>
          <a:off x="3746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533B286D-F176-4C26-89E2-9A09BC546FB0}"/>
            </a:ext>
          </a:extLst>
        </xdr:cNvPr>
        <xdr:cNvSpPr/>
      </xdr:nvSpPr>
      <xdr:spPr>
        <a:xfrm>
          <a:off x="2857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3576DA80-6D71-420A-9FD2-03272AA15E76}"/>
            </a:ext>
          </a:extLst>
        </xdr:cNvPr>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6EEE78CE-0C34-4E58-999F-4022143E899A}"/>
            </a:ext>
          </a:extLst>
        </xdr:cNvPr>
        <xdr:cNvSpPr/>
      </xdr:nvSpPr>
      <xdr:spPr>
        <a:xfrm>
          <a:off x="10795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607B984B-7FE1-4B6C-ACC7-C79ADCF38CD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CEAFC962-3E17-49AC-AF9B-F97593E47D5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5B133FB-6D79-4F90-9264-D9F4871E869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2D21BAC-F004-4717-A6C5-A1F0934C6B6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54925C1-EC01-4E5F-BD95-2294B1C5BC2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78196</xdr:rowOff>
    </xdr:from>
    <xdr:to>
      <xdr:col>24</xdr:col>
      <xdr:colOff>114300</xdr:colOff>
      <xdr:row>62</xdr:row>
      <xdr:rowOff>8346</xdr:rowOff>
    </xdr:to>
    <xdr:sp macro="" textlink="">
      <xdr:nvSpPr>
        <xdr:cNvPr id="185" name="楕円 184">
          <a:extLst>
            <a:ext uri="{FF2B5EF4-FFF2-40B4-BE49-F238E27FC236}">
              <a16:creationId xmlns:a16="http://schemas.microsoft.com/office/drawing/2014/main" id="{4529B27B-F1DD-4259-A255-F1AE2E050C9D}"/>
            </a:ext>
          </a:extLst>
        </xdr:cNvPr>
        <xdr:cNvSpPr/>
      </xdr:nvSpPr>
      <xdr:spPr>
        <a:xfrm>
          <a:off x="45847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56623</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6AC6EC93-8BB2-46B3-8F51-654DFB20CF42}"/>
            </a:ext>
          </a:extLst>
        </xdr:cNvPr>
        <xdr:cNvSpPr txBox="1"/>
      </xdr:nvSpPr>
      <xdr:spPr>
        <a:xfrm>
          <a:off x="4673600"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14515</xdr:rowOff>
    </xdr:from>
    <xdr:to>
      <xdr:col>20</xdr:col>
      <xdr:colOff>38100</xdr:colOff>
      <xdr:row>62</xdr:row>
      <xdr:rowOff>116115</xdr:rowOff>
    </xdr:to>
    <xdr:sp macro="" textlink="">
      <xdr:nvSpPr>
        <xdr:cNvPr id="187" name="楕円 186">
          <a:extLst>
            <a:ext uri="{FF2B5EF4-FFF2-40B4-BE49-F238E27FC236}">
              <a16:creationId xmlns:a16="http://schemas.microsoft.com/office/drawing/2014/main" id="{63587426-AF98-4784-B72E-3155CDF98284}"/>
            </a:ext>
          </a:extLst>
        </xdr:cNvPr>
        <xdr:cNvSpPr/>
      </xdr:nvSpPr>
      <xdr:spPr>
        <a:xfrm>
          <a:off x="3746500" y="1064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128996</xdr:rowOff>
    </xdr:from>
    <xdr:to>
      <xdr:col>24</xdr:col>
      <xdr:colOff>63500</xdr:colOff>
      <xdr:row>62</xdr:row>
      <xdr:rowOff>65315</xdr:rowOff>
    </xdr:to>
    <xdr:cxnSp macro="">
      <xdr:nvCxnSpPr>
        <xdr:cNvPr id="188" name="直線コネクタ 187">
          <a:extLst>
            <a:ext uri="{FF2B5EF4-FFF2-40B4-BE49-F238E27FC236}">
              <a16:creationId xmlns:a16="http://schemas.microsoft.com/office/drawing/2014/main" id="{996657E9-6E6A-41C1-9639-A42040F37D77}"/>
            </a:ext>
          </a:extLst>
        </xdr:cNvPr>
        <xdr:cNvCxnSpPr/>
      </xdr:nvCxnSpPr>
      <xdr:spPr>
        <a:xfrm flipV="1">
          <a:off x="3797300" y="10587446"/>
          <a:ext cx="83820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50437</xdr:rowOff>
    </xdr:from>
    <xdr:to>
      <xdr:col>15</xdr:col>
      <xdr:colOff>101600</xdr:colOff>
      <xdr:row>62</xdr:row>
      <xdr:rowOff>152037</xdr:rowOff>
    </xdr:to>
    <xdr:sp macro="" textlink="">
      <xdr:nvSpPr>
        <xdr:cNvPr id="189" name="楕円 188">
          <a:extLst>
            <a:ext uri="{FF2B5EF4-FFF2-40B4-BE49-F238E27FC236}">
              <a16:creationId xmlns:a16="http://schemas.microsoft.com/office/drawing/2014/main" id="{FDA1A617-13E3-48D6-AC1C-6C0887EA9431}"/>
            </a:ext>
          </a:extLst>
        </xdr:cNvPr>
        <xdr:cNvSpPr/>
      </xdr:nvSpPr>
      <xdr:spPr>
        <a:xfrm>
          <a:off x="2857500" y="1068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65315</xdr:rowOff>
    </xdr:from>
    <xdr:to>
      <xdr:col>19</xdr:col>
      <xdr:colOff>177800</xdr:colOff>
      <xdr:row>62</xdr:row>
      <xdr:rowOff>101237</xdr:rowOff>
    </xdr:to>
    <xdr:cxnSp macro="">
      <xdr:nvCxnSpPr>
        <xdr:cNvPr id="190" name="直線コネクタ 189">
          <a:extLst>
            <a:ext uri="{FF2B5EF4-FFF2-40B4-BE49-F238E27FC236}">
              <a16:creationId xmlns:a16="http://schemas.microsoft.com/office/drawing/2014/main" id="{18AC281E-C955-4735-A351-A830D62D3FC4}"/>
            </a:ext>
          </a:extLst>
        </xdr:cNvPr>
        <xdr:cNvCxnSpPr/>
      </xdr:nvCxnSpPr>
      <xdr:spPr>
        <a:xfrm flipV="1">
          <a:off x="2908300" y="10695215"/>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37374</xdr:rowOff>
    </xdr:from>
    <xdr:to>
      <xdr:col>10</xdr:col>
      <xdr:colOff>165100</xdr:colOff>
      <xdr:row>62</xdr:row>
      <xdr:rowOff>138974</xdr:rowOff>
    </xdr:to>
    <xdr:sp macro="" textlink="">
      <xdr:nvSpPr>
        <xdr:cNvPr id="191" name="楕円 190">
          <a:extLst>
            <a:ext uri="{FF2B5EF4-FFF2-40B4-BE49-F238E27FC236}">
              <a16:creationId xmlns:a16="http://schemas.microsoft.com/office/drawing/2014/main" id="{04189CF4-DD53-4310-A8C9-A1AE2ACF8870}"/>
            </a:ext>
          </a:extLst>
        </xdr:cNvPr>
        <xdr:cNvSpPr/>
      </xdr:nvSpPr>
      <xdr:spPr>
        <a:xfrm>
          <a:off x="1968500" y="1066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88174</xdr:rowOff>
    </xdr:from>
    <xdr:to>
      <xdr:col>15</xdr:col>
      <xdr:colOff>50800</xdr:colOff>
      <xdr:row>62</xdr:row>
      <xdr:rowOff>101237</xdr:rowOff>
    </xdr:to>
    <xdr:cxnSp macro="">
      <xdr:nvCxnSpPr>
        <xdr:cNvPr id="192" name="直線コネクタ 191">
          <a:extLst>
            <a:ext uri="{FF2B5EF4-FFF2-40B4-BE49-F238E27FC236}">
              <a16:creationId xmlns:a16="http://schemas.microsoft.com/office/drawing/2014/main" id="{0A4C51A0-FACB-46DC-B6DB-5322746582C3}"/>
            </a:ext>
          </a:extLst>
        </xdr:cNvPr>
        <xdr:cNvCxnSpPr/>
      </xdr:nvCxnSpPr>
      <xdr:spPr>
        <a:xfrm>
          <a:off x="2019300" y="1071807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70031</xdr:rowOff>
    </xdr:from>
    <xdr:to>
      <xdr:col>6</xdr:col>
      <xdr:colOff>38100</xdr:colOff>
      <xdr:row>63</xdr:row>
      <xdr:rowOff>181</xdr:rowOff>
    </xdr:to>
    <xdr:sp macro="" textlink="">
      <xdr:nvSpPr>
        <xdr:cNvPr id="193" name="楕円 192">
          <a:extLst>
            <a:ext uri="{FF2B5EF4-FFF2-40B4-BE49-F238E27FC236}">
              <a16:creationId xmlns:a16="http://schemas.microsoft.com/office/drawing/2014/main" id="{749C4B9F-2642-4F01-8BE9-28B3F220C3FC}"/>
            </a:ext>
          </a:extLst>
        </xdr:cNvPr>
        <xdr:cNvSpPr/>
      </xdr:nvSpPr>
      <xdr:spPr>
        <a:xfrm>
          <a:off x="1079500" y="106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88174</xdr:rowOff>
    </xdr:from>
    <xdr:to>
      <xdr:col>10</xdr:col>
      <xdr:colOff>114300</xdr:colOff>
      <xdr:row>62</xdr:row>
      <xdr:rowOff>120831</xdr:rowOff>
    </xdr:to>
    <xdr:cxnSp macro="">
      <xdr:nvCxnSpPr>
        <xdr:cNvPr id="194" name="直線コネクタ 193">
          <a:extLst>
            <a:ext uri="{FF2B5EF4-FFF2-40B4-BE49-F238E27FC236}">
              <a16:creationId xmlns:a16="http://schemas.microsoft.com/office/drawing/2014/main" id="{3F8AE5B1-A4BA-4C75-B5E2-AAB23C7FB81C}"/>
            </a:ext>
          </a:extLst>
        </xdr:cNvPr>
        <xdr:cNvCxnSpPr/>
      </xdr:nvCxnSpPr>
      <xdr:spPr>
        <a:xfrm flipV="1">
          <a:off x="1130300" y="1071807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135907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55A116ED-AE8B-4CC9-9149-6A29D44567A3}"/>
            </a:ext>
          </a:extLst>
        </xdr:cNvPr>
        <xdr:cNvSpPr txBox="1"/>
      </xdr:nvSpPr>
      <xdr:spPr>
        <a:xfrm>
          <a:off x="35820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117946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ECC03869-8A7A-4EF2-A94A-F52BA62816E1}"/>
            </a:ext>
          </a:extLst>
        </xdr:cNvPr>
        <xdr:cNvSpPr txBox="1"/>
      </xdr:nvSpPr>
      <xdr:spPr>
        <a:xfrm>
          <a:off x="2705744" y="1023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96718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7D107991-C72A-4CF6-AE26-08E35DC1C1E3}"/>
            </a:ext>
          </a:extLst>
        </xdr:cNvPr>
        <xdr:cNvSpPr txBox="1"/>
      </xdr:nvSpPr>
      <xdr:spPr>
        <a:xfrm>
          <a:off x="1816744" y="10212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72226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D7D5F607-DB4F-4870-97F4-86B22D5F1BE9}"/>
            </a:ext>
          </a:extLst>
        </xdr:cNvPr>
        <xdr:cNvSpPr txBox="1"/>
      </xdr:nvSpPr>
      <xdr:spPr>
        <a:xfrm>
          <a:off x="927744" y="1018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107242</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896A6617-10AD-4273-9B99-7981C1426ACE}"/>
            </a:ext>
          </a:extLst>
        </xdr:cNvPr>
        <xdr:cNvSpPr txBox="1"/>
      </xdr:nvSpPr>
      <xdr:spPr>
        <a:xfrm>
          <a:off x="3582044" y="107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143164</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93B874DF-2032-4804-A34C-61D7D792DA8B}"/>
            </a:ext>
          </a:extLst>
        </xdr:cNvPr>
        <xdr:cNvSpPr txBox="1"/>
      </xdr:nvSpPr>
      <xdr:spPr>
        <a:xfrm>
          <a:off x="2705744" y="1077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130101</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0A1FB1B9-997A-4C04-AE09-7CAE5FA11C72}"/>
            </a:ext>
          </a:extLst>
        </xdr:cNvPr>
        <xdr:cNvSpPr txBox="1"/>
      </xdr:nvSpPr>
      <xdr:spPr>
        <a:xfrm>
          <a:off x="1816744" y="1076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162758</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77E62B45-E890-49EB-ADC2-28D616D5602F}"/>
            </a:ext>
          </a:extLst>
        </xdr:cNvPr>
        <xdr:cNvSpPr txBox="1"/>
      </xdr:nvSpPr>
      <xdr:spPr>
        <a:xfrm>
          <a:off x="927744" y="1079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7A028253-C96F-408C-900A-CDB2A9EF348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39551610-5709-4330-ADD9-4E9777F7DCB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EF689A3-2E56-460A-9A52-E8542254FC0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C0EFD54A-2B57-4652-AC51-725BCD38F51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767C92B4-4FAA-4BD3-847B-EF2C99DBC79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55019EA6-66C7-44E5-A323-FFAEDA7B4D2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62B49295-A0ED-4842-B487-CBEAAC33150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7D15369D-8B82-4887-AACF-6B4572015F0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31BA9BF4-340D-4E32-92EA-9C6FD5F461E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ECAEA055-F44E-4650-BE1B-2107A169605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6A7F683E-F9C7-4C70-95EB-35F7DBEF09C6}"/>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EFE3D63A-A968-453E-A0EE-0647E6D2CF0F}"/>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793D6765-C7AA-4FDC-A397-3C9387AC972D}"/>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5BADA1EA-D9CC-4DE9-A5DC-7BED561FE64F}"/>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654EB786-2C79-4867-88DA-81A77AE1C16B}"/>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058BFE55-6EB4-4DFD-A5D2-B2A22D66BF5C}"/>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B8A80DEF-24DF-4EBB-813E-4ABD6696E8AF}"/>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D0B6B25F-7503-4F90-B013-D25AA253C33A}"/>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4DCF7956-4965-4C6C-9802-DE960EEB17C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97925147-9951-4018-9C9B-2B2B8D25A75B}"/>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59B59D94-39C6-4B7D-A0F6-B56D54BA673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950B70F1-2EF0-4BE1-AAA8-F5CE3220DAE9}"/>
            </a:ext>
          </a:extLst>
        </xdr:cNvPr>
        <xdr:cNvCxnSpPr/>
      </xdr:nvCxnSpPr>
      <xdr:spPr>
        <a:xfrm flipV="1">
          <a:off x="10476865" y="9889963"/>
          <a:ext cx="0" cy="105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F121FB2E-550E-47DB-BDBA-93C79D93A18B}"/>
            </a:ext>
          </a:extLst>
        </xdr:cNvPr>
        <xdr:cNvSpPr txBox="1"/>
      </xdr:nvSpPr>
      <xdr:spPr>
        <a:xfrm>
          <a:off x="10515600" y="109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8A77374D-134F-4617-A7C6-C72B6EFA2CD7}"/>
            </a:ext>
          </a:extLst>
        </xdr:cNvPr>
        <xdr:cNvCxnSpPr/>
      </xdr:nvCxnSpPr>
      <xdr:spPr>
        <a:xfrm>
          <a:off x="10388600" y="1094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3A68CA2F-8EB6-473A-9052-E286FAFE5DB0}"/>
            </a:ext>
          </a:extLst>
        </xdr:cNvPr>
        <xdr:cNvSpPr txBox="1"/>
      </xdr:nvSpPr>
      <xdr:spPr>
        <a:xfrm>
          <a:off x="10515600" y="966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BA47CED0-5FF8-40AE-ACBB-2C70E9B1CD3A}"/>
            </a:ext>
          </a:extLst>
        </xdr:cNvPr>
        <xdr:cNvCxnSpPr/>
      </xdr:nvCxnSpPr>
      <xdr:spPr>
        <a:xfrm>
          <a:off x="10388600" y="988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110737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9D352865-5957-48E3-80D7-1E9948628330}"/>
            </a:ext>
          </a:extLst>
        </xdr:cNvPr>
        <xdr:cNvSpPr txBox="1"/>
      </xdr:nvSpPr>
      <xdr:spPr>
        <a:xfrm>
          <a:off x="10515600" y="10397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F07E755E-54D3-4AC4-AE04-F8C674427BF4}"/>
            </a:ext>
          </a:extLst>
        </xdr:cNvPr>
        <xdr:cNvSpPr/>
      </xdr:nvSpPr>
      <xdr:spPr>
        <a:xfrm>
          <a:off x="10426700" y="105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14A9BCA7-4680-4316-9298-9C714489375D}"/>
            </a:ext>
          </a:extLst>
        </xdr:cNvPr>
        <xdr:cNvSpPr/>
      </xdr:nvSpPr>
      <xdr:spPr>
        <a:xfrm>
          <a:off x="9588500" y="1054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C32DB9A2-401B-4D34-B53E-59CB7F0A9FDE}"/>
            </a:ext>
          </a:extLst>
        </xdr:cNvPr>
        <xdr:cNvSpPr/>
      </xdr:nvSpPr>
      <xdr:spPr>
        <a:xfrm>
          <a:off x="8699500" y="1054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3630B56F-E041-408A-A4E6-37AB8B576A0C}"/>
            </a:ext>
          </a:extLst>
        </xdr:cNvPr>
        <xdr:cNvSpPr/>
      </xdr:nvSpPr>
      <xdr:spPr>
        <a:xfrm>
          <a:off x="7810500" y="1055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B43BF3C6-5E69-4912-960C-B422BEE1D255}"/>
            </a:ext>
          </a:extLst>
        </xdr:cNvPr>
        <xdr:cNvSpPr/>
      </xdr:nvSpPr>
      <xdr:spPr>
        <a:xfrm>
          <a:off x="6921500" y="1055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5C8DD8BD-D4F3-4A70-A0AD-889136675CD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C723F4D7-687E-41B5-8A06-86D164C5437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8421FA51-A598-4940-A272-2B6D87EB7D2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72820B1-6264-4116-A192-47A81752FD5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F3FF153-AC1C-4136-834A-F2692B2330B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4448</xdr:rowOff>
    </xdr:from>
    <xdr:to>
      <xdr:col>55</xdr:col>
      <xdr:colOff>50800</xdr:colOff>
      <xdr:row>63</xdr:row>
      <xdr:rowOff>106048</xdr:rowOff>
    </xdr:to>
    <xdr:sp macro="" textlink="">
      <xdr:nvSpPr>
        <xdr:cNvPr id="240" name="楕円 239">
          <a:extLst>
            <a:ext uri="{FF2B5EF4-FFF2-40B4-BE49-F238E27FC236}">
              <a16:creationId xmlns:a16="http://schemas.microsoft.com/office/drawing/2014/main" id="{A6DC4171-2E8B-43F0-824C-978B931D6B90}"/>
            </a:ext>
          </a:extLst>
        </xdr:cNvPr>
        <xdr:cNvSpPr/>
      </xdr:nvSpPr>
      <xdr:spPr>
        <a:xfrm>
          <a:off x="10426700" y="10805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90825</xdr:rowOff>
    </xdr:from>
    <xdr:ext cx="534377" cy="259045"/>
    <xdr:sp macro="" textlink="">
      <xdr:nvSpPr>
        <xdr:cNvPr id="241" name="【橋りょう・トンネル】&#10;一人当たり有形固定資産（償却資産）額該当値テキスト">
          <a:extLst>
            <a:ext uri="{FF2B5EF4-FFF2-40B4-BE49-F238E27FC236}">
              <a16:creationId xmlns:a16="http://schemas.microsoft.com/office/drawing/2014/main" id="{7D87233F-3424-438F-A7F7-6F7C06F168CA}"/>
            </a:ext>
          </a:extLst>
        </xdr:cNvPr>
        <xdr:cNvSpPr txBox="1"/>
      </xdr:nvSpPr>
      <xdr:spPr>
        <a:xfrm>
          <a:off x="10515600" y="10720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16367</xdr:rowOff>
    </xdr:from>
    <xdr:to>
      <xdr:col>50</xdr:col>
      <xdr:colOff>165100</xdr:colOff>
      <xdr:row>63</xdr:row>
      <xdr:rowOff>117967</xdr:rowOff>
    </xdr:to>
    <xdr:sp macro="" textlink="">
      <xdr:nvSpPr>
        <xdr:cNvPr id="242" name="楕円 241">
          <a:extLst>
            <a:ext uri="{FF2B5EF4-FFF2-40B4-BE49-F238E27FC236}">
              <a16:creationId xmlns:a16="http://schemas.microsoft.com/office/drawing/2014/main" id="{2B48B9D5-33A9-495C-8929-E506F1C030FD}"/>
            </a:ext>
          </a:extLst>
        </xdr:cNvPr>
        <xdr:cNvSpPr/>
      </xdr:nvSpPr>
      <xdr:spPr>
        <a:xfrm>
          <a:off x="9588500" y="1081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55248</xdr:rowOff>
    </xdr:from>
    <xdr:to>
      <xdr:col>55</xdr:col>
      <xdr:colOff>0</xdr:colOff>
      <xdr:row>63</xdr:row>
      <xdr:rowOff>67167</xdr:rowOff>
    </xdr:to>
    <xdr:cxnSp macro="">
      <xdr:nvCxnSpPr>
        <xdr:cNvPr id="243" name="直線コネクタ 242">
          <a:extLst>
            <a:ext uri="{FF2B5EF4-FFF2-40B4-BE49-F238E27FC236}">
              <a16:creationId xmlns:a16="http://schemas.microsoft.com/office/drawing/2014/main" id="{AD732E0B-7F73-4533-A866-9D85743B414C}"/>
            </a:ext>
          </a:extLst>
        </xdr:cNvPr>
        <xdr:cNvCxnSpPr/>
      </xdr:nvCxnSpPr>
      <xdr:spPr>
        <a:xfrm flipV="1">
          <a:off x="9639300" y="10856598"/>
          <a:ext cx="838200" cy="1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20715</xdr:rowOff>
    </xdr:from>
    <xdr:to>
      <xdr:col>46</xdr:col>
      <xdr:colOff>38100</xdr:colOff>
      <xdr:row>63</xdr:row>
      <xdr:rowOff>122315</xdr:rowOff>
    </xdr:to>
    <xdr:sp macro="" textlink="">
      <xdr:nvSpPr>
        <xdr:cNvPr id="244" name="楕円 243">
          <a:extLst>
            <a:ext uri="{FF2B5EF4-FFF2-40B4-BE49-F238E27FC236}">
              <a16:creationId xmlns:a16="http://schemas.microsoft.com/office/drawing/2014/main" id="{07A3C55F-6831-47F1-81BB-90634C2E4E2B}"/>
            </a:ext>
          </a:extLst>
        </xdr:cNvPr>
        <xdr:cNvSpPr/>
      </xdr:nvSpPr>
      <xdr:spPr>
        <a:xfrm>
          <a:off x="8699500" y="1082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67167</xdr:rowOff>
    </xdr:from>
    <xdr:to>
      <xdr:col>50</xdr:col>
      <xdr:colOff>114300</xdr:colOff>
      <xdr:row>63</xdr:row>
      <xdr:rowOff>71515</xdr:rowOff>
    </xdr:to>
    <xdr:cxnSp macro="">
      <xdr:nvCxnSpPr>
        <xdr:cNvPr id="245" name="直線コネクタ 244">
          <a:extLst>
            <a:ext uri="{FF2B5EF4-FFF2-40B4-BE49-F238E27FC236}">
              <a16:creationId xmlns:a16="http://schemas.microsoft.com/office/drawing/2014/main" id="{3D13D40F-07C2-4552-93A1-AA77FC47571F}"/>
            </a:ext>
          </a:extLst>
        </xdr:cNvPr>
        <xdr:cNvCxnSpPr/>
      </xdr:nvCxnSpPr>
      <xdr:spPr>
        <a:xfrm flipV="1">
          <a:off x="8750300" y="10868517"/>
          <a:ext cx="889000" cy="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20866</xdr:rowOff>
    </xdr:from>
    <xdr:to>
      <xdr:col>41</xdr:col>
      <xdr:colOff>101600</xdr:colOff>
      <xdr:row>63</xdr:row>
      <xdr:rowOff>122466</xdr:rowOff>
    </xdr:to>
    <xdr:sp macro="" textlink="">
      <xdr:nvSpPr>
        <xdr:cNvPr id="246" name="楕円 245">
          <a:extLst>
            <a:ext uri="{FF2B5EF4-FFF2-40B4-BE49-F238E27FC236}">
              <a16:creationId xmlns:a16="http://schemas.microsoft.com/office/drawing/2014/main" id="{FF5E1DC0-8DEC-4875-98D5-FC8FC794DABB}"/>
            </a:ext>
          </a:extLst>
        </xdr:cNvPr>
        <xdr:cNvSpPr/>
      </xdr:nvSpPr>
      <xdr:spPr>
        <a:xfrm>
          <a:off x="7810500" y="1082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71515</xdr:rowOff>
    </xdr:from>
    <xdr:to>
      <xdr:col>45</xdr:col>
      <xdr:colOff>177800</xdr:colOff>
      <xdr:row>63</xdr:row>
      <xdr:rowOff>71666</xdr:rowOff>
    </xdr:to>
    <xdr:cxnSp macro="">
      <xdr:nvCxnSpPr>
        <xdr:cNvPr id="247" name="直線コネクタ 246">
          <a:extLst>
            <a:ext uri="{FF2B5EF4-FFF2-40B4-BE49-F238E27FC236}">
              <a16:creationId xmlns:a16="http://schemas.microsoft.com/office/drawing/2014/main" id="{48C1B3D5-9BD7-4497-8BD1-C879DF6FAD4E}"/>
            </a:ext>
          </a:extLst>
        </xdr:cNvPr>
        <xdr:cNvCxnSpPr/>
      </xdr:nvCxnSpPr>
      <xdr:spPr>
        <a:xfrm flipV="1">
          <a:off x="7861300" y="10872865"/>
          <a:ext cx="889000" cy="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24657</xdr:rowOff>
    </xdr:from>
    <xdr:to>
      <xdr:col>36</xdr:col>
      <xdr:colOff>165100</xdr:colOff>
      <xdr:row>63</xdr:row>
      <xdr:rowOff>126257</xdr:rowOff>
    </xdr:to>
    <xdr:sp macro="" textlink="">
      <xdr:nvSpPr>
        <xdr:cNvPr id="248" name="楕円 247">
          <a:extLst>
            <a:ext uri="{FF2B5EF4-FFF2-40B4-BE49-F238E27FC236}">
              <a16:creationId xmlns:a16="http://schemas.microsoft.com/office/drawing/2014/main" id="{63F2EAD6-31E0-4F15-9853-D702288B18BB}"/>
            </a:ext>
          </a:extLst>
        </xdr:cNvPr>
        <xdr:cNvSpPr/>
      </xdr:nvSpPr>
      <xdr:spPr>
        <a:xfrm>
          <a:off x="6921500" y="1082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71666</xdr:rowOff>
    </xdr:from>
    <xdr:to>
      <xdr:col>41</xdr:col>
      <xdr:colOff>50800</xdr:colOff>
      <xdr:row>63</xdr:row>
      <xdr:rowOff>75457</xdr:rowOff>
    </xdr:to>
    <xdr:cxnSp macro="">
      <xdr:nvCxnSpPr>
        <xdr:cNvPr id="249" name="直線コネクタ 248">
          <a:extLst>
            <a:ext uri="{FF2B5EF4-FFF2-40B4-BE49-F238E27FC236}">
              <a16:creationId xmlns:a16="http://schemas.microsoft.com/office/drawing/2014/main" id="{F4738B49-FCF0-4D34-ADDF-A5FD601B6D09}"/>
            </a:ext>
          </a:extLst>
        </xdr:cNvPr>
        <xdr:cNvCxnSpPr/>
      </xdr:nvCxnSpPr>
      <xdr:spPr>
        <a:xfrm flipV="1">
          <a:off x="6972300" y="10873016"/>
          <a:ext cx="889000" cy="3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32159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D3F594C0-544E-48F2-AA13-1F72D14B9A56}"/>
            </a:ext>
          </a:extLst>
        </xdr:cNvPr>
        <xdr:cNvSpPr txBox="1"/>
      </xdr:nvSpPr>
      <xdr:spPr>
        <a:xfrm>
          <a:off x="9359411" y="1031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35748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7447164D-995E-4748-8D84-FE337AD9D906}"/>
            </a:ext>
          </a:extLst>
        </xdr:cNvPr>
        <xdr:cNvSpPr txBox="1"/>
      </xdr:nvSpPr>
      <xdr:spPr>
        <a:xfrm>
          <a:off x="8483111" y="1032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38555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976E5A33-759C-4C2E-9312-A5153E323327}"/>
            </a:ext>
          </a:extLst>
        </xdr:cNvPr>
        <xdr:cNvSpPr txBox="1"/>
      </xdr:nvSpPr>
      <xdr:spPr>
        <a:xfrm>
          <a:off x="7594111" y="1032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41628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D94FBB91-8920-4BAE-B9BA-097B2AB0A5A1}"/>
            </a:ext>
          </a:extLst>
        </xdr:cNvPr>
        <xdr:cNvSpPr txBox="1"/>
      </xdr:nvSpPr>
      <xdr:spPr>
        <a:xfrm>
          <a:off x="6705111" y="1032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109094</xdr:rowOff>
    </xdr:from>
    <xdr:ext cx="534377" cy="259045"/>
    <xdr:sp macro="" textlink="">
      <xdr:nvSpPr>
        <xdr:cNvPr id="254" name="n_1mainValue【橋りょう・トンネル】&#10;一人当たり有形固定資産（償却資産）額">
          <a:extLst>
            <a:ext uri="{FF2B5EF4-FFF2-40B4-BE49-F238E27FC236}">
              <a16:creationId xmlns:a16="http://schemas.microsoft.com/office/drawing/2014/main" id="{726B0D96-6D0C-4651-920B-3CA84B97236B}"/>
            </a:ext>
          </a:extLst>
        </xdr:cNvPr>
        <xdr:cNvSpPr txBox="1"/>
      </xdr:nvSpPr>
      <xdr:spPr>
        <a:xfrm>
          <a:off x="9359411" y="1091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113442</xdr:rowOff>
    </xdr:from>
    <xdr:ext cx="534377" cy="259045"/>
    <xdr:sp macro="" textlink="">
      <xdr:nvSpPr>
        <xdr:cNvPr id="255" name="n_2mainValue【橋りょう・トンネル】&#10;一人当たり有形固定資産（償却資産）額">
          <a:extLst>
            <a:ext uri="{FF2B5EF4-FFF2-40B4-BE49-F238E27FC236}">
              <a16:creationId xmlns:a16="http://schemas.microsoft.com/office/drawing/2014/main" id="{B764BD07-BEA3-4C97-93DF-2051C9EBDD36}"/>
            </a:ext>
          </a:extLst>
        </xdr:cNvPr>
        <xdr:cNvSpPr txBox="1"/>
      </xdr:nvSpPr>
      <xdr:spPr>
        <a:xfrm>
          <a:off x="8483111" y="10914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113593</xdr:rowOff>
    </xdr:from>
    <xdr:ext cx="534377" cy="259045"/>
    <xdr:sp macro="" textlink="">
      <xdr:nvSpPr>
        <xdr:cNvPr id="256" name="n_3mainValue【橋りょう・トンネル】&#10;一人当たり有形固定資産（償却資産）額">
          <a:extLst>
            <a:ext uri="{FF2B5EF4-FFF2-40B4-BE49-F238E27FC236}">
              <a16:creationId xmlns:a16="http://schemas.microsoft.com/office/drawing/2014/main" id="{342C35A7-9D18-406C-96E2-601EBD46A248}"/>
            </a:ext>
          </a:extLst>
        </xdr:cNvPr>
        <xdr:cNvSpPr txBox="1"/>
      </xdr:nvSpPr>
      <xdr:spPr>
        <a:xfrm>
          <a:off x="7594111" y="1091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117384</xdr:rowOff>
    </xdr:from>
    <xdr:ext cx="534377" cy="259045"/>
    <xdr:sp macro="" textlink="">
      <xdr:nvSpPr>
        <xdr:cNvPr id="257" name="n_4mainValue【橋りょう・トンネル】&#10;一人当たり有形固定資産（償却資産）額">
          <a:extLst>
            <a:ext uri="{FF2B5EF4-FFF2-40B4-BE49-F238E27FC236}">
              <a16:creationId xmlns:a16="http://schemas.microsoft.com/office/drawing/2014/main" id="{514C7D71-0CA3-439C-8727-842E10DAC565}"/>
            </a:ext>
          </a:extLst>
        </xdr:cNvPr>
        <xdr:cNvSpPr txBox="1"/>
      </xdr:nvSpPr>
      <xdr:spPr>
        <a:xfrm>
          <a:off x="6705111" y="1091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FC5EFC50-121D-4A41-B86F-9C583A380EA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1FC3A7CF-F4B0-4064-A84D-DA3D9CE1680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90EE2BAE-7449-4142-8CDF-4FD869255FC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27555248-F6B8-4856-925C-647900C0C0D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B2C1DC75-5161-4CF3-93F0-18793CBABBC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14CC6F40-96FA-440E-AF50-DF3D78DC2CB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05B9289B-6515-4858-9C50-DC6C09AD379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9B3DF12B-E595-41BF-9635-989AFAD703B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E0A8BC2D-489B-4540-8C15-14207567CBA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4E1F7C6B-4375-4B17-BF2F-111A19A072C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758A4632-12D3-4B9D-B072-F1CE1A2B797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50A2300F-7880-4B45-90FD-AF3C3E1C1C0B}"/>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840A83CE-DB40-4FFE-8AC4-68853F65FE76}"/>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D077FF77-DE31-4197-951C-C485B6EBCA4F}"/>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F1238315-EFA5-404E-9E2C-C6A391CEC417}"/>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B270B0C6-A263-40AF-8153-81C450B4543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D208F4BD-C7D8-4116-8454-57219D5D48F8}"/>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D55F1AE5-69A8-40B1-B895-CB73808BBFC5}"/>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926AF365-EF19-459F-A2B3-82C539723D72}"/>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0F91CCAD-F8C4-491C-AD0D-769D07FEBD7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38E06D96-FDE3-4449-BDBB-707736822CE8}"/>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002CA78E-ADDA-4153-A524-F13CC4BDBF1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937EE2B1-D545-4EB2-97DD-942651A8FBFF}"/>
            </a:ext>
          </a:extLst>
        </xdr:cNvPr>
        <xdr:cNvCxnSpPr/>
      </xdr:nvCxnSpPr>
      <xdr:spPr>
        <a:xfrm flipV="1">
          <a:off x="4634865" y="13507213"/>
          <a:ext cx="0" cy="1225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9615FFB9-FFD8-42F6-92D7-5D94A95366C3}"/>
            </a:ext>
          </a:extLst>
        </xdr:cNvPr>
        <xdr:cNvSpPr txBox="1"/>
      </xdr:nvSpPr>
      <xdr:spPr>
        <a:xfrm>
          <a:off x="4673600" y="1473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9990B9F8-0781-47DE-B2CE-8212D895FF51}"/>
            </a:ext>
          </a:extLst>
        </xdr:cNvPr>
        <xdr:cNvCxnSpPr/>
      </xdr:nvCxnSpPr>
      <xdr:spPr>
        <a:xfrm>
          <a:off x="4546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46B97A39-C984-493F-A338-4102DFCF5A71}"/>
            </a:ext>
          </a:extLst>
        </xdr:cNvPr>
        <xdr:cNvSpPr txBox="1"/>
      </xdr:nvSpPr>
      <xdr:spPr>
        <a:xfrm>
          <a:off x="4673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18A91275-77FF-460D-95E8-4442DD16E3E4}"/>
            </a:ext>
          </a:extLst>
        </xdr:cNvPr>
        <xdr:cNvCxnSpPr/>
      </xdr:nvCxnSpPr>
      <xdr:spPr>
        <a:xfrm>
          <a:off x="4546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156481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62517E15-733B-48D2-B74D-ED78FCC4A56B}"/>
            </a:ext>
          </a:extLst>
        </xdr:cNvPr>
        <xdr:cNvSpPr txBox="1"/>
      </xdr:nvSpPr>
      <xdr:spPr>
        <a:xfrm>
          <a:off x="4673600" y="138724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F679056E-2E61-4757-8B88-C131752FA507}"/>
            </a:ext>
          </a:extLst>
        </xdr:cNvPr>
        <xdr:cNvSpPr/>
      </xdr:nvSpPr>
      <xdr:spPr>
        <a:xfrm>
          <a:off x="4584700" y="1402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667F4327-795C-4EE7-82A1-CC000C4B000B}"/>
            </a:ext>
          </a:extLst>
        </xdr:cNvPr>
        <xdr:cNvSpPr/>
      </xdr:nvSpPr>
      <xdr:spPr>
        <a:xfrm>
          <a:off x="3746500" y="140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8A6F260E-0025-4AB6-A6FD-50B71F8458A7}"/>
            </a:ext>
          </a:extLst>
        </xdr:cNvPr>
        <xdr:cNvSpPr/>
      </xdr:nvSpPr>
      <xdr:spPr>
        <a:xfrm>
          <a:off x="2857500" y="139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62DA779E-C8C7-4BCE-9AE1-840CCEB42A53}"/>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4561D02D-45FD-4EA2-ABE3-CEF30BE9B7A1}"/>
            </a:ext>
          </a:extLst>
        </xdr:cNvPr>
        <xdr:cNvSpPr/>
      </xdr:nvSpPr>
      <xdr:spPr>
        <a:xfrm>
          <a:off x="1079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AE4C33CD-2D3D-4472-A571-5A835AD3B17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C1442913-890A-451B-83F2-992DAAA2E35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1EDC8FA3-92BE-4F40-9623-CBD4D128005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98071F88-A1E9-417F-ADC9-2C34FE35FA2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4AD02431-CB9E-4AB3-AC67-01026D9A074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165608</xdr:rowOff>
    </xdr:from>
    <xdr:to>
      <xdr:col>24</xdr:col>
      <xdr:colOff>114300</xdr:colOff>
      <xdr:row>83</xdr:row>
      <xdr:rowOff>95758</xdr:rowOff>
    </xdr:to>
    <xdr:sp macro="" textlink="">
      <xdr:nvSpPr>
        <xdr:cNvPr id="296" name="楕円 295">
          <a:extLst>
            <a:ext uri="{FF2B5EF4-FFF2-40B4-BE49-F238E27FC236}">
              <a16:creationId xmlns:a16="http://schemas.microsoft.com/office/drawing/2014/main" id="{10CE384E-5C4A-4715-9BC8-D36E1F435DBE}"/>
            </a:ext>
          </a:extLst>
        </xdr:cNvPr>
        <xdr:cNvSpPr/>
      </xdr:nvSpPr>
      <xdr:spPr>
        <a:xfrm>
          <a:off x="4584700" y="1422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144035</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D937C248-6D59-4275-AE11-DDF610157770}"/>
            </a:ext>
          </a:extLst>
        </xdr:cNvPr>
        <xdr:cNvSpPr txBox="1"/>
      </xdr:nvSpPr>
      <xdr:spPr>
        <a:xfrm>
          <a:off x="4673600" y="14202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170180</xdr:rowOff>
    </xdr:from>
    <xdr:to>
      <xdr:col>20</xdr:col>
      <xdr:colOff>38100</xdr:colOff>
      <xdr:row>83</xdr:row>
      <xdr:rowOff>100330</xdr:rowOff>
    </xdr:to>
    <xdr:sp macro="" textlink="">
      <xdr:nvSpPr>
        <xdr:cNvPr id="298" name="楕円 297">
          <a:extLst>
            <a:ext uri="{FF2B5EF4-FFF2-40B4-BE49-F238E27FC236}">
              <a16:creationId xmlns:a16="http://schemas.microsoft.com/office/drawing/2014/main" id="{A8EC154A-1C6D-4DA4-90B8-B027E6C36CDB}"/>
            </a:ext>
          </a:extLst>
        </xdr:cNvPr>
        <xdr:cNvSpPr/>
      </xdr:nvSpPr>
      <xdr:spPr>
        <a:xfrm>
          <a:off x="3746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44958</xdr:rowOff>
    </xdr:from>
    <xdr:to>
      <xdr:col>24</xdr:col>
      <xdr:colOff>63500</xdr:colOff>
      <xdr:row>83</xdr:row>
      <xdr:rowOff>49530</xdr:rowOff>
    </xdr:to>
    <xdr:cxnSp macro="">
      <xdr:nvCxnSpPr>
        <xdr:cNvPr id="299" name="直線コネクタ 298">
          <a:extLst>
            <a:ext uri="{FF2B5EF4-FFF2-40B4-BE49-F238E27FC236}">
              <a16:creationId xmlns:a16="http://schemas.microsoft.com/office/drawing/2014/main" id="{D0E76669-37BC-4F80-8EB4-7470D6447215}"/>
            </a:ext>
          </a:extLst>
        </xdr:cNvPr>
        <xdr:cNvCxnSpPr/>
      </xdr:nvCxnSpPr>
      <xdr:spPr>
        <a:xfrm flipV="1">
          <a:off x="3797300" y="142753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135889</xdr:rowOff>
    </xdr:from>
    <xdr:to>
      <xdr:col>15</xdr:col>
      <xdr:colOff>101600</xdr:colOff>
      <xdr:row>83</xdr:row>
      <xdr:rowOff>66039</xdr:rowOff>
    </xdr:to>
    <xdr:sp macro="" textlink="">
      <xdr:nvSpPr>
        <xdr:cNvPr id="300" name="楕円 299">
          <a:extLst>
            <a:ext uri="{FF2B5EF4-FFF2-40B4-BE49-F238E27FC236}">
              <a16:creationId xmlns:a16="http://schemas.microsoft.com/office/drawing/2014/main" id="{29FBD171-5C73-4BA9-AD28-2D4B9E70856A}"/>
            </a:ext>
          </a:extLst>
        </xdr:cNvPr>
        <xdr:cNvSpPr/>
      </xdr:nvSpPr>
      <xdr:spPr>
        <a:xfrm>
          <a:off x="2857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15239</xdr:rowOff>
    </xdr:from>
    <xdr:to>
      <xdr:col>19</xdr:col>
      <xdr:colOff>177800</xdr:colOff>
      <xdr:row>83</xdr:row>
      <xdr:rowOff>49530</xdr:rowOff>
    </xdr:to>
    <xdr:cxnSp macro="">
      <xdr:nvCxnSpPr>
        <xdr:cNvPr id="301" name="直線コネクタ 300">
          <a:extLst>
            <a:ext uri="{FF2B5EF4-FFF2-40B4-BE49-F238E27FC236}">
              <a16:creationId xmlns:a16="http://schemas.microsoft.com/office/drawing/2014/main" id="{867D6AF2-1CB4-4ABA-8AEF-9F47C9B21883}"/>
            </a:ext>
          </a:extLst>
        </xdr:cNvPr>
        <xdr:cNvCxnSpPr/>
      </xdr:nvCxnSpPr>
      <xdr:spPr>
        <a:xfrm>
          <a:off x="2908300" y="142455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131318</xdr:rowOff>
    </xdr:from>
    <xdr:to>
      <xdr:col>10</xdr:col>
      <xdr:colOff>165100</xdr:colOff>
      <xdr:row>83</xdr:row>
      <xdr:rowOff>61468</xdr:rowOff>
    </xdr:to>
    <xdr:sp macro="" textlink="">
      <xdr:nvSpPr>
        <xdr:cNvPr id="302" name="楕円 301">
          <a:extLst>
            <a:ext uri="{FF2B5EF4-FFF2-40B4-BE49-F238E27FC236}">
              <a16:creationId xmlns:a16="http://schemas.microsoft.com/office/drawing/2014/main" id="{244744E4-4B6C-48D7-AB2B-B37116AD8C17}"/>
            </a:ext>
          </a:extLst>
        </xdr:cNvPr>
        <xdr:cNvSpPr/>
      </xdr:nvSpPr>
      <xdr:spPr>
        <a:xfrm>
          <a:off x="1968500" y="1419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10668</xdr:rowOff>
    </xdr:from>
    <xdr:to>
      <xdr:col>15</xdr:col>
      <xdr:colOff>50800</xdr:colOff>
      <xdr:row>83</xdr:row>
      <xdr:rowOff>15239</xdr:rowOff>
    </xdr:to>
    <xdr:cxnSp macro="">
      <xdr:nvCxnSpPr>
        <xdr:cNvPr id="303" name="直線コネクタ 302">
          <a:extLst>
            <a:ext uri="{FF2B5EF4-FFF2-40B4-BE49-F238E27FC236}">
              <a16:creationId xmlns:a16="http://schemas.microsoft.com/office/drawing/2014/main" id="{107CE1DA-A7B6-49AE-AF83-A2958BB8A897}"/>
            </a:ext>
          </a:extLst>
        </xdr:cNvPr>
        <xdr:cNvCxnSpPr/>
      </xdr:nvCxnSpPr>
      <xdr:spPr>
        <a:xfrm>
          <a:off x="2019300" y="1424101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122174</xdr:rowOff>
    </xdr:from>
    <xdr:to>
      <xdr:col>6</xdr:col>
      <xdr:colOff>38100</xdr:colOff>
      <xdr:row>83</xdr:row>
      <xdr:rowOff>52324</xdr:rowOff>
    </xdr:to>
    <xdr:sp macro="" textlink="">
      <xdr:nvSpPr>
        <xdr:cNvPr id="304" name="楕円 303">
          <a:extLst>
            <a:ext uri="{FF2B5EF4-FFF2-40B4-BE49-F238E27FC236}">
              <a16:creationId xmlns:a16="http://schemas.microsoft.com/office/drawing/2014/main" id="{F8FA5FEE-18DD-48C4-98FE-492FFB378C31}"/>
            </a:ext>
          </a:extLst>
        </xdr:cNvPr>
        <xdr:cNvSpPr/>
      </xdr:nvSpPr>
      <xdr:spPr>
        <a:xfrm>
          <a:off x="1079500" y="1418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1524</xdr:rowOff>
    </xdr:from>
    <xdr:to>
      <xdr:col>10</xdr:col>
      <xdr:colOff>114300</xdr:colOff>
      <xdr:row>83</xdr:row>
      <xdr:rowOff>10668</xdr:rowOff>
    </xdr:to>
    <xdr:cxnSp macro="">
      <xdr:nvCxnSpPr>
        <xdr:cNvPr id="305" name="直線コネクタ 304">
          <a:extLst>
            <a:ext uri="{FF2B5EF4-FFF2-40B4-BE49-F238E27FC236}">
              <a16:creationId xmlns:a16="http://schemas.microsoft.com/office/drawing/2014/main" id="{6233CF77-83AC-493F-AC95-593F816526BC}"/>
            </a:ext>
          </a:extLst>
        </xdr:cNvPr>
        <xdr:cNvCxnSpPr/>
      </xdr:nvCxnSpPr>
      <xdr:spPr>
        <a:xfrm>
          <a:off x="1130300" y="1423187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61992</xdr:rowOff>
    </xdr:from>
    <xdr:ext cx="405111" cy="259045"/>
    <xdr:sp macro="" textlink="">
      <xdr:nvSpPr>
        <xdr:cNvPr id="306" name="n_1aveValue【公営住宅】&#10;有形固定資産減価償却率">
          <a:extLst>
            <a:ext uri="{FF2B5EF4-FFF2-40B4-BE49-F238E27FC236}">
              <a16:creationId xmlns:a16="http://schemas.microsoft.com/office/drawing/2014/main" id="{6DD9381D-8628-491C-89A3-BAADE90EDDB7}"/>
            </a:ext>
          </a:extLst>
        </xdr:cNvPr>
        <xdr:cNvSpPr txBox="1"/>
      </xdr:nvSpPr>
      <xdr:spPr>
        <a:xfrm>
          <a:off x="3582044" y="1377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41419</xdr:rowOff>
    </xdr:from>
    <xdr:ext cx="405111" cy="259045"/>
    <xdr:sp macro="" textlink="">
      <xdr:nvSpPr>
        <xdr:cNvPr id="307" name="n_2aveValue【公営住宅】&#10;有形固定資産減価償却率">
          <a:extLst>
            <a:ext uri="{FF2B5EF4-FFF2-40B4-BE49-F238E27FC236}">
              <a16:creationId xmlns:a16="http://schemas.microsoft.com/office/drawing/2014/main" id="{B1F0852C-CA5C-4DD5-AAB9-0A9ACB565CAB}"/>
            </a:ext>
          </a:extLst>
        </xdr:cNvPr>
        <xdr:cNvSpPr txBox="1"/>
      </xdr:nvSpPr>
      <xdr:spPr>
        <a:xfrm>
          <a:off x="2705744" y="1375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32275</xdr:rowOff>
    </xdr:from>
    <xdr:ext cx="405111" cy="259045"/>
    <xdr:sp macro="" textlink="">
      <xdr:nvSpPr>
        <xdr:cNvPr id="308" name="n_3aveValue【公営住宅】&#10;有形固定資産減価償却率">
          <a:extLst>
            <a:ext uri="{FF2B5EF4-FFF2-40B4-BE49-F238E27FC236}">
              <a16:creationId xmlns:a16="http://schemas.microsoft.com/office/drawing/2014/main" id="{B238F9B2-D7B8-4C22-87AF-B4816959396F}"/>
            </a:ext>
          </a:extLst>
        </xdr:cNvPr>
        <xdr:cNvSpPr txBox="1"/>
      </xdr:nvSpPr>
      <xdr:spPr>
        <a:xfrm>
          <a:off x="1816744" y="1374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167149</xdr:rowOff>
    </xdr:from>
    <xdr:ext cx="405111" cy="259045"/>
    <xdr:sp macro="" textlink="">
      <xdr:nvSpPr>
        <xdr:cNvPr id="309" name="n_4aveValue【公営住宅】&#10;有形固定資産減価償却率">
          <a:extLst>
            <a:ext uri="{FF2B5EF4-FFF2-40B4-BE49-F238E27FC236}">
              <a16:creationId xmlns:a16="http://schemas.microsoft.com/office/drawing/2014/main" id="{8A408AC1-EB87-4881-BC0D-C72E0B7C2334}"/>
            </a:ext>
          </a:extLst>
        </xdr:cNvPr>
        <xdr:cNvSpPr txBox="1"/>
      </xdr:nvSpPr>
      <xdr:spPr>
        <a:xfrm>
          <a:off x="927744" y="1371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91457</xdr:rowOff>
    </xdr:from>
    <xdr:ext cx="405111" cy="259045"/>
    <xdr:sp macro="" textlink="">
      <xdr:nvSpPr>
        <xdr:cNvPr id="310" name="n_1mainValue【公営住宅】&#10;有形固定資産減価償却率">
          <a:extLst>
            <a:ext uri="{FF2B5EF4-FFF2-40B4-BE49-F238E27FC236}">
              <a16:creationId xmlns:a16="http://schemas.microsoft.com/office/drawing/2014/main" id="{BB66BB9E-A617-412E-9FBA-439EAAA9435A}"/>
            </a:ext>
          </a:extLst>
        </xdr:cNvPr>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57166</xdr:rowOff>
    </xdr:from>
    <xdr:ext cx="405111" cy="259045"/>
    <xdr:sp macro="" textlink="">
      <xdr:nvSpPr>
        <xdr:cNvPr id="311" name="n_2mainValue【公営住宅】&#10;有形固定資産減価償却率">
          <a:extLst>
            <a:ext uri="{FF2B5EF4-FFF2-40B4-BE49-F238E27FC236}">
              <a16:creationId xmlns:a16="http://schemas.microsoft.com/office/drawing/2014/main" id="{3B37D1DF-6E9C-4F6F-91B7-DE880153BD73}"/>
            </a:ext>
          </a:extLst>
        </xdr:cNvPr>
        <xdr:cNvSpPr txBox="1"/>
      </xdr:nvSpPr>
      <xdr:spPr>
        <a:xfrm>
          <a:off x="2705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52595</xdr:rowOff>
    </xdr:from>
    <xdr:ext cx="405111" cy="259045"/>
    <xdr:sp macro="" textlink="">
      <xdr:nvSpPr>
        <xdr:cNvPr id="312" name="n_3mainValue【公営住宅】&#10;有形固定資産減価償却率">
          <a:extLst>
            <a:ext uri="{FF2B5EF4-FFF2-40B4-BE49-F238E27FC236}">
              <a16:creationId xmlns:a16="http://schemas.microsoft.com/office/drawing/2014/main" id="{07FD77D6-FD82-432D-BCB8-B33CBC62E9A4}"/>
            </a:ext>
          </a:extLst>
        </xdr:cNvPr>
        <xdr:cNvSpPr txBox="1"/>
      </xdr:nvSpPr>
      <xdr:spPr>
        <a:xfrm>
          <a:off x="1816744" y="1428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43451</xdr:rowOff>
    </xdr:from>
    <xdr:ext cx="405111" cy="259045"/>
    <xdr:sp macro="" textlink="">
      <xdr:nvSpPr>
        <xdr:cNvPr id="313" name="n_4mainValue【公営住宅】&#10;有形固定資産減価償却率">
          <a:extLst>
            <a:ext uri="{FF2B5EF4-FFF2-40B4-BE49-F238E27FC236}">
              <a16:creationId xmlns:a16="http://schemas.microsoft.com/office/drawing/2014/main" id="{D5DAE85D-E787-4DB8-8809-C464B6582C5F}"/>
            </a:ext>
          </a:extLst>
        </xdr:cNvPr>
        <xdr:cNvSpPr txBox="1"/>
      </xdr:nvSpPr>
      <xdr:spPr>
        <a:xfrm>
          <a:off x="927744" y="1427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B4C42AD8-E51C-4294-9B2C-8BFFB3181AA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9A39A7A2-95A3-469F-94AC-2113DB92E46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3050FDC1-DE88-4BEC-AA9F-95C9B6078AF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759D0353-A4BA-46D8-BC4A-98BB59A5CC6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9D474BC4-0505-424A-A8F5-42DEB680F01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32B4467E-2ECF-44D9-A7CA-B29F1BAEC9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325B7425-C17B-4619-A164-3D1A412E13C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9A5038FF-2164-47F6-8588-FBEF84A84D1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709EDEA5-CEFC-47EF-A355-9288E2EF9D1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08F08DF5-3A8F-4C65-A307-0050FD745B6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A2BEF719-4E37-4DF0-862A-D3E34C0A1F8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630421DA-01BF-40B2-8F6E-502B8F6C25C6}"/>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14091178-9E9C-483C-91B9-58A2255402BD}"/>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A65832DC-65EA-4CD5-82E6-108EFB4C5616}"/>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4A0FD8E4-56DC-47CA-96C1-F178AA4E0C47}"/>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C95A41D8-B1A8-4C15-81EC-A43FD2265B1E}"/>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07849AF1-AA0E-44B2-B9F4-DBD81C33BE3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D2A3DEE2-FE51-4307-8D28-A8D9E6116971}"/>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0B29EBDD-7AA9-46C0-8482-52894A9E51F2}"/>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29F95074-68FB-4CA1-AAD4-07FD1C2B03AF}"/>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278E68AC-3A7D-4386-B291-93CF3B53F25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A29788E6-0287-46CE-866E-A4625F27FBB1}"/>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2712C938-DEE7-4242-BB76-777C97A7101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D6F15D14-1F30-4D29-9669-7D689571AE8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FA19269B-6105-4299-A24D-D4A489A6682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DE1E79CC-0F84-4EC1-B850-A2B996D0DA39}"/>
            </a:ext>
          </a:extLst>
        </xdr:cNvPr>
        <xdr:cNvCxnSpPr/>
      </xdr:nvCxnSpPr>
      <xdr:spPr>
        <a:xfrm flipV="1">
          <a:off x="10476865" y="1337527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0D4A22FA-E08F-47B2-A6A3-8F44E7F234C3}"/>
            </a:ext>
          </a:extLst>
        </xdr:cNvPr>
        <xdr:cNvSpPr txBox="1"/>
      </xdr:nvSpPr>
      <xdr:spPr>
        <a:xfrm>
          <a:off x="10515600" y="1486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F9D0115E-97AD-496D-B329-ADA398E2E0ED}"/>
            </a:ext>
          </a:extLst>
        </xdr:cNvPr>
        <xdr:cNvCxnSpPr/>
      </xdr:nvCxnSpPr>
      <xdr:spPr>
        <a:xfrm>
          <a:off x="10388600" y="1485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F37897F0-7283-4BF6-A5F1-CED4ADAC7B8E}"/>
            </a:ext>
          </a:extLst>
        </xdr:cNvPr>
        <xdr:cNvSpPr txBox="1"/>
      </xdr:nvSpPr>
      <xdr:spPr>
        <a:xfrm>
          <a:off x="10515600" y="1315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06E9A623-6343-4D30-AEB7-C296BA8E6178}"/>
            </a:ext>
          </a:extLst>
        </xdr:cNvPr>
        <xdr:cNvCxnSpPr/>
      </xdr:nvCxnSpPr>
      <xdr:spPr>
        <a:xfrm>
          <a:off x="10388600" y="1337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134275</xdr:rowOff>
    </xdr:from>
    <xdr:ext cx="469744" cy="259045"/>
    <xdr:sp macro="" textlink="">
      <xdr:nvSpPr>
        <xdr:cNvPr id="344" name="【公営住宅】&#10;一人当たり面積平均値テキスト">
          <a:extLst>
            <a:ext uri="{FF2B5EF4-FFF2-40B4-BE49-F238E27FC236}">
              <a16:creationId xmlns:a16="http://schemas.microsoft.com/office/drawing/2014/main" id="{7A8192E3-BCE3-4F18-BA2B-AA3625690DB0}"/>
            </a:ext>
          </a:extLst>
        </xdr:cNvPr>
        <xdr:cNvSpPr txBox="1"/>
      </xdr:nvSpPr>
      <xdr:spPr>
        <a:xfrm>
          <a:off x="10515600" y="141931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946534E4-F388-4C0D-BF6B-4E80A55940B9}"/>
            </a:ext>
          </a:extLst>
        </xdr:cNvPr>
        <xdr:cNvSpPr/>
      </xdr:nvSpPr>
      <xdr:spPr>
        <a:xfrm>
          <a:off x="104267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F6F93465-2BEE-4FAF-B1E9-7F8F98A0EA72}"/>
            </a:ext>
          </a:extLst>
        </xdr:cNvPr>
        <xdr:cNvSpPr/>
      </xdr:nvSpPr>
      <xdr:spPr>
        <a:xfrm>
          <a:off x="9588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6CB2FDF7-D392-4C39-87FC-1FE97203EAD8}"/>
            </a:ext>
          </a:extLst>
        </xdr:cNvPr>
        <xdr:cNvSpPr/>
      </xdr:nvSpPr>
      <xdr:spPr>
        <a:xfrm>
          <a:off x="86995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03348E6B-D8B7-42CA-8E17-66FC5F1CEB02}"/>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44DF74FE-7286-4A41-9FAA-25AC166C275A}"/>
            </a:ext>
          </a:extLst>
        </xdr:cNvPr>
        <xdr:cNvSpPr/>
      </xdr:nvSpPr>
      <xdr:spPr>
        <a:xfrm>
          <a:off x="6921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9A58222D-96A5-4DFB-B1D4-9AD7057AA0B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47B5C314-F401-48AA-92CF-0BB6B335410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9A2DDCF-8835-48DE-8EFB-CE2E50DF46B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DE4189D-45FF-4630-B515-50F139E39A4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00A61C9-632B-4E5E-B658-8AEADB3A80E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82006</xdr:rowOff>
    </xdr:from>
    <xdr:to>
      <xdr:col>55</xdr:col>
      <xdr:colOff>50800</xdr:colOff>
      <xdr:row>86</xdr:row>
      <xdr:rowOff>12156</xdr:rowOff>
    </xdr:to>
    <xdr:sp macro="" textlink="">
      <xdr:nvSpPr>
        <xdr:cNvPr id="355" name="楕円 354">
          <a:extLst>
            <a:ext uri="{FF2B5EF4-FFF2-40B4-BE49-F238E27FC236}">
              <a16:creationId xmlns:a16="http://schemas.microsoft.com/office/drawing/2014/main" id="{780D6159-5301-4CAE-8186-B5360C372041}"/>
            </a:ext>
          </a:extLst>
        </xdr:cNvPr>
        <xdr:cNvSpPr/>
      </xdr:nvSpPr>
      <xdr:spPr>
        <a:xfrm>
          <a:off x="10426700" y="1465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60433</xdr:rowOff>
    </xdr:from>
    <xdr:ext cx="469744" cy="259045"/>
    <xdr:sp macro="" textlink="">
      <xdr:nvSpPr>
        <xdr:cNvPr id="356" name="【公営住宅】&#10;一人当たり面積該当値テキスト">
          <a:extLst>
            <a:ext uri="{FF2B5EF4-FFF2-40B4-BE49-F238E27FC236}">
              <a16:creationId xmlns:a16="http://schemas.microsoft.com/office/drawing/2014/main" id="{F3299F5B-2B78-46F7-AB1B-F21C995771AD}"/>
            </a:ext>
          </a:extLst>
        </xdr:cNvPr>
        <xdr:cNvSpPr txBox="1"/>
      </xdr:nvSpPr>
      <xdr:spPr>
        <a:xfrm>
          <a:off x="10515600" y="1463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82006</xdr:rowOff>
    </xdr:from>
    <xdr:to>
      <xdr:col>50</xdr:col>
      <xdr:colOff>165100</xdr:colOff>
      <xdr:row>86</xdr:row>
      <xdr:rowOff>12156</xdr:rowOff>
    </xdr:to>
    <xdr:sp macro="" textlink="">
      <xdr:nvSpPr>
        <xdr:cNvPr id="357" name="楕円 356">
          <a:extLst>
            <a:ext uri="{FF2B5EF4-FFF2-40B4-BE49-F238E27FC236}">
              <a16:creationId xmlns:a16="http://schemas.microsoft.com/office/drawing/2014/main" id="{AD90E84A-9EC7-4400-A8F7-E6767D3195C3}"/>
            </a:ext>
          </a:extLst>
        </xdr:cNvPr>
        <xdr:cNvSpPr/>
      </xdr:nvSpPr>
      <xdr:spPr>
        <a:xfrm>
          <a:off x="9588500" y="1465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132806</xdr:rowOff>
    </xdr:from>
    <xdr:to>
      <xdr:col>55</xdr:col>
      <xdr:colOff>0</xdr:colOff>
      <xdr:row>85</xdr:row>
      <xdr:rowOff>132806</xdr:rowOff>
    </xdr:to>
    <xdr:cxnSp macro="">
      <xdr:nvCxnSpPr>
        <xdr:cNvPr id="358" name="直線コネクタ 357">
          <a:extLst>
            <a:ext uri="{FF2B5EF4-FFF2-40B4-BE49-F238E27FC236}">
              <a16:creationId xmlns:a16="http://schemas.microsoft.com/office/drawing/2014/main" id="{3F3B5BD5-38A8-428E-80BD-7882FAD545FE}"/>
            </a:ext>
          </a:extLst>
        </xdr:cNvPr>
        <xdr:cNvCxnSpPr/>
      </xdr:nvCxnSpPr>
      <xdr:spPr>
        <a:xfrm>
          <a:off x="9639300" y="147060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83638</xdr:rowOff>
    </xdr:from>
    <xdr:to>
      <xdr:col>46</xdr:col>
      <xdr:colOff>38100</xdr:colOff>
      <xdr:row>86</xdr:row>
      <xdr:rowOff>13788</xdr:rowOff>
    </xdr:to>
    <xdr:sp macro="" textlink="">
      <xdr:nvSpPr>
        <xdr:cNvPr id="359" name="楕円 358">
          <a:extLst>
            <a:ext uri="{FF2B5EF4-FFF2-40B4-BE49-F238E27FC236}">
              <a16:creationId xmlns:a16="http://schemas.microsoft.com/office/drawing/2014/main" id="{3C27E601-3A58-4180-A1DC-AE13D66F0D09}"/>
            </a:ext>
          </a:extLst>
        </xdr:cNvPr>
        <xdr:cNvSpPr/>
      </xdr:nvSpPr>
      <xdr:spPr>
        <a:xfrm>
          <a:off x="8699500" y="1465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132806</xdr:rowOff>
    </xdr:from>
    <xdr:to>
      <xdr:col>50</xdr:col>
      <xdr:colOff>114300</xdr:colOff>
      <xdr:row>85</xdr:row>
      <xdr:rowOff>134438</xdr:rowOff>
    </xdr:to>
    <xdr:cxnSp macro="">
      <xdr:nvCxnSpPr>
        <xdr:cNvPr id="360" name="直線コネクタ 359">
          <a:extLst>
            <a:ext uri="{FF2B5EF4-FFF2-40B4-BE49-F238E27FC236}">
              <a16:creationId xmlns:a16="http://schemas.microsoft.com/office/drawing/2014/main" id="{1004124F-D480-4608-91A8-73CECB7A615A}"/>
            </a:ext>
          </a:extLst>
        </xdr:cNvPr>
        <xdr:cNvCxnSpPr/>
      </xdr:nvCxnSpPr>
      <xdr:spPr>
        <a:xfrm flipV="1">
          <a:off x="8750300" y="1470605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82006</xdr:rowOff>
    </xdr:from>
    <xdr:to>
      <xdr:col>41</xdr:col>
      <xdr:colOff>101600</xdr:colOff>
      <xdr:row>86</xdr:row>
      <xdr:rowOff>12156</xdr:rowOff>
    </xdr:to>
    <xdr:sp macro="" textlink="">
      <xdr:nvSpPr>
        <xdr:cNvPr id="361" name="楕円 360">
          <a:extLst>
            <a:ext uri="{FF2B5EF4-FFF2-40B4-BE49-F238E27FC236}">
              <a16:creationId xmlns:a16="http://schemas.microsoft.com/office/drawing/2014/main" id="{0A6D3F40-95B1-4D32-903A-2C9464DB4446}"/>
            </a:ext>
          </a:extLst>
        </xdr:cNvPr>
        <xdr:cNvSpPr/>
      </xdr:nvSpPr>
      <xdr:spPr>
        <a:xfrm>
          <a:off x="7810500" y="1465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132806</xdr:rowOff>
    </xdr:from>
    <xdr:to>
      <xdr:col>45</xdr:col>
      <xdr:colOff>177800</xdr:colOff>
      <xdr:row>85</xdr:row>
      <xdr:rowOff>134438</xdr:rowOff>
    </xdr:to>
    <xdr:cxnSp macro="">
      <xdr:nvCxnSpPr>
        <xdr:cNvPr id="362" name="直線コネクタ 361">
          <a:extLst>
            <a:ext uri="{FF2B5EF4-FFF2-40B4-BE49-F238E27FC236}">
              <a16:creationId xmlns:a16="http://schemas.microsoft.com/office/drawing/2014/main" id="{5FFD3D4D-EE19-4E0C-AC3C-AB7C4E303326}"/>
            </a:ext>
          </a:extLst>
        </xdr:cNvPr>
        <xdr:cNvCxnSpPr/>
      </xdr:nvCxnSpPr>
      <xdr:spPr>
        <a:xfrm>
          <a:off x="7861300" y="1470605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83638</xdr:rowOff>
    </xdr:from>
    <xdr:to>
      <xdr:col>36</xdr:col>
      <xdr:colOff>165100</xdr:colOff>
      <xdr:row>86</xdr:row>
      <xdr:rowOff>13788</xdr:rowOff>
    </xdr:to>
    <xdr:sp macro="" textlink="">
      <xdr:nvSpPr>
        <xdr:cNvPr id="363" name="楕円 362">
          <a:extLst>
            <a:ext uri="{FF2B5EF4-FFF2-40B4-BE49-F238E27FC236}">
              <a16:creationId xmlns:a16="http://schemas.microsoft.com/office/drawing/2014/main" id="{51286451-F6BD-414C-9E76-B082492D5BA3}"/>
            </a:ext>
          </a:extLst>
        </xdr:cNvPr>
        <xdr:cNvSpPr/>
      </xdr:nvSpPr>
      <xdr:spPr>
        <a:xfrm>
          <a:off x="6921500" y="1465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132806</xdr:rowOff>
    </xdr:from>
    <xdr:to>
      <xdr:col>41</xdr:col>
      <xdr:colOff>50800</xdr:colOff>
      <xdr:row>85</xdr:row>
      <xdr:rowOff>134438</xdr:rowOff>
    </xdr:to>
    <xdr:cxnSp macro="">
      <xdr:nvCxnSpPr>
        <xdr:cNvPr id="364" name="直線コネクタ 363">
          <a:extLst>
            <a:ext uri="{FF2B5EF4-FFF2-40B4-BE49-F238E27FC236}">
              <a16:creationId xmlns:a16="http://schemas.microsoft.com/office/drawing/2014/main" id="{78B9FE56-C879-47F7-85E6-61B4C0FEFC4B}"/>
            </a:ext>
          </a:extLst>
        </xdr:cNvPr>
        <xdr:cNvCxnSpPr/>
      </xdr:nvCxnSpPr>
      <xdr:spPr>
        <a:xfrm flipV="1">
          <a:off x="6972300" y="1470605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59707</xdr:rowOff>
    </xdr:from>
    <xdr:ext cx="469744" cy="259045"/>
    <xdr:sp macro="" textlink="">
      <xdr:nvSpPr>
        <xdr:cNvPr id="365" name="n_1aveValue【公営住宅】&#10;一人当たり面積">
          <a:extLst>
            <a:ext uri="{FF2B5EF4-FFF2-40B4-BE49-F238E27FC236}">
              <a16:creationId xmlns:a16="http://schemas.microsoft.com/office/drawing/2014/main" id="{C60EE3AD-9E4F-4AE6-A261-7EB49D7C03DA}"/>
            </a:ext>
          </a:extLst>
        </xdr:cNvPr>
        <xdr:cNvSpPr txBox="1"/>
      </xdr:nvSpPr>
      <xdr:spPr>
        <a:xfrm>
          <a:off x="9391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58075</xdr:rowOff>
    </xdr:from>
    <xdr:ext cx="469744" cy="259045"/>
    <xdr:sp macro="" textlink="">
      <xdr:nvSpPr>
        <xdr:cNvPr id="366" name="n_2aveValue【公営住宅】&#10;一人当たり面積">
          <a:extLst>
            <a:ext uri="{FF2B5EF4-FFF2-40B4-BE49-F238E27FC236}">
              <a16:creationId xmlns:a16="http://schemas.microsoft.com/office/drawing/2014/main" id="{D3636474-1864-4A9F-A084-E8E260C3BACF}"/>
            </a:ext>
          </a:extLst>
        </xdr:cNvPr>
        <xdr:cNvSpPr txBox="1"/>
      </xdr:nvSpPr>
      <xdr:spPr>
        <a:xfrm>
          <a:off x="8515427" y="1411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67" name="n_3aveValue【公営住宅】&#10;一人当たり面積">
          <a:extLst>
            <a:ext uri="{FF2B5EF4-FFF2-40B4-BE49-F238E27FC236}">
              <a16:creationId xmlns:a16="http://schemas.microsoft.com/office/drawing/2014/main" id="{85B02B21-04A7-4155-A8C0-A7536DA5196B}"/>
            </a:ext>
          </a:extLst>
        </xdr:cNvPr>
        <xdr:cNvSpPr txBox="1"/>
      </xdr:nvSpPr>
      <xdr:spPr>
        <a:xfrm>
          <a:off x="7626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17253</xdr:rowOff>
    </xdr:from>
    <xdr:ext cx="469744" cy="259045"/>
    <xdr:sp macro="" textlink="">
      <xdr:nvSpPr>
        <xdr:cNvPr id="368" name="n_4aveValue【公営住宅】&#10;一人当たり面積">
          <a:extLst>
            <a:ext uri="{FF2B5EF4-FFF2-40B4-BE49-F238E27FC236}">
              <a16:creationId xmlns:a16="http://schemas.microsoft.com/office/drawing/2014/main" id="{DD4F19A3-F3ED-495E-A29F-66808AD6FF98}"/>
            </a:ext>
          </a:extLst>
        </xdr:cNvPr>
        <xdr:cNvSpPr txBox="1"/>
      </xdr:nvSpPr>
      <xdr:spPr>
        <a:xfrm>
          <a:off x="6737427" y="1407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3283</xdr:rowOff>
    </xdr:from>
    <xdr:ext cx="469744" cy="259045"/>
    <xdr:sp macro="" textlink="">
      <xdr:nvSpPr>
        <xdr:cNvPr id="369" name="n_1mainValue【公営住宅】&#10;一人当たり面積">
          <a:extLst>
            <a:ext uri="{FF2B5EF4-FFF2-40B4-BE49-F238E27FC236}">
              <a16:creationId xmlns:a16="http://schemas.microsoft.com/office/drawing/2014/main" id="{697A14B8-A95E-429E-B699-C341FBDC9EED}"/>
            </a:ext>
          </a:extLst>
        </xdr:cNvPr>
        <xdr:cNvSpPr txBox="1"/>
      </xdr:nvSpPr>
      <xdr:spPr>
        <a:xfrm>
          <a:off x="9391727" y="1474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4915</xdr:rowOff>
    </xdr:from>
    <xdr:ext cx="469744" cy="259045"/>
    <xdr:sp macro="" textlink="">
      <xdr:nvSpPr>
        <xdr:cNvPr id="370" name="n_2mainValue【公営住宅】&#10;一人当たり面積">
          <a:extLst>
            <a:ext uri="{FF2B5EF4-FFF2-40B4-BE49-F238E27FC236}">
              <a16:creationId xmlns:a16="http://schemas.microsoft.com/office/drawing/2014/main" id="{D3CAAF5C-2868-4112-8B9A-388C0261F28B}"/>
            </a:ext>
          </a:extLst>
        </xdr:cNvPr>
        <xdr:cNvSpPr txBox="1"/>
      </xdr:nvSpPr>
      <xdr:spPr>
        <a:xfrm>
          <a:off x="8515427" y="1474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3283</xdr:rowOff>
    </xdr:from>
    <xdr:ext cx="469744" cy="259045"/>
    <xdr:sp macro="" textlink="">
      <xdr:nvSpPr>
        <xdr:cNvPr id="371" name="n_3mainValue【公営住宅】&#10;一人当たり面積">
          <a:extLst>
            <a:ext uri="{FF2B5EF4-FFF2-40B4-BE49-F238E27FC236}">
              <a16:creationId xmlns:a16="http://schemas.microsoft.com/office/drawing/2014/main" id="{78A06675-D52F-4F48-B354-A1ADFDA7BAF1}"/>
            </a:ext>
          </a:extLst>
        </xdr:cNvPr>
        <xdr:cNvSpPr txBox="1"/>
      </xdr:nvSpPr>
      <xdr:spPr>
        <a:xfrm>
          <a:off x="7626427" y="1474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4915</xdr:rowOff>
    </xdr:from>
    <xdr:ext cx="469744" cy="259045"/>
    <xdr:sp macro="" textlink="">
      <xdr:nvSpPr>
        <xdr:cNvPr id="372" name="n_4mainValue【公営住宅】&#10;一人当たり面積">
          <a:extLst>
            <a:ext uri="{FF2B5EF4-FFF2-40B4-BE49-F238E27FC236}">
              <a16:creationId xmlns:a16="http://schemas.microsoft.com/office/drawing/2014/main" id="{EE410D3C-7718-4639-B26B-EB54567BA4C9}"/>
            </a:ext>
          </a:extLst>
        </xdr:cNvPr>
        <xdr:cNvSpPr txBox="1"/>
      </xdr:nvSpPr>
      <xdr:spPr>
        <a:xfrm>
          <a:off x="6737427" y="1474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069B3F50-1F74-4758-956C-F50114DB88F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E2BB4A7F-4658-4474-86E3-46EEA9ACE77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08665048-4650-4B1F-82A8-301B6F007DD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6912967D-7270-4026-AD9D-CA06EEEA792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487A2BDA-C479-44DD-8BD6-79DF551E6ED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2F03EC8F-F0CC-4460-ABA9-D1788E14E21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E8948DF3-FAFC-46F4-950F-3A97CAA847A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B0BF75D4-5F67-4143-86B3-3845E5D1562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4A0E56F8-C8F4-483E-8AF2-8A05F866063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30109208-81E2-4A54-8A00-75AF21E7F4C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F5A684D9-5B24-4985-A365-36EEAAE6C34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1EE3DF4D-2A54-4D90-A745-BEBE1A6880C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629E5AB8-F5D2-4EF9-A898-48898C0ADB4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66667682-F683-4B2D-A5BD-622E6B4AF68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6B179EBA-4C15-46F7-AED2-2B6804A8877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E0726104-2901-477F-92AA-2D89F70FD39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714A22A1-508F-4199-9F62-22AFC5872ED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C6574A9D-AD5A-4271-B28E-3D2313CEA91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0CF8A817-F1B5-4A7E-93BF-B6EEEB789BF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0888B978-6007-407E-87D5-E28E3265B70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175A621B-89A6-475B-8A18-00654EB4654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8B54CD95-7F8F-4486-AEB5-62A63CC558A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649668D3-A913-44C9-878A-56D7DF23ED0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569ED238-96AE-4A1B-9AF4-118CCF8E843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2ECD3682-2B49-489B-AA1E-E67F5D1EC5C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835F41B5-5601-4EB3-8C83-EFB98A792C6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062D519A-F709-43C8-9026-05D7011ABC2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C2B0A382-4882-46B9-826D-605E39C543F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EA468D9E-C68A-4D64-A580-05E358DD177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3394ADEA-A213-40DC-BCAB-7B1C5C49A50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2A8D84FF-7EEE-46FF-8909-701ADDBF21A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25657E2E-147E-4B8B-8A6E-17FAFE2AF77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5823F5FC-C929-4E6A-BA3F-346FA89DE9D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02651204-9917-421C-8296-EDC664E18D4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200BCD44-3169-4042-A512-2F3E2652041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C9590CE3-94A1-4C58-8792-3410BCED998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25212D34-DF56-434D-B480-D26F2D328BD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BA0B0D3C-2E12-44B3-B383-16054BD033D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4489230C-C888-4751-B41A-BAD240371A4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F6506C1A-4911-46BF-814A-13CC1DA21BC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413" name="直線コネクタ 412">
          <a:extLst>
            <a:ext uri="{FF2B5EF4-FFF2-40B4-BE49-F238E27FC236}">
              <a16:creationId xmlns:a16="http://schemas.microsoft.com/office/drawing/2014/main" id="{B29C46BF-2A14-40E3-BF2A-16623E9819AD}"/>
            </a:ext>
          </a:extLst>
        </xdr:cNvPr>
        <xdr:cNvCxnSpPr/>
      </xdr:nvCxnSpPr>
      <xdr:spPr>
        <a:xfrm flipV="1">
          <a:off x="16318864" y="5953125"/>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1CF902B7-9A4D-47E5-BB28-E1C7E3D799DB}"/>
            </a:ext>
          </a:extLst>
        </xdr:cNvPr>
        <xdr:cNvSpPr txBox="1"/>
      </xdr:nvSpPr>
      <xdr:spPr>
        <a:xfrm>
          <a:off x="16357600"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415" name="直線コネクタ 414">
          <a:extLst>
            <a:ext uri="{FF2B5EF4-FFF2-40B4-BE49-F238E27FC236}">
              <a16:creationId xmlns:a16="http://schemas.microsoft.com/office/drawing/2014/main" id="{DD3CE00B-43BE-451B-A2FD-22FD2C1DFC69}"/>
            </a:ext>
          </a:extLst>
        </xdr:cNvPr>
        <xdr:cNvCxnSpPr/>
      </xdr:nvCxnSpPr>
      <xdr:spPr>
        <a:xfrm>
          <a:off x="16230600" y="7052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F03D0767-4128-4163-8101-F4E2F1D0BA7B}"/>
            </a:ext>
          </a:extLst>
        </xdr:cNvPr>
        <xdr:cNvSpPr txBox="1"/>
      </xdr:nvSpPr>
      <xdr:spPr>
        <a:xfrm>
          <a:off x="16357600" y="572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417" name="直線コネクタ 416">
          <a:extLst>
            <a:ext uri="{FF2B5EF4-FFF2-40B4-BE49-F238E27FC236}">
              <a16:creationId xmlns:a16="http://schemas.microsoft.com/office/drawing/2014/main" id="{3EA95999-E3D2-46EE-B708-AD2C56D9E0A4}"/>
            </a:ext>
          </a:extLst>
        </xdr:cNvPr>
        <xdr:cNvCxnSpPr/>
      </xdr:nvCxnSpPr>
      <xdr:spPr>
        <a:xfrm>
          <a:off x="16230600" y="595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8272</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B526957E-3700-41AE-9F65-0DACBB6351C3}"/>
            </a:ext>
          </a:extLst>
        </xdr:cNvPr>
        <xdr:cNvSpPr txBox="1"/>
      </xdr:nvSpPr>
      <xdr:spPr>
        <a:xfrm>
          <a:off x="16357600" y="6180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419" name="フローチャート: 判断 418">
          <a:extLst>
            <a:ext uri="{FF2B5EF4-FFF2-40B4-BE49-F238E27FC236}">
              <a16:creationId xmlns:a16="http://schemas.microsoft.com/office/drawing/2014/main" id="{D8173EAE-3DE1-4D77-84B0-0BED330E18F2}"/>
            </a:ext>
          </a:extLst>
        </xdr:cNvPr>
        <xdr:cNvSpPr/>
      </xdr:nvSpPr>
      <xdr:spPr>
        <a:xfrm>
          <a:off x="16268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420" name="フローチャート: 判断 419">
          <a:extLst>
            <a:ext uri="{FF2B5EF4-FFF2-40B4-BE49-F238E27FC236}">
              <a16:creationId xmlns:a16="http://schemas.microsoft.com/office/drawing/2014/main" id="{B64A066D-45AE-4C25-B4CB-D8FE94DC5808}"/>
            </a:ext>
          </a:extLst>
        </xdr:cNvPr>
        <xdr:cNvSpPr/>
      </xdr:nvSpPr>
      <xdr:spPr>
        <a:xfrm>
          <a:off x="15430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421" name="フローチャート: 判断 420">
          <a:extLst>
            <a:ext uri="{FF2B5EF4-FFF2-40B4-BE49-F238E27FC236}">
              <a16:creationId xmlns:a16="http://schemas.microsoft.com/office/drawing/2014/main" id="{6BEF5FCF-381B-4568-9DF5-F19CCE69C499}"/>
            </a:ext>
          </a:extLst>
        </xdr:cNvPr>
        <xdr:cNvSpPr/>
      </xdr:nvSpPr>
      <xdr:spPr>
        <a:xfrm>
          <a:off x="14541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422" name="フローチャート: 判断 421">
          <a:extLst>
            <a:ext uri="{FF2B5EF4-FFF2-40B4-BE49-F238E27FC236}">
              <a16:creationId xmlns:a16="http://schemas.microsoft.com/office/drawing/2014/main" id="{DA169D93-2C20-449F-ACA8-C65DB19EF126}"/>
            </a:ext>
          </a:extLst>
        </xdr:cNvPr>
        <xdr:cNvSpPr/>
      </xdr:nvSpPr>
      <xdr:spPr>
        <a:xfrm>
          <a:off x="13652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423" name="フローチャート: 判断 422">
          <a:extLst>
            <a:ext uri="{FF2B5EF4-FFF2-40B4-BE49-F238E27FC236}">
              <a16:creationId xmlns:a16="http://schemas.microsoft.com/office/drawing/2014/main" id="{7525A4C5-B85A-4C5C-842E-2CD8B03A9044}"/>
            </a:ext>
          </a:extLst>
        </xdr:cNvPr>
        <xdr:cNvSpPr/>
      </xdr:nvSpPr>
      <xdr:spPr>
        <a:xfrm>
          <a:off x="12763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B9C2776C-18DE-4FE4-B00F-62CD9FEB49E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18107BA2-1E8A-487B-BE7A-E6F51FDE9DF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6F40E80A-88CB-4EA0-926D-FFAA9667B77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4E62A465-83D7-4912-A6F0-56B7E809ABC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6BF66F9-697C-417E-9E31-AEB484A8AD9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34925</xdr:rowOff>
    </xdr:from>
    <xdr:to>
      <xdr:col>85</xdr:col>
      <xdr:colOff>177800</xdr:colOff>
      <xdr:row>37</xdr:row>
      <xdr:rowOff>136525</xdr:rowOff>
    </xdr:to>
    <xdr:sp macro="" textlink="">
      <xdr:nvSpPr>
        <xdr:cNvPr id="429" name="楕円 428">
          <a:extLst>
            <a:ext uri="{FF2B5EF4-FFF2-40B4-BE49-F238E27FC236}">
              <a16:creationId xmlns:a16="http://schemas.microsoft.com/office/drawing/2014/main" id="{C080EAB7-D12A-4D67-BDAB-A48C48687BE7}"/>
            </a:ext>
          </a:extLst>
        </xdr:cNvPr>
        <xdr:cNvSpPr/>
      </xdr:nvSpPr>
      <xdr:spPr>
        <a:xfrm>
          <a:off x="162687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13352</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AEB07627-F3DC-43A2-9016-481B309B5486}"/>
            </a:ext>
          </a:extLst>
        </xdr:cNvPr>
        <xdr:cNvSpPr txBox="1"/>
      </xdr:nvSpPr>
      <xdr:spPr>
        <a:xfrm>
          <a:off x="16357600" y="635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168275</xdr:rowOff>
    </xdr:from>
    <xdr:to>
      <xdr:col>81</xdr:col>
      <xdr:colOff>101600</xdr:colOff>
      <xdr:row>37</xdr:row>
      <xdr:rowOff>98425</xdr:rowOff>
    </xdr:to>
    <xdr:sp macro="" textlink="">
      <xdr:nvSpPr>
        <xdr:cNvPr id="431" name="楕円 430">
          <a:extLst>
            <a:ext uri="{FF2B5EF4-FFF2-40B4-BE49-F238E27FC236}">
              <a16:creationId xmlns:a16="http://schemas.microsoft.com/office/drawing/2014/main" id="{AF1FB523-9A60-44D7-A4C1-6FE261C58757}"/>
            </a:ext>
          </a:extLst>
        </xdr:cNvPr>
        <xdr:cNvSpPr/>
      </xdr:nvSpPr>
      <xdr:spPr>
        <a:xfrm>
          <a:off x="15430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47625</xdr:rowOff>
    </xdr:from>
    <xdr:to>
      <xdr:col>85</xdr:col>
      <xdr:colOff>127000</xdr:colOff>
      <xdr:row>37</xdr:row>
      <xdr:rowOff>85725</xdr:rowOff>
    </xdr:to>
    <xdr:cxnSp macro="">
      <xdr:nvCxnSpPr>
        <xdr:cNvPr id="432" name="直線コネクタ 431">
          <a:extLst>
            <a:ext uri="{FF2B5EF4-FFF2-40B4-BE49-F238E27FC236}">
              <a16:creationId xmlns:a16="http://schemas.microsoft.com/office/drawing/2014/main" id="{C4EB85E0-9479-4B62-9123-26F92B4E88A4}"/>
            </a:ext>
          </a:extLst>
        </xdr:cNvPr>
        <xdr:cNvCxnSpPr/>
      </xdr:nvCxnSpPr>
      <xdr:spPr>
        <a:xfrm>
          <a:off x="15481300" y="639127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139700</xdr:rowOff>
    </xdr:from>
    <xdr:to>
      <xdr:col>76</xdr:col>
      <xdr:colOff>165100</xdr:colOff>
      <xdr:row>37</xdr:row>
      <xdr:rowOff>69850</xdr:rowOff>
    </xdr:to>
    <xdr:sp macro="" textlink="">
      <xdr:nvSpPr>
        <xdr:cNvPr id="433" name="楕円 432">
          <a:extLst>
            <a:ext uri="{FF2B5EF4-FFF2-40B4-BE49-F238E27FC236}">
              <a16:creationId xmlns:a16="http://schemas.microsoft.com/office/drawing/2014/main" id="{941EE2DA-819B-4712-9CD8-D751D2516716}"/>
            </a:ext>
          </a:extLst>
        </xdr:cNvPr>
        <xdr:cNvSpPr/>
      </xdr:nvSpPr>
      <xdr:spPr>
        <a:xfrm>
          <a:off x="14541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19050</xdr:rowOff>
    </xdr:from>
    <xdr:to>
      <xdr:col>81</xdr:col>
      <xdr:colOff>50800</xdr:colOff>
      <xdr:row>37</xdr:row>
      <xdr:rowOff>47625</xdr:rowOff>
    </xdr:to>
    <xdr:cxnSp macro="">
      <xdr:nvCxnSpPr>
        <xdr:cNvPr id="434" name="直線コネクタ 433">
          <a:extLst>
            <a:ext uri="{FF2B5EF4-FFF2-40B4-BE49-F238E27FC236}">
              <a16:creationId xmlns:a16="http://schemas.microsoft.com/office/drawing/2014/main" id="{CA456CA6-4686-415B-8FC5-AFE71BAF4693}"/>
            </a:ext>
          </a:extLst>
        </xdr:cNvPr>
        <xdr:cNvCxnSpPr/>
      </xdr:nvCxnSpPr>
      <xdr:spPr>
        <a:xfrm>
          <a:off x="14592300" y="63627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113030</xdr:rowOff>
    </xdr:from>
    <xdr:to>
      <xdr:col>72</xdr:col>
      <xdr:colOff>38100</xdr:colOff>
      <xdr:row>37</xdr:row>
      <xdr:rowOff>43180</xdr:rowOff>
    </xdr:to>
    <xdr:sp macro="" textlink="">
      <xdr:nvSpPr>
        <xdr:cNvPr id="435" name="楕円 434">
          <a:extLst>
            <a:ext uri="{FF2B5EF4-FFF2-40B4-BE49-F238E27FC236}">
              <a16:creationId xmlns:a16="http://schemas.microsoft.com/office/drawing/2014/main" id="{865AA5B7-71A4-4CE7-9679-9AEC667B7CF7}"/>
            </a:ext>
          </a:extLst>
        </xdr:cNvPr>
        <xdr:cNvSpPr/>
      </xdr:nvSpPr>
      <xdr:spPr>
        <a:xfrm>
          <a:off x="136525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163830</xdr:rowOff>
    </xdr:from>
    <xdr:to>
      <xdr:col>76</xdr:col>
      <xdr:colOff>114300</xdr:colOff>
      <xdr:row>37</xdr:row>
      <xdr:rowOff>19050</xdr:rowOff>
    </xdr:to>
    <xdr:cxnSp macro="">
      <xdr:nvCxnSpPr>
        <xdr:cNvPr id="436" name="直線コネクタ 435">
          <a:extLst>
            <a:ext uri="{FF2B5EF4-FFF2-40B4-BE49-F238E27FC236}">
              <a16:creationId xmlns:a16="http://schemas.microsoft.com/office/drawing/2014/main" id="{EF24F5BC-CB65-495A-8471-71DA4318B266}"/>
            </a:ext>
          </a:extLst>
        </xdr:cNvPr>
        <xdr:cNvCxnSpPr/>
      </xdr:nvCxnSpPr>
      <xdr:spPr>
        <a:xfrm>
          <a:off x="13703300" y="63360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76835</xdr:rowOff>
    </xdr:from>
    <xdr:to>
      <xdr:col>67</xdr:col>
      <xdr:colOff>101600</xdr:colOff>
      <xdr:row>37</xdr:row>
      <xdr:rowOff>6985</xdr:rowOff>
    </xdr:to>
    <xdr:sp macro="" textlink="">
      <xdr:nvSpPr>
        <xdr:cNvPr id="437" name="楕円 436">
          <a:extLst>
            <a:ext uri="{FF2B5EF4-FFF2-40B4-BE49-F238E27FC236}">
              <a16:creationId xmlns:a16="http://schemas.microsoft.com/office/drawing/2014/main" id="{7B4BAECD-83C0-43B6-BC1C-3B4C6B51CA9F}"/>
            </a:ext>
          </a:extLst>
        </xdr:cNvPr>
        <xdr:cNvSpPr/>
      </xdr:nvSpPr>
      <xdr:spPr>
        <a:xfrm>
          <a:off x="12763500" y="62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127635</xdr:rowOff>
    </xdr:from>
    <xdr:to>
      <xdr:col>71</xdr:col>
      <xdr:colOff>177800</xdr:colOff>
      <xdr:row>36</xdr:row>
      <xdr:rowOff>163830</xdr:rowOff>
    </xdr:to>
    <xdr:cxnSp macro="">
      <xdr:nvCxnSpPr>
        <xdr:cNvPr id="438" name="直線コネクタ 437">
          <a:extLst>
            <a:ext uri="{FF2B5EF4-FFF2-40B4-BE49-F238E27FC236}">
              <a16:creationId xmlns:a16="http://schemas.microsoft.com/office/drawing/2014/main" id="{B8D34077-A250-453D-A04D-5037C8A6CF24}"/>
            </a:ext>
          </a:extLst>
        </xdr:cNvPr>
        <xdr:cNvCxnSpPr/>
      </xdr:nvCxnSpPr>
      <xdr:spPr>
        <a:xfrm>
          <a:off x="12814300" y="629983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95902</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4EB5EFA9-F000-461A-B45E-C94989641773}"/>
            </a:ext>
          </a:extLst>
        </xdr:cNvPr>
        <xdr:cNvSpPr txBox="1"/>
      </xdr:nvSpPr>
      <xdr:spPr>
        <a:xfrm>
          <a:off x="152660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89552</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D9DDC63E-1A1E-400F-A11D-86CE2474E57E}"/>
            </a:ext>
          </a:extLst>
        </xdr:cNvPr>
        <xdr:cNvSpPr txBox="1"/>
      </xdr:nvSpPr>
      <xdr:spPr>
        <a:xfrm>
          <a:off x="14389744" y="643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93362</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EEF4CDAF-5611-49F8-B010-9AA2133E59D2}"/>
            </a:ext>
          </a:extLst>
        </xdr:cNvPr>
        <xdr:cNvSpPr txBox="1"/>
      </xdr:nvSpPr>
      <xdr:spPr>
        <a:xfrm>
          <a:off x="13500744" y="643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154322</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95F38C8F-8080-4917-A5C0-265BF4A4E7D2}"/>
            </a:ext>
          </a:extLst>
        </xdr:cNvPr>
        <xdr:cNvSpPr txBox="1"/>
      </xdr:nvSpPr>
      <xdr:spPr>
        <a:xfrm>
          <a:off x="12611744"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89552</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2046B0D3-0C4E-420A-B785-3D6A0AE38441}"/>
            </a:ext>
          </a:extLst>
        </xdr:cNvPr>
        <xdr:cNvSpPr txBox="1"/>
      </xdr:nvSpPr>
      <xdr:spPr>
        <a:xfrm>
          <a:off x="15266044" y="643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86377</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6FA368E7-17EF-4D7C-B87F-E47602858811}"/>
            </a:ext>
          </a:extLst>
        </xdr:cNvPr>
        <xdr:cNvSpPr txBox="1"/>
      </xdr:nvSpPr>
      <xdr:spPr>
        <a:xfrm>
          <a:off x="14389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59707</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553B1289-E202-4B40-9EFD-4C8E170D08D4}"/>
            </a:ext>
          </a:extLst>
        </xdr:cNvPr>
        <xdr:cNvSpPr txBox="1"/>
      </xdr:nvSpPr>
      <xdr:spPr>
        <a:xfrm>
          <a:off x="135007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23512</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6CE0AB29-77A8-4032-9AEE-530271C4B8B6}"/>
            </a:ext>
          </a:extLst>
        </xdr:cNvPr>
        <xdr:cNvSpPr txBox="1"/>
      </xdr:nvSpPr>
      <xdr:spPr>
        <a:xfrm>
          <a:off x="12611744" y="602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5B40B8CE-8A35-4466-B507-992A6DDE42F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2BDEB471-AA6B-4B4E-8E09-525FBE21BA4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CE7948C3-2B77-4677-A90F-D4B0DCB31E5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BAAEA61C-9604-4555-90C1-BD6CA954645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3D6F9E60-014B-4566-A9DE-E13ADA8CFC8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C2EB722C-93F1-4339-BD10-A3D832FD8E9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84459193-AB32-4DAA-9DED-FEA39856215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9A87ECE4-2A13-4B6F-9C35-4FE3EC9B0CC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CA853CF5-BE6E-4706-8B7A-7E1866255B3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37F1D8AE-0853-40F7-A563-34CDDB4C3FB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99FEBFCE-4573-40E0-8D73-92C16F8988BE}"/>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8" name="テキスト ボックス 457">
          <a:extLst>
            <a:ext uri="{FF2B5EF4-FFF2-40B4-BE49-F238E27FC236}">
              <a16:creationId xmlns:a16="http://schemas.microsoft.com/office/drawing/2014/main" id="{A8776680-BA98-4FB5-9796-46680D1C2BDE}"/>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D9FDEABB-BF59-421D-8004-4349F7DD462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0" name="テキスト ボックス 459">
          <a:extLst>
            <a:ext uri="{FF2B5EF4-FFF2-40B4-BE49-F238E27FC236}">
              <a16:creationId xmlns:a16="http://schemas.microsoft.com/office/drawing/2014/main" id="{CE811364-F4A1-4115-8500-CF3D7002292F}"/>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F99B466D-F885-468C-9FB0-81C1BB443A5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2" name="テキスト ボックス 461">
          <a:extLst>
            <a:ext uri="{FF2B5EF4-FFF2-40B4-BE49-F238E27FC236}">
              <a16:creationId xmlns:a16="http://schemas.microsoft.com/office/drawing/2014/main" id="{93EEDDE8-F2AF-4D1C-A3B0-277F6682051B}"/>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BAF4066A-E719-4922-BC0D-A5F6C543AAE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4" name="テキスト ボックス 463">
          <a:extLst>
            <a:ext uri="{FF2B5EF4-FFF2-40B4-BE49-F238E27FC236}">
              <a16:creationId xmlns:a16="http://schemas.microsoft.com/office/drawing/2014/main" id="{0D34805D-0593-4422-B15F-792A7C100409}"/>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0B9B33C9-5603-4AAB-A281-5CEC87D0E28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14CA533B-1F45-429B-9973-B6C6BB1A045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30B540C1-3C76-4A33-B523-0335370261A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468" name="直線コネクタ 467">
          <a:extLst>
            <a:ext uri="{FF2B5EF4-FFF2-40B4-BE49-F238E27FC236}">
              <a16:creationId xmlns:a16="http://schemas.microsoft.com/office/drawing/2014/main" id="{E5296AB1-E1A7-40E2-AD74-B018391FF283}"/>
            </a:ext>
          </a:extLst>
        </xdr:cNvPr>
        <xdr:cNvCxnSpPr/>
      </xdr:nvCxnSpPr>
      <xdr:spPr>
        <a:xfrm flipV="1">
          <a:off x="22160864" y="6079236"/>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FF631D86-8B21-42DF-8E25-6D71BF4FF2E8}"/>
            </a:ext>
          </a:extLst>
        </xdr:cNvPr>
        <xdr:cNvSpPr txBox="1"/>
      </xdr:nvSpPr>
      <xdr:spPr>
        <a:xfrm>
          <a:off x="22199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470" name="直線コネクタ 469">
          <a:extLst>
            <a:ext uri="{FF2B5EF4-FFF2-40B4-BE49-F238E27FC236}">
              <a16:creationId xmlns:a16="http://schemas.microsoft.com/office/drawing/2014/main" id="{2BFDCE29-3C95-44EF-9FAA-0DF37336E404}"/>
            </a:ext>
          </a:extLst>
        </xdr:cNvPr>
        <xdr:cNvCxnSpPr/>
      </xdr:nvCxnSpPr>
      <xdr:spPr>
        <a:xfrm>
          <a:off x="22072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182F22A5-2E97-413B-A4EC-F4E18D319A61}"/>
            </a:ext>
          </a:extLst>
        </xdr:cNvPr>
        <xdr:cNvSpPr txBox="1"/>
      </xdr:nvSpPr>
      <xdr:spPr>
        <a:xfrm>
          <a:off x="22199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472" name="直線コネクタ 471">
          <a:extLst>
            <a:ext uri="{FF2B5EF4-FFF2-40B4-BE49-F238E27FC236}">
              <a16:creationId xmlns:a16="http://schemas.microsoft.com/office/drawing/2014/main" id="{4CF3F435-6476-4360-BA52-129B4AA43ABF}"/>
            </a:ext>
          </a:extLst>
        </xdr:cNvPr>
        <xdr:cNvCxnSpPr/>
      </xdr:nvCxnSpPr>
      <xdr:spPr>
        <a:xfrm>
          <a:off x="22072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137431</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7A1ADD6D-6B68-4DCF-829E-0FDAEB63F410}"/>
            </a:ext>
          </a:extLst>
        </xdr:cNvPr>
        <xdr:cNvSpPr txBox="1"/>
      </xdr:nvSpPr>
      <xdr:spPr>
        <a:xfrm>
          <a:off x="22199600" y="6652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474" name="フローチャート: 判断 473">
          <a:extLst>
            <a:ext uri="{FF2B5EF4-FFF2-40B4-BE49-F238E27FC236}">
              <a16:creationId xmlns:a16="http://schemas.microsoft.com/office/drawing/2014/main" id="{D63FC196-214A-4C96-8880-1DE164FC3FC0}"/>
            </a:ext>
          </a:extLst>
        </xdr:cNvPr>
        <xdr:cNvSpPr/>
      </xdr:nvSpPr>
      <xdr:spPr>
        <a:xfrm>
          <a:off x="221107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475" name="フローチャート: 判断 474">
          <a:extLst>
            <a:ext uri="{FF2B5EF4-FFF2-40B4-BE49-F238E27FC236}">
              <a16:creationId xmlns:a16="http://schemas.microsoft.com/office/drawing/2014/main" id="{DEF34BFD-A691-4BBD-B99E-AA445806DB94}"/>
            </a:ext>
          </a:extLst>
        </xdr:cNvPr>
        <xdr:cNvSpPr/>
      </xdr:nvSpPr>
      <xdr:spPr>
        <a:xfrm>
          <a:off x="21272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476" name="フローチャート: 判断 475">
          <a:extLst>
            <a:ext uri="{FF2B5EF4-FFF2-40B4-BE49-F238E27FC236}">
              <a16:creationId xmlns:a16="http://schemas.microsoft.com/office/drawing/2014/main" id="{3B57BB57-A55B-4CB9-8E05-44E097A21AEE}"/>
            </a:ext>
          </a:extLst>
        </xdr:cNvPr>
        <xdr:cNvSpPr/>
      </xdr:nvSpPr>
      <xdr:spPr>
        <a:xfrm>
          <a:off x="20383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77" name="フローチャート: 判断 476">
          <a:extLst>
            <a:ext uri="{FF2B5EF4-FFF2-40B4-BE49-F238E27FC236}">
              <a16:creationId xmlns:a16="http://schemas.microsoft.com/office/drawing/2014/main" id="{C87ED8D8-63B2-4FCA-AFE5-EC8BAD4BDC6D}"/>
            </a:ext>
          </a:extLst>
        </xdr:cNvPr>
        <xdr:cNvSpPr/>
      </xdr:nvSpPr>
      <xdr:spPr>
        <a:xfrm>
          <a:off x="19494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478" name="フローチャート: 判断 477">
          <a:extLst>
            <a:ext uri="{FF2B5EF4-FFF2-40B4-BE49-F238E27FC236}">
              <a16:creationId xmlns:a16="http://schemas.microsoft.com/office/drawing/2014/main" id="{90718091-BE23-4241-806F-E43A91135B5F}"/>
            </a:ext>
          </a:extLst>
        </xdr:cNvPr>
        <xdr:cNvSpPr/>
      </xdr:nvSpPr>
      <xdr:spPr>
        <a:xfrm>
          <a:off x="18605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84998318-F2BC-499B-B71C-062DE6C3C5D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15A6F35E-8C17-4096-9C9B-8DEB93F4573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68C03B16-2EEF-4A03-854B-39D9FB254C3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1EBCAF10-FA95-4EDE-A8AF-596930EA6DB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856E650-0D64-4F15-963A-DB4DED10197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39116</xdr:rowOff>
    </xdr:from>
    <xdr:to>
      <xdr:col>116</xdr:col>
      <xdr:colOff>114300</xdr:colOff>
      <xdr:row>40</xdr:row>
      <xdr:rowOff>140716</xdr:rowOff>
    </xdr:to>
    <xdr:sp macro="" textlink="">
      <xdr:nvSpPr>
        <xdr:cNvPr id="484" name="楕円 483">
          <a:extLst>
            <a:ext uri="{FF2B5EF4-FFF2-40B4-BE49-F238E27FC236}">
              <a16:creationId xmlns:a16="http://schemas.microsoft.com/office/drawing/2014/main" id="{1302DC79-76D3-45F0-BE1F-757565AC7438}"/>
            </a:ext>
          </a:extLst>
        </xdr:cNvPr>
        <xdr:cNvSpPr/>
      </xdr:nvSpPr>
      <xdr:spPr>
        <a:xfrm>
          <a:off x="221107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17543</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D73EE7C0-1342-4B5A-B0D2-7C1179EA912C}"/>
            </a:ext>
          </a:extLst>
        </xdr:cNvPr>
        <xdr:cNvSpPr txBox="1"/>
      </xdr:nvSpPr>
      <xdr:spPr>
        <a:xfrm>
          <a:off x="22199600" y="687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39116</xdr:rowOff>
    </xdr:from>
    <xdr:to>
      <xdr:col>112</xdr:col>
      <xdr:colOff>38100</xdr:colOff>
      <xdr:row>40</xdr:row>
      <xdr:rowOff>140716</xdr:rowOff>
    </xdr:to>
    <xdr:sp macro="" textlink="">
      <xdr:nvSpPr>
        <xdr:cNvPr id="486" name="楕円 485">
          <a:extLst>
            <a:ext uri="{FF2B5EF4-FFF2-40B4-BE49-F238E27FC236}">
              <a16:creationId xmlns:a16="http://schemas.microsoft.com/office/drawing/2014/main" id="{7C870886-81A1-40A7-8908-8779E90D9616}"/>
            </a:ext>
          </a:extLst>
        </xdr:cNvPr>
        <xdr:cNvSpPr/>
      </xdr:nvSpPr>
      <xdr:spPr>
        <a:xfrm>
          <a:off x="21272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89916</xdr:rowOff>
    </xdr:from>
    <xdr:to>
      <xdr:col>116</xdr:col>
      <xdr:colOff>63500</xdr:colOff>
      <xdr:row>40</xdr:row>
      <xdr:rowOff>89916</xdr:rowOff>
    </xdr:to>
    <xdr:cxnSp macro="">
      <xdr:nvCxnSpPr>
        <xdr:cNvPr id="487" name="直線コネクタ 486">
          <a:extLst>
            <a:ext uri="{FF2B5EF4-FFF2-40B4-BE49-F238E27FC236}">
              <a16:creationId xmlns:a16="http://schemas.microsoft.com/office/drawing/2014/main" id="{8068F524-8A6D-4096-AF1A-772914835298}"/>
            </a:ext>
          </a:extLst>
        </xdr:cNvPr>
        <xdr:cNvCxnSpPr/>
      </xdr:nvCxnSpPr>
      <xdr:spPr>
        <a:xfrm>
          <a:off x="21323300" y="694791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39116</xdr:rowOff>
    </xdr:from>
    <xdr:to>
      <xdr:col>107</xdr:col>
      <xdr:colOff>101600</xdr:colOff>
      <xdr:row>40</xdr:row>
      <xdr:rowOff>140716</xdr:rowOff>
    </xdr:to>
    <xdr:sp macro="" textlink="">
      <xdr:nvSpPr>
        <xdr:cNvPr id="488" name="楕円 487">
          <a:extLst>
            <a:ext uri="{FF2B5EF4-FFF2-40B4-BE49-F238E27FC236}">
              <a16:creationId xmlns:a16="http://schemas.microsoft.com/office/drawing/2014/main" id="{90F510CB-62EF-4934-93DD-C789016B2D8A}"/>
            </a:ext>
          </a:extLst>
        </xdr:cNvPr>
        <xdr:cNvSpPr/>
      </xdr:nvSpPr>
      <xdr:spPr>
        <a:xfrm>
          <a:off x="20383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89916</xdr:rowOff>
    </xdr:from>
    <xdr:to>
      <xdr:col>111</xdr:col>
      <xdr:colOff>177800</xdr:colOff>
      <xdr:row>40</xdr:row>
      <xdr:rowOff>89916</xdr:rowOff>
    </xdr:to>
    <xdr:cxnSp macro="">
      <xdr:nvCxnSpPr>
        <xdr:cNvPr id="489" name="直線コネクタ 488">
          <a:extLst>
            <a:ext uri="{FF2B5EF4-FFF2-40B4-BE49-F238E27FC236}">
              <a16:creationId xmlns:a16="http://schemas.microsoft.com/office/drawing/2014/main" id="{C133CC45-097E-4A37-A564-D31F2B6CD2BE}"/>
            </a:ext>
          </a:extLst>
        </xdr:cNvPr>
        <xdr:cNvCxnSpPr/>
      </xdr:nvCxnSpPr>
      <xdr:spPr>
        <a:xfrm>
          <a:off x="20434300" y="69479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39116</xdr:rowOff>
    </xdr:from>
    <xdr:to>
      <xdr:col>102</xdr:col>
      <xdr:colOff>165100</xdr:colOff>
      <xdr:row>40</xdr:row>
      <xdr:rowOff>140716</xdr:rowOff>
    </xdr:to>
    <xdr:sp macro="" textlink="">
      <xdr:nvSpPr>
        <xdr:cNvPr id="490" name="楕円 489">
          <a:extLst>
            <a:ext uri="{FF2B5EF4-FFF2-40B4-BE49-F238E27FC236}">
              <a16:creationId xmlns:a16="http://schemas.microsoft.com/office/drawing/2014/main" id="{2D6EB2C3-ADA2-4B0A-AE1D-598B6D6D09FB}"/>
            </a:ext>
          </a:extLst>
        </xdr:cNvPr>
        <xdr:cNvSpPr/>
      </xdr:nvSpPr>
      <xdr:spPr>
        <a:xfrm>
          <a:off x="19494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89916</xdr:rowOff>
    </xdr:from>
    <xdr:to>
      <xdr:col>107</xdr:col>
      <xdr:colOff>50800</xdr:colOff>
      <xdr:row>40</xdr:row>
      <xdr:rowOff>89916</xdr:rowOff>
    </xdr:to>
    <xdr:cxnSp macro="">
      <xdr:nvCxnSpPr>
        <xdr:cNvPr id="491" name="直線コネクタ 490">
          <a:extLst>
            <a:ext uri="{FF2B5EF4-FFF2-40B4-BE49-F238E27FC236}">
              <a16:creationId xmlns:a16="http://schemas.microsoft.com/office/drawing/2014/main" id="{8906A052-9D33-4105-89A5-88BA4386B2CB}"/>
            </a:ext>
          </a:extLst>
        </xdr:cNvPr>
        <xdr:cNvCxnSpPr/>
      </xdr:nvCxnSpPr>
      <xdr:spPr>
        <a:xfrm>
          <a:off x="19545300" y="69479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39116</xdr:rowOff>
    </xdr:from>
    <xdr:to>
      <xdr:col>98</xdr:col>
      <xdr:colOff>38100</xdr:colOff>
      <xdr:row>40</xdr:row>
      <xdr:rowOff>140716</xdr:rowOff>
    </xdr:to>
    <xdr:sp macro="" textlink="">
      <xdr:nvSpPr>
        <xdr:cNvPr id="492" name="楕円 491">
          <a:extLst>
            <a:ext uri="{FF2B5EF4-FFF2-40B4-BE49-F238E27FC236}">
              <a16:creationId xmlns:a16="http://schemas.microsoft.com/office/drawing/2014/main" id="{3AAA30DB-C73B-47A4-BC13-C1F82373A788}"/>
            </a:ext>
          </a:extLst>
        </xdr:cNvPr>
        <xdr:cNvSpPr/>
      </xdr:nvSpPr>
      <xdr:spPr>
        <a:xfrm>
          <a:off x="18605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89916</xdr:rowOff>
    </xdr:from>
    <xdr:to>
      <xdr:col>102</xdr:col>
      <xdr:colOff>114300</xdr:colOff>
      <xdr:row>40</xdr:row>
      <xdr:rowOff>89916</xdr:rowOff>
    </xdr:to>
    <xdr:cxnSp macro="">
      <xdr:nvCxnSpPr>
        <xdr:cNvPr id="493" name="直線コネクタ 492">
          <a:extLst>
            <a:ext uri="{FF2B5EF4-FFF2-40B4-BE49-F238E27FC236}">
              <a16:creationId xmlns:a16="http://schemas.microsoft.com/office/drawing/2014/main" id="{35D65A52-FBFC-4DB1-9772-6EBB01A5A653}"/>
            </a:ext>
          </a:extLst>
        </xdr:cNvPr>
        <xdr:cNvCxnSpPr/>
      </xdr:nvCxnSpPr>
      <xdr:spPr>
        <a:xfrm>
          <a:off x="18656300" y="69479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56659</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E7501007-2BB6-4AE9-B5BB-9E8F9B812726}"/>
            </a:ext>
          </a:extLst>
        </xdr:cNvPr>
        <xdr:cNvSpPr txBox="1"/>
      </xdr:nvSpPr>
      <xdr:spPr>
        <a:xfrm>
          <a:off x="21075727" y="657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52087</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6EDF92A9-DFE2-49BE-BC69-8FD0EAFB22A3}"/>
            </a:ext>
          </a:extLst>
        </xdr:cNvPr>
        <xdr:cNvSpPr txBox="1"/>
      </xdr:nvSpPr>
      <xdr:spPr>
        <a:xfrm>
          <a:off x="20199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CEB19D61-BDA7-4493-8FC9-97C679D14334}"/>
            </a:ext>
          </a:extLst>
        </xdr:cNvPr>
        <xdr:cNvSpPr txBox="1"/>
      </xdr:nvSpPr>
      <xdr:spPr>
        <a:xfrm>
          <a:off x="19310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10939</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AF55DB92-FC7E-445F-84FF-8E159A566163}"/>
            </a:ext>
          </a:extLst>
        </xdr:cNvPr>
        <xdr:cNvSpPr txBox="1"/>
      </xdr:nvSpPr>
      <xdr:spPr>
        <a:xfrm>
          <a:off x="18421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131843</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66B5553C-DFBC-413E-8EEA-F44C5C93C9CB}"/>
            </a:ext>
          </a:extLst>
        </xdr:cNvPr>
        <xdr:cNvSpPr txBox="1"/>
      </xdr:nvSpPr>
      <xdr:spPr>
        <a:xfrm>
          <a:off x="210757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131843</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17A003EF-E880-4E1F-A3C0-035E956797DE}"/>
            </a:ext>
          </a:extLst>
        </xdr:cNvPr>
        <xdr:cNvSpPr txBox="1"/>
      </xdr:nvSpPr>
      <xdr:spPr>
        <a:xfrm>
          <a:off x="201994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131843</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B3D2563C-06BC-47FD-A8A3-D9F2C58972C1}"/>
            </a:ext>
          </a:extLst>
        </xdr:cNvPr>
        <xdr:cNvSpPr txBox="1"/>
      </xdr:nvSpPr>
      <xdr:spPr>
        <a:xfrm>
          <a:off x="193104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131843</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FB90D4BB-F3D7-4181-AD0C-3D286F652CF1}"/>
            </a:ext>
          </a:extLst>
        </xdr:cNvPr>
        <xdr:cNvSpPr txBox="1"/>
      </xdr:nvSpPr>
      <xdr:spPr>
        <a:xfrm>
          <a:off x="184214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2C67BC80-58EC-4A0B-9A07-2D7301311BB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ECC0B146-4C10-41D4-9A80-414DA950A64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5A73D118-4A94-40A8-8230-442CFED73F7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164B62C3-FAF2-4FDA-A6A2-6DA2025CA44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D87F3E09-3CEB-4D0C-AC10-6FFAB01B6C5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D7A89C9E-263A-498E-B294-C70C7988DD0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234B1C13-2872-417A-94EB-EB7AFE5880F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5D0DF4C5-A0AC-46D9-939C-F97E585A6EB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ADD07802-0E04-46D9-ABF8-A32A90D9211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C89BC69A-A148-4E48-B2D2-867824C34CE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B8BAC011-42EE-46D2-A83B-813691E9D81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3" name="直線コネクタ 512">
          <a:extLst>
            <a:ext uri="{FF2B5EF4-FFF2-40B4-BE49-F238E27FC236}">
              <a16:creationId xmlns:a16="http://schemas.microsoft.com/office/drawing/2014/main" id="{02943B6D-7278-4996-A812-C7D789F3123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4" name="テキスト ボックス 513">
          <a:extLst>
            <a:ext uri="{FF2B5EF4-FFF2-40B4-BE49-F238E27FC236}">
              <a16:creationId xmlns:a16="http://schemas.microsoft.com/office/drawing/2014/main" id="{1F08D52F-A091-4CBE-9FA5-1C5F2AE0106F}"/>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5" name="直線コネクタ 514">
          <a:extLst>
            <a:ext uri="{FF2B5EF4-FFF2-40B4-BE49-F238E27FC236}">
              <a16:creationId xmlns:a16="http://schemas.microsoft.com/office/drawing/2014/main" id="{126146FE-68AB-4EA5-87AB-0EA9179F88D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6" name="テキスト ボックス 515">
          <a:extLst>
            <a:ext uri="{FF2B5EF4-FFF2-40B4-BE49-F238E27FC236}">
              <a16:creationId xmlns:a16="http://schemas.microsoft.com/office/drawing/2014/main" id="{EE1E2D39-3F65-4DAC-BF8D-C22BC125E8C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a:extLst>
            <a:ext uri="{FF2B5EF4-FFF2-40B4-BE49-F238E27FC236}">
              <a16:creationId xmlns:a16="http://schemas.microsoft.com/office/drawing/2014/main" id="{D4815C21-7D22-4A43-814B-FD06CEC2D50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a:extLst>
            <a:ext uri="{FF2B5EF4-FFF2-40B4-BE49-F238E27FC236}">
              <a16:creationId xmlns:a16="http://schemas.microsoft.com/office/drawing/2014/main" id="{40B0AEA7-4979-41E7-AD3E-91596C9748D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9" name="直線コネクタ 518">
          <a:extLst>
            <a:ext uri="{FF2B5EF4-FFF2-40B4-BE49-F238E27FC236}">
              <a16:creationId xmlns:a16="http://schemas.microsoft.com/office/drawing/2014/main" id="{D3AF2BCC-1AE4-4C07-9009-B2898983A57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0" name="テキスト ボックス 519">
          <a:extLst>
            <a:ext uri="{FF2B5EF4-FFF2-40B4-BE49-F238E27FC236}">
              <a16:creationId xmlns:a16="http://schemas.microsoft.com/office/drawing/2014/main" id="{B535D19E-775F-4E97-A047-701FCB4485B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1" name="直線コネクタ 520">
          <a:extLst>
            <a:ext uri="{FF2B5EF4-FFF2-40B4-BE49-F238E27FC236}">
              <a16:creationId xmlns:a16="http://schemas.microsoft.com/office/drawing/2014/main" id="{2B70E716-137D-4ADE-AE93-4F628E01264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2" name="テキスト ボックス 521">
          <a:extLst>
            <a:ext uri="{FF2B5EF4-FFF2-40B4-BE49-F238E27FC236}">
              <a16:creationId xmlns:a16="http://schemas.microsoft.com/office/drawing/2014/main" id="{FCE3FB1C-ECA9-4A66-8B15-3130ACEC2F7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901B2D7C-01C8-40F7-8734-B57C0ACD776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72570813-A8A9-4818-BD79-F23EBAE03A37}"/>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1FFCF540-69FA-4A8A-824A-B4263F12248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526" name="直線コネクタ 525">
          <a:extLst>
            <a:ext uri="{FF2B5EF4-FFF2-40B4-BE49-F238E27FC236}">
              <a16:creationId xmlns:a16="http://schemas.microsoft.com/office/drawing/2014/main" id="{62242A2C-3005-487E-84A3-F305B9EEB1DD}"/>
            </a:ext>
          </a:extLst>
        </xdr:cNvPr>
        <xdr:cNvCxnSpPr/>
      </xdr:nvCxnSpPr>
      <xdr:spPr>
        <a:xfrm flipV="1">
          <a:off x="16318864" y="944499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A4A128DE-A9C9-4B3D-A23C-534D0237EF73}"/>
            </a:ext>
          </a:extLst>
        </xdr:cNvPr>
        <xdr:cNvSpPr txBox="1"/>
      </xdr:nvSpPr>
      <xdr:spPr>
        <a:xfrm>
          <a:off x="16357600"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528" name="直線コネクタ 527">
          <a:extLst>
            <a:ext uri="{FF2B5EF4-FFF2-40B4-BE49-F238E27FC236}">
              <a16:creationId xmlns:a16="http://schemas.microsoft.com/office/drawing/2014/main" id="{BEE2397C-36C9-4443-BA09-AA3DA87CD506}"/>
            </a:ext>
          </a:extLst>
        </xdr:cNvPr>
        <xdr:cNvCxnSpPr/>
      </xdr:nvCxnSpPr>
      <xdr:spPr>
        <a:xfrm>
          <a:off x="16230600" y="1097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521B0D90-7F57-4397-945F-8768317310FA}"/>
            </a:ext>
          </a:extLst>
        </xdr:cNvPr>
        <xdr:cNvSpPr txBox="1"/>
      </xdr:nvSpPr>
      <xdr:spPr>
        <a:xfrm>
          <a:off x="16357600" y="922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530" name="直線コネクタ 529">
          <a:extLst>
            <a:ext uri="{FF2B5EF4-FFF2-40B4-BE49-F238E27FC236}">
              <a16:creationId xmlns:a16="http://schemas.microsoft.com/office/drawing/2014/main" id="{9B774422-5DB6-4AA0-87D2-A210F5660757}"/>
            </a:ext>
          </a:extLst>
        </xdr:cNvPr>
        <xdr:cNvCxnSpPr/>
      </xdr:nvCxnSpPr>
      <xdr:spPr>
        <a:xfrm>
          <a:off x="16230600" y="9444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139717</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8C0BCE08-BBFB-41DC-BD75-42342D6014FD}"/>
            </a:ext>
          </a:extLst>
        </xdr:cNvPr>
        <xdr:cNvSpPr txBox="1"/>
      </xdr:nvSpPr>
      <xdr:spPr>
        <a:xfrm>
          <a:off x="16357600" y="9912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532" name="フローチャート: 判断 531">
          <a:extLst>
            <a:ext uri="{FF2B5EF4-FFF2-40B4-BE49-F238E27FC236}">
              <a16:creationId xmlns:a16="http://schemas.microsoft.com/office/drawing/2014/main" id="{81A73498-552F-446A-A05B-D6AFAFE34E19}"/>
            </a:ext>
          </a:extLst>
        </xdr:cNvPr>
        <xdr:cNvSpPr/>
      </xdr:nvSpPr>
      <xdr:spPr>
        <a:xfrm>
          <a:off x="162687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533" name="フローチャート: 判断 532">
          <a:extLst>
            <a:ext uri="{FF2B5EF4-FFF2-40B4-BE49-F238E27FC236}">
              <a16:creationId xmlns:a16="http://schemas.microsoft.com/office/drawing/2014/main" id="{E3FC479D-F838-478B-8828-7C0752710F05}"/>
            </a:ext>
          </a:extLst>
        </xdr:cNvPr>
        <xdr:cNvSpPr/>
      </xdr:nvSpPr>
      <xdr:spPr>
        <a:xfrm>
          <a:off x="15430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534" name="フローチャート: 判断 533">
          <a:extLst>
            <a:ext uri="{FF2B5EF4-FFF2-40B4-BE49-F238E27FC236}">
              <a16:creationId xmlns:a16="http://schemas.microsoft.com/office/drawing/2014/main" id="{2F4B0D2F-59BF-44E6-9614-1260BFE0551C}"/>
            </a:ext>
          </a:extLst>
        </xdr:cNvPr>
        <xdr:cNvSpPr/>
      </xdr:nvSpPr>
      <xdr:spPr>
        <a:xfrm>
          <a:off x="14541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535" name="フローチャート: 判断 534">
          <a:extLst>
            <a:ext uri="{FF2B5EF4-FFF2-40B4-BE49-F238E27FC236}">
              <a16:creationId xmlns:a16="http://schemas.microsoft.com/office/drawing/2014/main" id="{D6484D5B-6EF6-4C70-A1E1-3437CB5E80E1}"/>
            </a:ext>
          </a:extLst>
        </xdr:cNvPr>
        <xdr:cNvSpPr/>
      </xdr:nvSpPr>
      <xdr:spPr>
        <a:xfrm>
          <a:off x="136525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36" name="フローチャート: 判断 535">
          <a:extLst>
            <a:ext uri="{FF2B5EF4-FFF2-40B4-BE49-F238E27FC236}">
              <a16:creationId xmlns:a16="http://schemas.microsoft.com/office/drawing/2014/main" id="{346509D6-2C46-4474-826D-6DC98EE02F39}"/>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4461C241-B3E8-4F14-BB41-ADA7632B8CD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FE20D60C-7D56-4465-AE2F-B7764D9E3B2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EBDC6F2D-CA7C-490C-A780-2598BAD53DB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974F178E-2FCD-4907-80FA-30331E8403E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47AE6D45-31B3-4E74-B207-B30ACDA3C48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36830</xdr:rowOff>
    </xdr:from>
    <xdr:to>
      <xdr:col>85</xdr:col>
      <xdr:colOff>177800</xdr:colOff>
      <xdr:row>59</xdr:row>
      <xdr:rowOff>138430</xdr:rowOff>
    </xdr:to>
    <xdr:sp macro="" textlink="">
      <xdr:nvSpPr>
        <xdr:cNvPr id="542" name="楕円 541">
          <a:extLst>
            <a:ext uri="{FF2B5EF4-FFF2-40B4-BE49-F238E27FC236}">
              <a16:creationId xmlns:a16="http://schemas.microsoft.com/office/drawing/2014/main" id="{87BFDE02-9E8F-4062-9F40-179F7F2A9B57}"/>
            </a:ext>
          </a:extLst>
        </xdr:cNvPr>
        <xdr:cNvSpPr/>
      </xdr:nvSpPr>
      <xdr:spPr>
        <a:xfrm>
          <a:off x="162687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15257</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5269435F-0FDF-4CE1-8E8D-7EABD7FE8C46}"/>
            </a:ext>
          </a:extLst>
        </xdr:cNvPr>
        <xdr:cNvSpPr txBox="1"/>
      </xdr:nvSpPr>
      <xdr:spPr>
        <a:xfrm>
          <a:off x="16357600" y="1013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67310</xdr:rowOff>
    </xdr:from>
    <xdr:to>
      <xdr:col>81</xdr:col>
      <xdr:colOff>101600</xdr:colOff>
      <xdr:row>59</xdr:row>
      <xdr:rowOff>168910</xdr:rowOff>
    </xdr:to>
    <xdr:sp macro="" textlink="">
      <xdr:nvSpPr>
        <xdr:cNvPr id="544" name="楕円 543">
          <a:extLst>
            <a:ext uri="{FF2B5EF4-FFF2-40B4-BE49-F238E27FC236}">
              <a16:creationId xmlns:a16="http://schemas.microsoft.com/office/drawing/2014/main" id="{11AE17CF-4C43-4BD0-9418-A425724881DF}"/>
            </a:ext>
          </a:extLst>
        </xdr:cNvPr>
        <xdr:cNvSpPr/>
      </xdr:nvSpPr>
      <xdr:spPr>
        <a:xfrm>
          <a:off x="154305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87630</xdr:rowOff>
    </xdr:from>
    <xdr:to>
      <xdr:col>85</xdr:col>
      <xdr:colOff>127000</xdr:colOff>
      <xdr:row>59</xdr:row>
      <xdr:rowOff>118110</xdr:rowOff>
    </xdr:to>
    <xdr:cxnSp macro="">
      <xdr:nvCxnSpPr>
        <xdr:cNvPr id="545" name="直線コネクタ 544">
          <a:extLst>
            <a:ext uri="{FF2B5EF4-FFF2-40B4-BE49-F238E27FC236}">
              <a16:creationId xmlns:a16="http://schemas.microsoft.com/office/drawing/2014/main" id="{FDBADD59-8216-4EAB-BFFB-A5C8C5D170FC}"/>
            </a:ext>
          </a:extLst>
        </xdr:cNvPr>
        <xdr:cNvCxnSpPr/>
      </xdr:nvCxnSpPr>
      <xdr:spPr>
        <a:xfrm flipV="1">
          <a:off x="15481300" y="102031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44450</xdr:rowOff>
    </xdr:from>
    <xdr:to>
      <xdr:col>76</xdr:col>
      <xdr:colOff>165100</xdr:colOff>
      <xdr:row>60</xdr:row>
      <xdr:rowOff>146050</xdr:rowOff>
    </xdr:to>
    <xdr:sp macro="" textlink="">
      <xdr:nvSpPr>
        <xdr:cNvPr id="546" name="楕円 545">
          <a:extLst>
            <a:ext uri="{FF2B5EF4-FFF2-40B4-BE49-F238E27FC236}">
              <a16:creationId xmlns:a16="http://schemas.microsoft.com/office/drawing/2014/main" id="{F2DB399F-CDAD-4997-B73C-96BA4F2289F4}"/>
            </a:ext>
          </a:extLst>
        </xdr:cNvPr>
        <xdr:cNvSpPr/>
      </xdr:nvSpPr>
      <xdr:spPr>
        <a:xfrm>
          <a:off x="145415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118110</xdr:rowOff>
    </xdr:from>
    <xdr:to>
      <xdr:col>81</xdr:col>
      <xdr:colOff>50800</xdr:colOff>
      <xdr:row>60</xdr:row>
      <xdr:rowOff>95250</xdr:rowOff>
    </xdr:to>
    <xdr:cxnSp macro="">
      <xdr:nvCxnSpPr>
        <xdr:cNvPr id="547" name="直線コネクタ 546">
          <a:extLst>
            <a:ext uri="{FF2B5EF4-FFF2-40B4-BE49-F238E27FC236}">
              <a16:creationId xmlns:a16="http://schemas.microsoft.com/office/drawing/2014/main" id="{B5DBC2C1-F9AC-439B-94F5-DEC8AD0BCBBF}"/>
            </a:ext>
          </a:extLst>
        </xdr:cNvPr>
        <xdr:cNvCxnSpPr/>
      </xdr:nvCxnSpPr>
      <xdr:spPr>
        <a:xfrm flipV="1">
          <a:off x="14592300" y="10233660"/>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17780</xdr:rowOff>
    </xdr:from>
    <xdr:to>
      <xdr:col>72</xdr:col>
      <xdr:colOff>38100</xdr:colOff>
      <xdr:row>60</xdr:row>
      <xdr:rowOff>119380</xdr:rowOff>
    </xdr:to>
    <xdr:sp macro="" textlink="">
      <xdr:nvSpPr>
        <xdr:cNvPr id="548" name="楕円 547">
          <a:extLst>
            <a:ext uri="{FF2B5EF4-FFF2-40B4-BE49-F238E27FC236}">
              <a16:creationId xmlns:a16="http://schemas.microsoft.com/office/drawing/2014/main" id="{01EF62B6-1AF5-41F9-A657-74705A41D1EC}"/>
            </a:ext>
          </a:extLst>
        </xdr:cNvPr>
        <xdr:cNvSpPr/>
      </xdr:nvSpPr>
      <xdr:spPr>
        <a:xfrm>
          <a:off x="13652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68580</xdr:rowOff>
    </xdr:from>
    <xdr:to>
      <xdr:col>76</xdr:col>
      <xdr:colOff>114300</xdr:colOff>
      <xdr:row>60</xdr:row>
      <xdr:rowOff>95250</xdr:rowOff>
    </xdr:to>
    <xdr:cxnSp macro="">
      <xdr:nvCxnSpPr>
        <xdr:cNvPr id="549" name="直線コネクタ 548">
          <a:extLst>
            <a:ext uri="{FF2B5EF4-FFF2-40B4-BE49-F238E27FC236}">
              <a16:creationId xmlns:a16="http://schemas.microsoft.com/office/drawing/2014/main" id="{F20BE5F7-21C3-4CC7-A775-D1C55EB8C16E}"/>
            </a:ext>
          </a:extLst>
        </xdr:cNvPr>
        <xdr:cNvCxnSpPr/>
      </xdr:nvCxnSpPr>
      <xdr:spPr>
        <a:xfrm>
          <a:off x="13703300" y="103555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21590</xdr:rowOff>
    </xdr:from>
    <xdr:to>
      <xdr:col>67</xdr:col>
      <xdr:colOff>101600</xdr:colOff>
      <xdr:row>60</xdr:row>
      <xdr:rowOff>123190</xdr:rowOff>
    </xdr:to>
    <xdr:sp macro="" textlink="">
      <xdr:nvSpPr>
        <xdr:cNvPr id="550" name="楕円 549">
          <a:extLst>
            <a:ext uri="{FF2B5EF4-FFF2-40B4-BE49-F238E27FC236}">
              <a16:creationId xmlns:a16="http://schemas.microsoft.com/office/drawing/2014/main" id="{7028140C-AFF2-4BF5-BF5D-6233A36B61D0}"/>
            </a:ext>
          </a:extLst>
        </xdr:cNvPr>
        <xdr:cNvSpPr/>
      </xdr:nvSpPr>
      <xdr:spPr>
        <a:xfrm>
          <a:off x="12763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68580</xdr:rowOff>
    </xdr:from>
    <xdr:to>
      <xdr:col>71</xdr:col>
      <xdr:colOff>177800</xdr:colOff>
      <xdr:row>60</xdr:row>
      <xdr:rowOff>72390</xdr:rowOff>
    </xdr:to>
    <xdr:cxnSp macro="">
      <xdr:nvCxnSpPr>
        <xdr:cNvPr id="551" name="直線コネクタ 550">
          <a:extLst>
            <a:ext uri="{FF2B5EF4-FFF2-40B4-BE49-F238E27FC236}">
              <a16:creationId xmlns:a16="http://schemas.microsoft.com/office/drawing/2014/main" id="{6600E46E-413F-4B3D-813F-6F0A83349D8D}"/>
            </a:ext>
          </a:extLst>
        </xdr:cNvPr>
        <xdr:cNvCxnSpPr/>
      </xdr:nvCxnSpPr>
      <xdr:spPr>
        <a:xfrm flipV="1">
          <a:off x="12814300" y="103555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82567</xdr:rowOff>
    </xdr:from>
    <xdr:ext cx="405111" cy="259045"/>
    <xdr:sp macro="" textlink="">
      <xdr:nvSpPr>
        <xdr:cNvPr id="552" name="n_1aveValue【学校施設】&#10;有形固定資産減価償却率">
          <a:extLst>
            <a:ext uri="{FF2B5EF4-FFF2-40B4-BE49-F238E27FC236}">
              <a16:creationId xmlns:a16="http://schemas.microsoft.com/office/drawing/2014/main" id="{EE445CE8-454B-486D-B470-1FDFC8CAB96B}"/>
            </a:ext>
          </a:extLst>
        </xdr:cNvPr>
        <xdr:cNvSpPr txBox="1"/>
      </xdr:nvSpPr>
      <xdr:spPr>
        <a:xfrm>
          <a:off x="152660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71137</xdr:rowOff>
    </xdr:from>
    <xdr:ext cx="405111" cy="259045"/>
    <xdr:sp macro="" textlink="">
      <xdr:nvSpPr>
        <xdr:cNvPr id="553" name="n_2aveValue【学校施設】&#10;有形固定資産減価償却率">
          <a:extLst>
            <a:ext uri="{FF2B5EF4-FFF2-40B4-BE49-F238E27FC236}">
              <a16:creationId xmlns:a16="http://schemas.microsoft.com/office/drawing/2014/main" id="{1FF50CFA-558C-4FDF-B570-CEFF7EB5C028}"/>
            </a:ext>
          </a:extLst>
        </xdr:cNvPr>
        <xdr:cNvSpPr txBox="1"/>
      </xdr:nvSpPr>
      <xdr:spPr>
        <a:xfrm>
          <a:off x="14389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63517</xdr:rowOff>
    </xdr:from>
    <xdr:ext cx="405111" cy="259045"/>
    <xdr:sp macro="" textlink="">
      <xdr:nvSpPr>
        <xdr:cNvPr id="554" name="n_3aveValue【学校施設】&#10;有形固定資産減価償却率">
          <a:extLst>
            <a:ext uri="{FF2B5EF4-FFF2-40B4-BE49-F238E27FC236}">
              <a16:creationId xmlns:a16="http://schemas.microsoft.com/office/drawing/2014/main" id="{1E9BF9D2-22C7-42E3-A128-6B70CC2D9C8A}"/>
            </a:ext>
          </a:extLst>
        </xdr:cNvPr>
        <xdr:cNvSpPr txBox="1"/>
      </xdr:nvSpPr>
      <xdr:spPr>
        <a:xfrm>
          <a:off x="135007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555" name="n_4aveValue【学校施設】&#10;有形固定資産減価償却率">
          <a:extLst>
            <a:ext uri="{FF2B5EF4-FFF2-40B4-BE49-F238E27FC236}">
              <a16:creationId xmlns:a16="http://schemas.microsoft.com/office/drawing/2014/main" id="{3CD59330-E222-4267-9452-2B134D65BB0B}"/>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160037</xdr:rowOff>
    </xdr:from>
    <xdr:ext cx="405111" cy="259045"/>
    <xdr:sp macro="" textlink="">
      <xdr:nvSpPr>
        <xdr:cNvPr id="556" name="n_1mainValue【学校施設】&#10;有形固定資産減価償却率">
          <a:extLst>
            <a:ext uri="{FF2B5EF4-FFF2-40B4-BE49-F238E27FC236}">
              <a16:creationId xmlns:a16="http://schemas.microsoft.com/office/drawing/2014/main" id="{2D54A87B-8845-4C17-88ED-4A9DE0BCE586}"/>
            </a:ext>
          </a:extLst>
        </xdr:cNvPr>
        <xdr:cNvSpPr txBox="1"/>
      </xdr:nvSpPr>
      <xdr:spPr>
        <a:xfrm>
          <a:off x="15266044" y="1027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137177</xdr:rowOff>
    </xdr:from>
    <xdr:ext cx="405111" cy="259045"/>
    <xdr:sp macro="" textlink="">
      <xdr:nvSpPr>
        <xdr:cNvPr id="557" name="n_2mainValue【学校施設】&#10;有形固定資産減価償却率">
          <a:extLst>
            <a:ext uri="{FF2B5EF4-FFF2-40B4-BE49-F238E27FC236}">
              <a16:creationId xmlns:a16="http://schemas.microsoft.com/office/drawing/2014/main" id="{7AB97172-39E2-4F5D-B3A1-010463D90930}"/>
            </a:ext>
          </a:extLst>
        </xdr:cNvPr>
        <xdr:cNvSpPr txBox="1"/>
      </xdr:nvSpPr>
      <xdr:spPr>
        <a:xfrm>
          <a:off x="143897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110507</xdr:rowOff>
    </xdr:from>
    <xdr:ext cx="405111" cy="259045"/>
    <xdr:sp macro="" textlink="">
      <xdr:nvSpPr>
        <xdr:cNvPr id="558" name="n_3mainValue【学校施設】&#10;有形固定資産減価償却率">
          <a:extLst>
            <a:ext uri="{FF2B5EF4-FFF2-40B4-BE49-F238E27FC236}">
              <a16:creationId xmlns:a16="http://schemas.microsoft.com/office/drawing/2014/main" id="{7AAEE80B-FAAD-411B-AED2-9B0462552B67}"/>
            </a:ext>
          </a:extLst>
        </xdr:cNvPr>
        <xdr:cNvSpPr txBox="1"/>
      </xdr:nvSpPr>
      <xdr:spPr>
        <a:xfrm>
          <a:off x="13500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114317</xdr:rowOff>
    </xdr:from>
    <xdr:ext cx="405111" cy="259045"/>
    <xdr:sp macro="" textlink="">
      <xdr:nvSpPr>
        <xdr:cNvPr id="559" name="n_4mainValue【学校施設】&#10;有形固定資産減価償却率">
          <a:extLst>
            <a:ext uri="{FF2B5EF4-FFF2-40B4-BE49-F238E27FC236}">
              <a16:creationId xmlns:a16="http://schemas.microsoft.com/office/drawing/2014/main" id="{B4480EF5-E331-42E7-96BE-CF819FFE117A}"/>
            </a:ext>
          </a:extLst>
        </xdr:cNvPr>
        <xdr:cNvSpPr txBox="1"/>
      </xdr:nvSpPr>
      <xdr:spPr>
        <a:xfrm>
          <a:off x="12611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B06A05AD-C0FE-4967-A596-B1802F2CB35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8FAF888E-C645-49EC-839F-328FA374EBA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7F8A5B6B-6472-4EEA-A365-718C59C5FF9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1FA0AF22-0C4D-446B-BD37-4CD05CEF342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526D8F69-AD27-4B75-A8D9-19FDCE514B5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A3D65CF4-2AE0-42E2-9003-14F6D27AF01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01400367-84E8-4223-8D17-0E2720F1AAE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69A6E057-E251-423B-A9E4-85723A49733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F5F6DFD0-64F7-41E9-9091-E3CAC54C11E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C15A9EF0-D90E-4AE2-BEA5-D2E35CAE249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C41E2844-8910-4B57-BD80-E6934FECB0D6}"/>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A2809D62-20E7-4BC0-8D9C-0BCBA2DE3E3E}"/>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CDB96310-8AA7-49DC-87D4-09528813DCC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B9B96BBA-070B-4E80-9BF7-86F0AA2150F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FB367459-F8A7-4B01-BDE5-61A0186C89AE}"/>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4447E612-9269-484D-90F4-72AC6322022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3D87BF1E-9A13-4415-BBD9-BF41EEAD139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14E813D2-3EFF-4185-B5B3-38F371F38C3A}"/>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E08C3468-C93E-479A-ABCC-21953CCAF6C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3F1A9E10-7D94-449D-A7C5-1EC588D9F5B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F802E4AC-5D16-4178-B45D-703E901C2A0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ECC082A5-7F39-4D9E-8F6C-94C6860364F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57B3C15B-0F70-4395-9A6B-1AF4D344385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427CFC58-2F49-4120-AD41-E01F3A490D4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584" name="直線コネクタ 583">
          <a:extLst>
            <a:ext uri="{FF2B5EF4-FFF2-40B4-BE49-F238E27FC236}">
              <a16:creationId xmlns:a16="http://schemas.microsoft.com/office/drawing/2014/main" id="{8C426ED0-5CCB-4FF2-92BB-943FB211875C}"/>
            </a:ext>
          </a:extLst>
        </xdr:cNvPr>
        <xdr:cNvCxnSpPr/>
      </xdr:nvCxnSpPr>
      <xdr:spPr>
        <a:xfrm flipV="1">
          <a:off x="22160864" y="9446260"/>
          <a:ext cx="0" cy="1659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585" name="【学校施設】&#10;一人当たり面積最小値テキスト">
          <a:extLst>
            <a:ext uri="{FF2B5EF4-FFF2-40B4-BE49-F238E27FC236}">
              <a16:creationId xmlns:a16="http://schemas.microsoft.com/office/drawing/2014/main" id="{43E3E9BE-A5EA-41C5-847F-637A528DF86B}"/>
            </a:ext>
          </a:extLst>
        </xdr:cNvPr>
        <xdr:cNvSpPr txBox="1"/>
      </xdr:nvSpPr>
      <xdr:spPr>
        <a:xfrm>
          <a:off x="22199600" y="1110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586" name="直線コネクタ 585">
          <a:extLst>
            <a:ext uri="{FF2B5EF4-FFF2-40B4-BE49-F238E27FC236}">
              <a16:creationId xmlns:a16="http://schemas.microsoft.com/office/drawing/2014/main" id="{92350C8D-D683-4827-A4A9-0EDC8C48B0B9}"/>
            </a:ext>
          </a:extLst>
        </xdr:cNvPr>
        <xdr:cNvCxnSpPr/>
      </xdr:nvCxnSpPr>
      <xdr:spPr>
        <a:xfrm>
          <a:off x="22072600" y="1110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587" name="【学校施設】&#10;一人当たり面積最大値テキスト">
          <a:extLst>
            <a:ext uri="{FF2B5EF4-FFF2-40B4-BE49-F238E27FC236}">
              <a16:creationId xmlns:a16="http://schemas.microsoft.com/office/drawing/2014/main" id="{5EEA40B4-C285-4058-AF43-D96D833AD31D}"/>
            </a:ext>
          </a:extLst>
        </xdr:cNvPr>
        <xdr:cNvSpPr txBox="1"/>
      </xdr:nvSpPr>
      <xdr:spPr>
        <a:xfrm>
          <a:off x="22199600" y="922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588" name="直線コネクタ 587">
          <a:extLst>
            <a:ext uri="{FF2B5EF4-FFF2-40B4-BE49-F238E27FC236}">
              <a16:creationId xmlns:a16="http://schemas.microsoft.com/office/drawing/2014/main" id="{B07CAF62-FDE6-40BB-8A89-92A30DBE8761}"/>
            </a:ext>
          </a:extLst>
        </xdr:cNvPr>
        <xdr:cNvCxnSpPr/>
      </xdr:nvCxnSpPr>
      <xdr:spPr>
        <a:xfrm>
          <a:off x="22072600" y="944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29227</xdr:rowOff>
    </xdr:from>
    <xdr:ext cx="469744" cy="259045"/>
    <xdr:sp macro="" textlink="">
      <xdr:nvSpPr>
        <xdr:cNvPr id="589" name="【学校施設】&#10;一人当たり面積平均値テキスト">
          <a:extLst>
            <a:ext uri="{FF2B5EF4-FFF2-40B4-BE49-F238E27FC236}">
              <a16:creationId xmlns:a16="http://schemas.microsoft.com/office/drawing/2014/main" id="{7D970CA1-AC0B-4B32-BAC8-F4C0AC95E3EF}"/>
            </a:ext>
          </a:extLst>
        </xdr:cNvPr>
        <xdr:cNvSpPr txBox="1"/>
      </xdr:nvSpPr>
      <xdr:spPr>
        <a:xfrm>
          <a:off x="22199600" y="1031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590" name="フローチャート: 判断 589">
          <a:extLst>
            <a:ext uri="{FF2B5EF4-FFF2-40B4-BE49-F238E27FC236}">
              <a16:creationId xmlns:a16="http://schemas.microsoft.com/office/drawing/2014/main" id="{6EA7DCD2-0985-4B93-86B4-0B70CC25B64A}"/>
            </a:ext>
          </a:extLst>
        </xdr:cNvPr>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591" name="フローチャート: 判断 590">
          <a:extLst>
            <a:ext uri="{FF2B5EF4-FFF2-40B4-BE49-F238E27FC236}">
              <a16:creationId xmlns:a16="http://schemas.microsoft.com/office/drawing/2014/main" id="{68D34C32-A845-45FF-9670-EAC6E0B9E289}"/>
            </a:ext>
          </a:extLst>
        </xdr:cNvPr>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592" name="フローチャート: 判断 591">
          <a:extLst>
            <a:ext uri="{FF2B5EF4-FFF2-40B4-BE49-F238E27FC236}">
              <a16:creationId xmlns:a16="http://schemas.microsoft.com/office/drawing/2014/main" id="{14D679A4-D282-4CF4-A7EC-5B71F7B13CF8}"/>
            </a:ext>
          </a:extLst>
        </xdr:cNvPr>
        <xdr:cNvSpPr/>
      </xdr:nvSpPr>
      <xdr:spPr>
        <a:xfrm>
          <a:off x="20383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593" name="フローチャート: 判断 592">
          <a:extLst>
            <a:ext uri="{FF2B5EF4-FFF2-40B4-BE49-F238E27FC236}">
              <a16:creationId xmlns:a16="http://schemas.microsoft.com/office/drawing/2014/main" id="{DAE5B050-4CA2-4ED4-8451-8F7CA8053676}"/>
            </a:ext>
          </a:extLst>
        </xdr:cNvPr>
        <xdr:cNvSpPr/>
      </xdr:nvSpPr>
      <xdr:spPr>
        <a:xfrm>
          <a:off x="19494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594" name="フローチャート: 判断 593">
          <a:extLst>
            <a:ext uri="{FF2B5EF4-FFF2-40B4-BE49-F238E27FC236}">
              <a16:creationId xmlns:a16="http://schemas.microsoft.com/office/drawing/2014/main" id="{6F331F67-973D-4716-9256-298D17DDF8CB}"/>
            </a:ext>
          </a:extLst>
        </xdr:cNvPr>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B7B0E5B6-A7D3-49C5-9F2E-80DF8DACFC9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FC22B232-27A2-445B-8151-A3D6313C9FC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C1915760-8E78-44C3-970C-3614B8979CD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FA467B31-C8EA-4D9B-B114-67DBEAFE313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3703A4E8-F81F-4157-B504-ED07D0CB09E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139700</xdr:rowOff>
    </xdr:from>
    <xdr:to>
      <xdr:col>116</xdr:col>
      <xdr:colOff>114300</xdr:colOff>
      <xdr:row>63</xdr:row>
      <xdr:rowOff>69850</xdr:rowOff>
    </xdr:to>
    <xdr:sp macro="" textlink="">
      <xdr:nvSpPr>
        <xdr:cNvPr id="600" name="楕円 599">
          <a:extLst>
            <a:ext uri="{FF2B5EF4-FFF2-40B4-BE49-F238E27FC236}">
              <a16:creationId xmlns:a16="http://schemas.microsoft.com/office/drawing/2014/main" id="{938CB398-262A-4C3C-9667-8CB2E3786D0D}"/>
            </a:ext>
          </a:extLst>
        </xdr:cNvPr>
        <xdr:cNvSpPr/>
      </xdr:nvSpPr>
      <xdr:spPr>
        <a:xfrm>
          <a:off x="221107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118127</xdr:rowOff>
    </xdr:from>
    <xdr:ext cx="469744" cy="259045"/>
    <xdr:sp macro="" textlink="">
      <xdr:nvSpPr>
        <xdr:cNvPr id="601" name="【学校施設】&#10;一人当たり面積該当値テキスト">
          <a:extLst>
            <a:ext uri="{FF2B5EF4-FFF2-40B4-BE49-F238E27FC236}">
              <a16:creationId xmlns:a16="http://schemas.microsoft.com/office/drawing/2014/main" id="{E61EC783-EFB7-4700-AF1E-F2343B512650}"/>
            </a:ext>
          </a:extLst>
        </xdr:cNvPr>
        <xdr:cNvSpPr txBox="1"/>
      </xdr:nvSpPr>
      <xdr:spPr>
        <a:xfrm>
          <a:off x="22199600"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143510</xdr:rowOff>
    </xdr:from>
    <xdr:to>
      <xdr:col>112</xdr:col>
      <xdr:colOff>38100</xdr:colOff>
      <xdr:row>63</xdr:row>
      <xdr:rowOff>73660</xdr:rowOff>
    </xdr:to>
    <xdr:sp macro="" textlink="">
      <xdr:nvSpPr>
        <xdr:cNvPr id="602" name="楕円 601">
          <a:extLst>
            <a:ext uri="{FF2B5EF4-FFF2-40B4-BE49-F238E27FC236}">
              <a16:creationId xmlns:a16="http://schemas.microsoft.com/office/drawing/2014/main" id="{3F6BAC86-1EAD-4126-92B5-5455A288D9C3}"/>
            </a:ext>
          </a:extLst>
        </xdr:cNvPr>
        <xdr:cNvSpPr/>
      </xdr:nvSpPr>
      <xdr:spPr>
        <a:xfrm>
          <a:off x="21272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19050</xdr:rowOff>
    </xdr:from>
    <xdr:to>
      <xdr:col>116</xdr:col>
      <xdr:colOff>63500</xdr:colOff>
      <xdr:row>63</xdr:row>
      <xdr:rowOff>22860</xdr:rowOff>
    </xdr:to>
    <xdr:cxnSp macro="">
      <xdr:nvCxnSpPr>
        <xdr:cNvPr id="603" name="直線コネクタ 602">
          <a:extLst>
            <a:ext uri="{FF2B5EF4-FFF2-40B4-BE49-F238E27FC236}">
              <a16:creationId xmlns:a16="http://schemas.microsoft.com/office/drawing/2014/main" id="{E53D1E9C-8F40-4510-8E86-1BD3ACF2E544}"/>
            </a:ext>
          </a:extLst>
        </xdr:cNvPr>
        <xdr:cNvCxnSpPr/>
      </xdr:nvCxnSpPr>
      <xdr:spPr>
        <a:xfrm flipV="1">
          <a:off x="21323300" y="108204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99060</xdr:rowOff>
    </xdr:from>
    <xdr:to>
      <xdr:col>107</xdr:col>
      <xdr:colOff>101600</xdr:colOff>
      <xdr:row>63</xdr:row>
      <xdr:rowOff>29210</xdr:rowOff>
    </xdr:to>
    <xdr:sp macro="" textlink="">
      <xdr:nvSpPr>
        <xdr:cNvPr id="604" name="楕円 603">
          <a:extLst>
            <a:ext uri="{FF2B5EF4-FFF2-40B4-BE49-F238E27FC236}">
              <a16:creationId xmlns:a16="http://schemas.microsoft.com/office/drawing/2014/main" id="{AB9472DA-9B0A-4404-B535-4FDE7EC61B00}"/>
            </a:ext>
          </a:extLst>
        </xdr:cNvPr>
        <xdr:cNvSpPr/>
      </xdr:nvSpPr>
      <xdr:spPr>
        <a:xfrm>
          <a:off x="20383500" y="1072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149860</xdr:rowOff>
    </xdr:from>
    <xdr:to>
      <xdr:col>111</xdr:col>
      <xdr:colOff>177800</xdr:colOff>
      <xdr:row>63</xdr:row>
      <xdr:rowOff>22860</xdr:rowOff>
    </xdr:to>
    <xdr:cxnSp macro="">
      <xdr:nvCxnSpPr>
        <xdr:cNvPr id="605" name="直線コネクタ 604">
          <a:extLst>
            <a:ext uri="{FF2B5EF4-FFF2-40B4-BE49-F238E27FC236}">
              <a16:creationId xmlns:a16="http://schemas.microsoft.com/office/drawing/2014/main" id="{4D3BEDF5-2288-48FA-A7D9-64CC9098FB7A}"/>
            </a:ext>
          </a:extLst>
        </xdr:cNvPr>
        <xdr:cNvCxnSpPr/>
      </xdr:nvCxnSpPr>
      <xdr:spPr>
        <a:xfrm>
          <a:off x="20434300" y="10779760"/>
          <a:ext cx="8890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161290</xdr:rowOff>
    </xdr:from>
    <xdr:to>
      <xdr:col>102</xdr:col>
      <xdr:colOff>165100</xdr:colOff>
      <xdr:row>63</xdr:row>
      <xdr:rowOff>91440</xdr:rowOff>
    </xdr:to>
    <xdr:sp macro="" textlink="">
      <xdr:nvSpPr>
        <xdr:cNvPr id="606" name="楕円 605">
          <a:extLst>
            <a:ext uri="{FF2B5EF4-FFF2-40B4-BE49-F238E27FC236}">
              <a16:creationId xmlns:a16="http://schemas.microsoft.com/office/drawing/2014/main" id="{BF399F89-1001-4D44-A85A-47CFBAC2A064}"/>
            </a:ext>
          </a:extLst>
        </xdr:cNvPr>
        <xdr:cNvSpPr/>
      </xdr:nvSpPr>
      <xdr:spPr>
        <a:xfrm>
          <a:off x="19494500" y="1079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149860</xdr:rowOff>
    </xdr:from>
    <xdr:to>
      <xdr:col>107</xdr:col>
      <xdr:colOff>50800</xdr:colOff>
      <xdr:row>63</xdr:row>
      <xdr:rowOff>40640</xdr:rowOff>
    </xdr:to>
    <xdr:cxnSp macro="">
      <xdr:nvCxnSpPr>
        <xdr:cNvPr id="607" name="直線コネクタ 606">
          <a:extLst>
            <a:ext uri="{FF2B5EF4-FFF2-40B4-BE49-F238E27FC236}">
              <a16:creationId xmlns:a16="http://schemas.microsoft.com/office/drawing/2014/main" id="{A4059D86-232E-423F-9C51-D14DBB012846}"/>
            </a:ext>
          </a:extLst>
        </xdr:cNvPr>
        <xdr:cNvCxnSpPr/>
      </xdr:nvCxnSpPr>
      <xdr:spPr>
        <a:xfrm flipV="1">
          <a:off x="19545300" y="10779760"/>
          <a:ext cx="88900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158750</xdr:rowOff>
    </xdr:from>
    <xdr:to>
      <xdr:col>98</xdr:col>
      <xdr:colOff>38100</xdr:colOff>
      <xdr:row>63</xdr:row>
      <xdr:rowOff>88900</xdr:rowOff>
    </xdr:to>
    <xdr:sp macro="" textlink="">
      <xdr:nvSpPr>
        <xdr:cNvPr id="608" name="楕円 607">
          <a:extLst>
            <a:ext uri="{FF2B5EF4-FFF2-40B4-BE49-F238E27FC236}">
              <a16:creationId xmlns:a16="http://schemas.microsoft.com/office/drawing/2014/main" id="{AEA08E9D-D33D-4C0C-9E72-42E2F214EA99}"/>
            </a:ext>
          </a:extLst>
        </xdr:cNvPr>
        <xdr:cNvSpPr/>
      </xdr:nvSpPr>
      <xdr:spPr>
        <a:xfrm>
          <a:off x="18605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38100</xdr:rowOff>
    </xdr:from>
    <xdr:to>
      <xdr:col>102</xdr:col>
      <xdr:colOff>114300</xdr:colOff>
      <xdr:row>63</xdr:row>
      <xdr:rowOff>40640</xdr:rowOff>
    </xdr:to>
    <xdr:cxnSp macro="">
      <xdr:nvCxnSpPr>
        <xdr:cNvPr id="609" name="直線コネクタ 608">
          <a:extLst>
            <a:ext uri="{FF2B5EF4-FFF2-40B4-BE49-F238E27FC236}">
              <a16:creationId xmlns:a16="http://schemas.microsoft.com/office/drawing/2014/main" id="{4B431AB4-33B0-498E-93EA-D69DEA526037}"/>
            </a:ext>
          </a:extLst>
        </xdr:cNvPr>
        <xdr:cNvCxnSpPr/>
      </xdr:nvCxnSpPr>
      <xdr:spPr>
        <a:xfrm>
          <a:off x="18656300" y="1083945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124477</xdr:rowOff>
    </xdr:from>
    <xdr:ext cx="469744" cy="259045"/>
    <xdr:sp macro="" textlink="">
      <xdr:nvSpPr>
        <xdr:cNvPr id="610" name="n_1aveValue【学校施設】&#10;一人当たり面積">
          <a:extLst>
            <a:ext uri="{FF2B5EF4-FFF2-40B4-BE49-F238E27FC236}">
              <a16:creationId xmlns:a16="http://schemas.microsoft.com/office/drawing/2014/main" id="{39577BA2-AED8-4891-8BA5-8B1B1394C178}"/>
            </a:ext>
          </a:extLst>
        </xdr:cNvPr>
        <xdr:cNvSpPr txBox="1"/>
      </xdr:nvSpPr>
      <xdr:spPr>
        <a:xfrm>
          <a:off x="210757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125747</xdr:rowOff>
    </xdr:from>
    <xdr:ext cx="469744" cy="259045"/>
    <xdr:sp macro="" textlink="">
      <xdr:nvSpPr>
        <xdr:cNvPr id="611" name="n_2aveValue【学校施設】&#10;一人当たり面積">
          <a:extLst>
            <a:ext uri="{FF2B5EF4-FFF2-40B4-BE49-F238E27FC236}">
              <a16:creationId xmlns:a16="http://schemas.microsoft.com/office/drawing/2014/main" id="{82D0C331-83AD-41A8-9B31-7187E775EC6F}"/>
            </a:ext>
          </a:extLst>
        </xdr:cNvPr>
        <xdr:cNvSpPr txBox="1"/>
      </xdr:nvSpPr>
      <xdr:spPr>
        <a:xfrm>
          <a:off x="20199427" y="1024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130827</xdr:rowOff>
    </xdr:from>
    <xdr:ext cx="469744" cy="259045"/>
    <xdr:sp macro="" textlink="">
      <xdr:nvSpPr>
        <xdr:cNvPr id="612" name="n_3aveValue【学校施設】&#10;一人当たり面積">
          <a:extLst>
            <a:ext uri="{FF2B5EF4-FFF2-40B4-BE49-F238E27FC236}">
              <a16:creationId xmlns:a16="http://schemas.microsoft.com/office/drawing/2014/main" id="{21A79F2B-71AF-442E-B491-EC96A41DD0C8}"/>
            </a:ext>
          </a:extLst>
        </xdr:cNvPr>
        <xdr:cNvSpPr txBox="1"/>
      </xdr:nvSpPr>
      <xdr:spPr>
        <a:xfrm>
          <a:off x="19310427" y="1024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149877</xdr:rowOff>
    </xdr:from>
    <xdr:ext cx="469744" cy="259045"/>
    <xdr:sp macro="" textlink="">
      <xdr:nvSpPr>
        <xdr:cNvPr id="613" name="n_4aveValue【学校施設】&#10;一人当たり面積">
          <a:extLst>
            <a:ext uri="{FF2B5EF4-FFF2-40B4-BE49-F238E27FC236}">
              <a16:creationId xmlns:a16="http://schemas.microsoft.com/office/drawing/2014/main" id="{2718678C-2916-458A-8EE5-C82377FF0C76}"/>
            </a:ext>
          </a:extLst>
        </xdr:cNvPr>
        <xdr:cNvSpPr txBox="1"/>
      </xdr:nvSpPr>
      <xdr:spPr>
        <a:xfrm>
          <a:off x="18421427" y="1026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64787</xdr:rowOff>
    </xdr:from>
    <xdr:ext cx="469744" cy="259045"/>
    <xdr:sp macro="" textlink="">
      <xdr:nvSpPr>
        <xdr:cNvPr id="614" name="n_1mainValue【学校施設】&#10;一人当たり面積">
          <a:extLst>
            <a:ext uri="{FF2B5EF4-FFF2-40B4-BE49-F238E27FC236}">
              <a16:creationId xmlns:a16="http://schemas.microsoft.com/office/drawing/2014/main" id="{C17661F7-A553-4BBD-8C71-657FA85188F2}"/>
            </a:ext>
          </a:extLst>
        </xdr:cNvPr>
        <xdr:cNvSpPr txBox="1"/>
      </xdr:nvSpPr>
      <xdr:spPr>
        <a:xfrm>
          <a:off x="21075727" y="1086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20337</xdr:rowOff>
    </xdr:from>
    <xdr:ext cx="469744" cy="259045"/>
    <xdr:sp macro="" textlink="">
      <xdr:nvSpPr>
        <xdr:cNvPr id="615" name="n_2mainValue【学校施設】&#10;一人当たり面積">
          <a:extLst>
            <a:ext uri="{FF2B5EF4-FFF2-40B4-BE49-F238E27FC236}">
              <a16:creationId xmlns:a16="http://schemas.microsoft.com/office/drawing/2014/main" id="{0EBC3D85-E7C3-4F28-89ED-68412BCF654A}"/>
            </a:ext>
          </a:extLst>
        </xdr:cNvPr>
        <xdr:cNvSpPr txBox="1"/>
      </xdr:nvSpPr>
      <xdr:spPr>
        <a:xfrm>
          <a:off x="20199427" y="1082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82567</xdr:rowOff>
    </xdr:from>
    <xdr:ext cx="469744" cy="259045"/>
    <xdr:sp macro="" textlink="">
      <xdr:nvSpPr>
        <xdr:cNvPr id="616" name="n_3mainValue【学校施設】&#10;一人当たり面積">
          <a:extLst>
            <a:ext uri="{FF2B5EF4-FFF2-40B4-BE49-F238E27FC236}">
              <a16:creationId xmlns:a16="http://schemas.microsoft.com/office/drawing/2014/main" id="{F2C2B737-6589-48A6-89ED-DE83E9F3C9DE}"/>
            </a:ext>
          </a:extLst>
        </xdr:cNvPr>
        <xdr:cNvSpPr txBox="1"/>
      </xdr:nvSpPr>
      <xdr:spPr>
        <a:xfrm>
          <a:off x="19310427" y="1088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80027</xdr:rowOff>
    </xdr:from>
    <xdr:ext cx="469744" cy="259045"/>
    <xdr:sp macro="" textlink="">
      <xdr:nvSpPr>
        <xdr:cNvPr id="617" name="n_4mainValue【学校施設】&#10;一人当たり面積">
          <a:extLst>
            <a:ext uri="{FF2B5EF4-FFF2-40B4-BE49-F238E27FC236}">
              <a16:creationId xmlns:a16="http://schemas.microsoft.com/office/drawing/2014/main" id="{7EFBD6DF-70A9-4700-AE1D-B71781FD3093}"/>
            </a:ext>
          </a:extLst>
        </xdr:cNvPr>
        <xdr:cNvSpPr txBox="1"/>
      </xdr:nvSpPr>
      <xdr:spPr>
        <a:xfrm>
          <a:off x="18421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2CFE0882-1239-49F1-B8B1-7F1F1D64CFA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37A4EDF2-3D1C-4227-B4D3-8C501192537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C68BCC09-665E-4E3C-AB0C-AA274E72E20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C27C710B-9B33-45D2-9F34-91887C3AA44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40B5E019-92CA-40C9-B3AE-ED3C2DD133D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E491CFD0-B53B-4D9D-82E3-D892E34B86C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CC048D2E-D90E-4C56-9DBE-D686FDD3B30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39888BA8-C994-4D8D-8AFB-2E1BDD2DA2C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4AA920FB-7B98-4D35-967B-87E41F5DB01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B96764ED-AA37-403F-A199-BEC6FBA0560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0B415892-06C8-4AEB-A183-C68837C98B8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29" name="直線コネクタ 628">
          <a:extLst>
            <a:ext uri="{FF2B5EF4-FFF2-40B4-BE49-F238E27FC236}">
              <a16:creationId xmlns:a16="http://schemas.microsoft.com/office/drawing/2014/main" id="{DF5C1D9D-DDD3-45DC-82E5-76C2281B3936}"/>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30" name="テキスト ボックス 629">
          <a:extLst>
            <a:ext uri="{FF2B5EF4-FFF2-40B4-BE49-F238E27FC236}">
              <a16:creationId xmlns:a16="http://schemas.microsoft.com/office/drawing/2014/main" id="{E9403AC8-2B0D-4E67-93F3-5A4FFEDFA555}"/>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1" name="直線コネクタ 630">
          <a:extLst>
            <a:ext uri="{FF2B5EF4-FFF2-40B4-BE49-F238E27FC236}">
              <a16:creationId xmlns:a16="http://schemas.microsoft.com/office/drawing/2014/main" id="{8D7C50EB-0F11-402C-A88D-28EC15A10248}"/>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2" name="テキスト ボックス 631">
          <a:extLst>
            <a:ext uri="{FF2B5EF4-FFF2-40B4-BE49-F238E27FC236}">
              <a16:creationId xmlns:a16="http://schemas.microsoft.com/office/drawing/2014/main" id="{3CDE542F-FC33-4E60-9EB3-D3EE50CB280D}"/>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3" name="直線コネクタ 632">
          <a:extLst>
            <a:ext uri="{FF2B5EF4-FFF2-40B4-BE49-F238E27FC236}">
              <a16:creationId xmlns:a16="http://schemas.microsoft.com/office/drawing/2014/main" id="{13C13022-DA65-440F-8EF3-23F0A32822A5}"/>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4" name="テキスト ボックス 633">
          <a:extLst>
            <a:ext uri="{FF2B5EF4-FFF2-40B4-BE49-F238E27FC236}">
              <a16:creationId xmlns:a16="http://schemas.microsoft.com/office/drawing/2014/main" id="{A2C68ABB-6F40-4F40-AF70-A32119085D2C}"/>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5" name="直線コネクタ 634">
          <a:extLst>
            <a:ext uri="{FF2B5EF4-FFF2-40B4-BE49-F238E27FC236}">
              <a16:creationId xmlns:a16="http://schemas.microsoft.com/office/drawing/2014/main" id="{3906343C-49E3-4556-A435-9A879F633663}"/>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6" name="テキスト ボックス 635">
          <a:extLst>
            <a:ext uri="{FF2B5EF4-FFF2-40B4-BE49-F238E27FC236}">
              <a16:creationId xmlns:a16="http://schemas.microsoft.com/office/drawing/2014/main" id="{F94BD8CA-DE65-42C9-A8A9-42A60AE2F0CD}"/>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9328E8F5-C1EC-4BCD-AE48-D4FEE2CF35E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C78897E7-0B33-4AAA-85B0-A2703F58BB3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8000FD88-0AFE-481E-ACD7-E76B5FAEAFD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79248</xdr:rowOff>
    </xdr:from>
    <xdr:to>
      <xdr:col>85</xdr:col>
      <xdr:colOff>126364</xdr:colOff>
      <xdr:row>86</xdr:row>
      <xdr:rowOff>47244</xdr:rowOff>
    </xdr:to>
    <xdr:cxnSp macro="">
      <xdr:nvCxnSpPr>
        <xdr:cNvPr id="640" name="直線コネクタ 639">
          <a:extLst>
            <a:ext uri="{FF2B5EF4-FFF2-40B4-BE49-F238E27FC236}">
              <a16:creationId xmlns:a16="http://schemas.microsoft.com/office/drawing/2014/main" id="{1D642F9A-963F-4084-8FEC-FF5A213A8BA7}"/>
            </a:ext>
          </a:extLst>
        </xdr:cNvPr>
        <xdr:cNvCxnSpPr/>
      </xdr:nvCxnSpPr>
      <xdr:spPr>
        <a:xfrm flipV="1">
          <a:off x="16318864" y="13623798"/>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51071</xdr:rowOff>
    </xdr:from>
    <xdr:ext cx="405111" cy="259045"/>
    <xdr:sp macro="" textlink="">
      <xdr:nvSpPr>
        <xdr:cNvPr id="641" name="【児童館】&#10;有形固定資産減価償却率最小値テキスト">
          <a:extLst>
            <a:ext uri="{FF2B5EF4-FFF2-40B4-BE49-F238E27FC236}">
              <a16:creationId xmlns:a16="http://schemas.microsoft.com/office/drawing/2014/main" id="{03348237-6387-4360-AE07-F07743ABB0E2}"/>
            </a:ext>
          </a:extLst>
        </xdr:cNvPr>
        <xdr:cNvSpPr txBox="1"/>
      </xdr:nvSpPr>
      <xdr:spPr>
        <a:xfrm>
          <a:off x="16357600" y="14795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47244</xdr:rowOff>
    </xdr:from>
    <xdr:to>
      <xdr:col>86</xdr:col>
      <xdr:colOff>25400</xdr:colOff>
      <xdr:row>86</xdr:row>
      <xdr:rowOff>47244</xdr:rowOff>
    </xdr:to>
    <xdr:cxnSp macro="">
      <xdr:nvCxnSpPr>
        <xdr:cNvPr id="642" name="直線コネクタ 641">
          <a:extLst>
            <a:ext uri="{FF2B5EF4-FFF2-40B4-BE49-F238E27FC236}">
              <a16:creationId xmlns:a16="http://schemas.microsoft.com/office/drawing/2014/main" id="{6310AF9E-E415-47AA-9F89-17CDECDD4873}"/>
            </a:ext>
          </a:extLst>
        </xdr:cNvPr>
        <xdr:cNvCxnSpPr/>
      </xdr:nvCxnSpPr>
      <xdr:spPr>
        <a:xfrm>
          <a:off x="16230600" y="1479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25925</xdr:rowOff>
    </xdr:from>
    <xdr:ext cx="405111" cy="259045"/>
    <xdr:sp macro="" textlink="">
      <xdr:nvSpPr>
        <xdr:cNvPr id="643" name="【児童館】&#10;有形固定資産減価償却率最大値テキスト">
          <a:extLst>
            <a:ext uri="{FF2B5EF4-FFF2-40B4-BE49-F238E27FC236}">
              <a16:creationId xmlns:a16="http://schemas.microsoft.com/office/drawing/2014/main" id="{F6EF2A1F-18F8-4173-B32B-F202F40CDD6F}"/>
            </a:ext>
          </a:extLst>
        </xdr:cNvPr>
        <xdr:cNvSpPr txBox="1"/>
      </xdr:nvSpPr>
      <xdr:spPr>
        <a:xfrm>
          <a:off x="16357600" y="13399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79248</xdr:rowOff>
    </xdr:from>
    <xdr:to>
      <xdr:col>86</xdr:col>
      <xdr:colOff>25400</xdr:colOff>
      <xdr:row>79</xdr:row>
      <xdr:rowOff>79248</xdr:rowOff>
    </xdr:to>
    <xdr:cxnSp macro="">
      <xdr:nvCxnSpPr>
        <xdr:cNvPr id="644" name="直線コネクタ 643">
          <a:extLst>
            <a:ext uri="{FF2B5EF4-FFF2-40B4-BE49-F238E27FC236}">
              <a16:creationId xmlns:a16="http://schemas.microsoft.com/office/drawing/2014/main" id="{5AA52B91-C2AD-44F2-90E6-0E7224E13826}"/>
            </a:ext>
          </a:extLst>
        </xdr:cNvPr>
        <xdr:cNvCxnSpPr/>
      </xdr:nvCxnSpPr>
      <xdr:spPr>
        <a:xfrm>
          <a:off x="16230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87901</xdr:rowOff>
    </xdr:from>
    <xdr:ext cx="405111" cy="259045"/>
    <xdr:sp macro="" textlink="">
      <xdr:nvSpPr>
        <xdr:cNvPr id="645" name="【児童館】&#10;有形固定資産減価償却率平均値テキスト">
          <a:extLst>
            <a:ext uri="{FF2B5EF4-FFF2-40B4-BE49-F238E27FC236}">
              <a16:creationId xmlns:a16="http://schemas.microsoft.com/office/drawing/2014/main" id="{46294BDE-718C-409A-9B7A-34A985A7F927}"/>
            </a:ext>
          </a:extLst>
        </xdr:cNvPr>
        <xdr:cNvSpPr txBox="1"/>
      </xdr:nvSpPr>
      <xdr:spPr>
        <a:xfrm>
          <a:off x="16357600" y="14146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65024</xdr:rowOff>
    </xdr:from>
    <xdr:to>
      <xdr:col>85</xdr:col>
      <xdr:colOff>177800</xdr:colOff>
      <xdr:row>83</xdr:row>
      <xdr:rowOff>166624</xdr:rowOff>
    </xdr:to>
    <xdr:sp macro="" textlink="">
      <xdr:nvSpPr>
        <xdr:cNvPr id="646" name="フローチャート: 判断 645">
          <a:extLst>
            <a:ext uri="{FF2B5EF4-FFF2-40B4-BE49-F238E27FC236}">
              <a16:creationId xmlns:a16="http://schemas.microsoft.com/office/drawing/2014/main" id="{678D99B4-1BEC-4DE9-8870-BBCD00F95B95}"/>
            </a:ext>
          </a:extLst>
        </xdr:cNvPr>
        <xdr:cNvSpPr/>
      </xdr:nvSpPr>
      <xdr:spPr>
        <a:xfrm>
          <a:off x="16268700" y="1429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42163</xdr:rowOff>
    </xdr:from>
    <xdr:to>
      <xdr:col>81</xdr:col>
      <xdr:colOff>101600</xdr:colOff>
      <xdr:row>83</xdr:row>
      <xdr:rowOff>143763</xdr:rowOff>
    </xdr:to>
    <xdr:sp macro="" textlink="">
      <xdr:nvSpPr>
        <xdr:cNvPr id="647" name="フローチャート: 判断 646">
          <a:extLst>
            <a:ext uri="{FF2B5EF4-FFF2-40B4-BE49-F238E27FC236}">
              <a16:creationId xmlns:a16="http://schemas.microsoft.com/office/drawing/2014/main" id="{3ABDC86C-86EF-4ECC-8EA3-8F43C95308E1}"/>
            </a:ext>
          </a:extLst>
        </xdr:cNvPr>
        <xdr:cNvSpPr/>
      </xdr:nvSpPr>
      <xdr:spPr>
        <a:xfrm>
          <a:off x="15430500" y="1427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35306</xdr:rowOff>
    </xdr:from>
    <xdr:to>
      <xdr:col>76</xdr:col>
      <xdr:colOff>165100</xdr:colOff>
      <xdr:row>83</xdr:row>
      <xdr:rowOff>136906</xdr:rowOff>
    </xdr:to>
    <xdr:sp macro="" textlink="">
      <xdr:nvSpPr>
        <xdr:cNvPr id="648" name="フローチャート: 判断 647">
          <a:extLst>
            <a:ext uri="{FF2B5EF4-FFF2-40B4-BE49-F238E27FC236}">
              <a16:creationId xmlns:a16="http://schemas.microsoft.com/office/drawing/2014/main" id="{D47365BE-25B0-4032-B071-A790CAB8CBC5}"/>
            </a:ext>
          </a:extLst>
        </xdr:cNvPr>
        <xdr:cNvSpPr/>
      </xdr:nvSpPr>
      <xdr:spPr>
        <a:xfrm>
          <a:off x="14541500" y="1426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19304</xdr:rowOff>
    </xdr:from>
    <xdr:to>
      <xdr:col>72</xdr:col>
      <xdr:colOff>38100</xdr:colOff>
      <xdr:row>83</xdr:row>
      <xdr:rowOff>120904</xdr:rowOff>
    </xdr:to>
    <xdr:sp macro="" textlink="">
      <xdr:nvSpPr>
        <xdr:cNvPr id="649" name="フローチャート: 判断 648">
          <a:extLst>
            <a:ext uri="{FF2B5EF4-FFF2-40B4-BE49-F238E27FC236}">
              <a16:creationId xmlns:a16="http://schemas.microsoft.com/office/drawing/2014/main" id="{FE07B7A8-8A1A-4B35-BF66-65356D2D4902}"/>
            </a:ext>
          </a:extLst>
        </xdr:cNvPr>
        <xdr:cNvSpPr/>
      </xdr:nvSpPr>
      <xdr:spPr>
        <a:xfrm>
          <a:off x="13652500" y="1424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124461</xdr:rowOff>
    </xdr:from>
    <xdr:to>
      <xdr:col>67</xdr:col>
      <xdr:colOff>101600</xdr:colOff>
      <xdr:row>83</xdr:row>
      <xdr:rowOff>54611</xdr:rowOff>
    </xdr:to>
    <xdr:sp macro="" textlink="">
      <xdr:nvSpPr>
        <xdr:cNvPr id="650" name="フローチャート: 判断 649">
          <a:extLst>
            <a:ext uri="{FF2B5EF4-FFF2-40B4-BE49-F238E27FC236}">
              <a16:creationId xmlns:a16="http://schemas.microsoft.com/office/drawing/2014/main" id="{0FA64CF2-2DA1-4F5C-8240-3A4AF3E6F5B7}"/>
            </a:ext>
          </a:extLst>
        </xdr:cNvPr>
        <xdr:cNvSpPr/>
      </xdr:nvSpPr>
      <xdr:spPr>
        <a:xfrm>
          <a:off x="12763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F38748E1-61B6-450E-A868-8EAAFE020E6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D234F8CD-6E93-499A-BFCF-1372DFB59C6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D5C98574-00B8-43A5-A3E0-4083D7BAF1B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52FCBD63-4E72-407E-884E-F6D2EB11B59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3AD7EABF-A473-42D7-ADD7-4AB33A19900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167894</xdr:rowOff>
    </xdr:from>
    <xdr:to>
      <xdr:col>85</xdr:col>
      <xdr:colOff>177800</xdr:colOff>
      <xdr:row>86</xdr:row>
      <xdr:rowOff>98044</xdr:rowOff>
    </xdr:to>
    <xdr:sp macro="" textlink="">
      <xdr:nvSpPr>
        <xdr:cNvPr id="656" name="楕円 655">
          <a:extLst>
            <a:ext uri="{FF2B5EF4-FFF2-40B4-BE49-F238E27FC236}">
              <a16:creationId xmlns:a16="http://schemas.microsoft.com/office/drawing/2014/main" id="{1D9723F9-D90E-488A-A02E-B478762B23F8}"/>
            </a:ext>
          </a:extLst>
        </xdr:cNvPr>
        <xdr:cNvSpPr/>
      </xdr:nvSpPr>
      <xdr:spPr>
        <a:xfrm>
          <a:off x="16268700" y="1474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82821</xdr:rowOff>
    </xdr:from>
    <xdr:ext cx="405111" cy="259045"/>
    <xdr:sp macro="" textlink="">
      <xdr:nvSpPr>
        <xdr:cNvPr id="657" name="【児童館】&#10;有形固定資産減価償却率該当値テキスト">
          <a:extLst>
            <a:ext uri="{FF2B5EF4-FFF2-40B4-BE49-F238E27FC236}">
              <a16:creationId xmlns:a16="http://schemas.microsoft.com/office/drawing/2014/main" id="{6ECB3267-A702-4EAE-90A1-C35EC525554F}"/>
            </a:ext>
          </a:extLst>
        </xdr:cNvPr>
        <xdr:cNvSpPr txBox="1"/>
      </xdr:nvSpPr>
      <xdr:spPr>
        <a:xfrm>
          <a:off x="16357600" y="14656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131318</xdr:rowOff>
    </xdr:from>
    <xdr:to>
      <xdr:col>81</xdr:col>
      <xdr:colOff>101600</xdr:colOff>
      <xdr:row>86</xdr:row>
      <xdr:rowOff>61468</xdr:rowOff>
    </xdr:to>
    <xdr:sp macro="" textlink="">
      <xdr:nvSpPr>
        <xdr:cNvPr id="658" name="楕円 657">
          <a:extLst>
            <a:ext uri="{FF2B5EF4-FFF2-40B4-BE49-F238E27FC236}">
              <a16:creationId xmlns:a16="http://schemas.microsoft.com/office/drawing/2014/main" id="{2BC373A4-A431-4FEC-B1C5-98933B6C704E}"/>
            </a:ext>
          </a:extLst>
        </xdr:cNvPr>
        <xdr:cNvSpPr/>
      </xdr:nvSpPr>
      <xdr:spPr>
        <a:xfrm>
          <a:off x="15430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10668</xdr:rowOff>
    </xdr:from>
    <xdr:to>
      <xdr:col>85</xdr:col>
      <xdr:colOff>127000</xdr:colOff>
      <xdr:row>86</xdr:row>
      <xdr:rowOff>47244</xdr:rowOff>
    </xdr:to>
    <xdr:cxnSp macro="">
      <xdr:nvCxnSpPr>
        <xdr:cNvPr id="659" name="直線コネクタ 658">
          <a:extLst>
            <a:ext uri="{FF2B5EF4-FFF2-40B4-BE49-F238E27FC236}">
              <a16:creationId xmlns:a16="http://schemas.microsoft.com/office/drawing/2014/main" id="{59A5E92C-2995-442E-8B6C-11736A0DE435}"/>
            </a:ext>
          </a:extLst>
        </xdr:cNvPr>
        <xdr:cNvCxnSpPr/>
      </xdr:nvCxnSpPr>
      <xdr:spPr>
        <a:xfrm>
          <a:off x="15481300" y="1475536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90170</xdr:rowOff>
    </xdr:from>
    <xdr:to>
      <xdr:col>76</xdr:col>
      <xdr:colOff>165100</xdr:colOff>
      <xdr:row>86</xdr:row>
      <xdr:rowOff>20320</xdr:rowOff>
    </xdr:to>
    <xdr:sp macro="" textlink="">
      <xdr:nvSpPr>
        <xdr:cNvPr id="660" name="楕円 659">
          <a:extLst>
            <a:ext uri="{FF2B5EF4-FFF2-40B4-BE49-F238E27FC236}">
              <a16:creationId xmlns:a16="http://schemas.microsoft.com/office/drawing/2014/main" id="{242C6661-0EFD-45B2-BE17-688400435492}"/>
            </a:ext>
          </a:extLst>
        </xdr:cNvPr>
        <xdr:cNvSpPr/>
      </xdr:nvSpPr>
      <xdr:spPr>
        <a:xfrm>
          <a:off x="14541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140970</xdr:rowOff>
    </xdr:from>
    <xdr:to>
      <xdr:col>81</xdr:col>
      <xdr:colOff>50800</xdr:colOff>
      <xdr:row>86</xdr:row>
      <xdr:rowOff>10668</xdr:rowOff>
    </xdr:to>
    <xdr:cxnSp macro="">
      <xdr:nvCxnSpPr>
        <xdr:cNvPr id="661" name="直線コネクタ 660">
          <a:extLst>
            <a:ext uri="{FF2B5EF4-FFF2-40B4-BE49-F238E27FC236}">
              <a16:creationId xmlns:a16="http://schemas.microsoft.com/office/drawing/2014/main" id="{792FD5DD-F631-40E8-8E64-7FC21993A0D2}"/>
            </a:ext>
          </a:extLst>
        </xdr:cNvPr>
        <xdr:cNvCxnSpPr/>
      </xdr:nvCxnSpPr>
      <xdr:spPr>
        <a:xfrm>
          <a:off x="14592300" y="147142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46737</xdr:rowOff>
    </xdr:from>
    <xdr:to>
      <xdr:col>72</xdr:col>
      <xdr:colOff>38100</xdr:colOff>
      <xdr:row>85</xdr:row>
      <xdr:rowOff>148337</xdr:rowOff>
    </xdr:to>
    <xdr:sp macro="" textlink="">
      <xdr:nvSpPr>
        <xdr:cNvPr id="662" name="楕円 661">
          <a:extLst>
            <a:ext uri="{FF2B5EF4-FFF2-40B4-BE49-F238E27FC236}">
              <a16:creationId xmlns:a16="http://schemas.microsoft.com/office/drawing/2014/main" id="{FD40D609-C846-4CF7-A311-0722FFB205FF}"/>
            </a:ext>
          </a:extLst>
        </xdr:cNvPr>
        <xdr:cNvSpPr/>
      </xdr:nvSpPr>
      <xdr:spPr>
        <a:xfrm>
          <a:off x="13652500" y="1461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97537</xdr:rowOff>
    </xdr:from>
    <xdr:to>
      <xdr:col>76</xdr:col>
      <xdr:colOff>114300</xdr:colOff>
      <xdr:row>85</xdr:row>
      <xdr:rowOff>140970</xdr:rowOff>
    </xdr:to>
    <xdr:cxnSp macro="">
      <xdr:nvCxnSpPr>
        <xdr:cNvPr id="663" name="直線コネクタ 662">
          <a:extLst>
            <a:ext uri="{FF2B5EF4-FFF2-40B4-BE49-F238E27FC236}">
              <a16:creationId xmlns:a16="http://schemas.microsoft.com/office/drawing/2014/main" id="{D3312BC2-9B55-44D5-8665-AF7047CEF04E}"/>
            </a:ext>
          </a:extLst>
        </xdr:cNvPr>
        <xdr:cNvCxnSpPr/>
      </xdr:nvCxnSpPr>
      <xdr:spPr>
        <a:xfrm>
          <a:off x="13703300" y="14670787"/>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71882</xdr:rowOff>
    </xdr:from>
    <xdr:to>
      <xdr:col>67</xdr:col>
      <xdr:colOff>101600</xdr:colOff>
      <xdr:row>86</xdr:row>
      <xdr:rowOff>2032</xdr:rowOff>
    </xdr:to>
    <xdr:sp macro="" textlink="">
      <xdr:nvSpPr>
        <xdr:cNvPr id="664" name="楕円 663">
          <a:extLst>
            <a:ext uri="{FF2B5EF4-FFF2-40B4-BE49-F238E27FC236}">
              <a16:creationId xmlns:a16="http://schemas.microsoft.com/office/drawing/2014/main" id="{731011DB-F39B-4D9E-8385-43386E7EF982}"/>
            </a:ext>
          </a:extLst>
        </xdr:cNvPr>
        <xdr:cNvSpPr/>
      </xdr:nvSpPr>
      <xdr:spPr>
        <a:xfrm>
          <a:off x="12763500" y="1464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97537</xdr:rowOff>
    </xdr:from>
    <xdr:to>
      <xdr:col>71</xdr:col>
      <xdr:colOff>177800</xdr:colOff>
      <xdr:row>85</xdr:row>
      <xdr:rowOff>122682</xdr:rowOff>
    </xdr:to>
    <xdr:cxnSp macro="">
      <xdr:nvCxnSpPr>
        <xdr:cNvPr id="665" name="直線コネクタ 664">
          <a:extLst>
            <a:ext uri="{FF2B5EF4-FFF2-40B4-BE49-F238E27FC236}">
              <a16:creationId xmlns:a16="http://schemas.microsoft.com/office/drawing/2014/main" id="{50F0D462-2B59-44F0-9562-86E1A29F7D5F}"/>
            </a:ext>
          </a:extLst>
        </xdr:cNvPr>
        <xdr:cNvCxnSpPr/>
      </xdr:nvCxnSpPr>
      <xdr:spPr>
        <a:xfrm flipV="1">
          <a:off x="12814300" y="14670787"/>
          <a:ext cx="8890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160290</xdr:rowOff>
    </xdr:from>
    <xdr:ext cx="405111" cy="259045"/>
    <xdr:sp macro="" textlink="">
      <xdr:nvSpPr>
        <xdr:cNvPr id="666" name="n_1aveValue【児童館】&#10;有形固定資産減価償却率">
          <a:extLst>
            <a:ext uri="{FF2B5EF4-FFF2-40B4-BE49-F238E27FC236}">
              <a16:creationId xmlns:a16="http://schemas.microsoft.com/office/drawing/2014/main" id="{CD7856BB-B3FB-4CD7-81EC-237533099542}"/>
            </a:ext>
          </a:extLst>
        </xdr:cNvPr>
        <xdr:cNvSpPr txBox="1"/>
      </xdr:nvSpPr>
      <xdr:spPr>
        <a:xfrm>
          <a:off x="15266044" y="140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153433</xdr:rowOff>
    </xdr:from>
    <xdr:ext cx="405111" cy="259045"/>
    <xdr:sp macro="" textlink="">
      <xdr:nvSpPr>
        <xdr:cNvPr id="667" name="n_2aveValue【児童館】&#10;有形固定資産減価償却率">
          <a:extLst>
            <a:ext uri="{FF2B5EF4-FFF2-40B4-BE49-F238E27FC236}">
              <a16:creationId xmlns:a16="http://schemas.microsoft.com/office/drawing/2014/main" id="{E559D129-896F-4F59-97CE-00EDB4EF63A9}"/>
            </a:ext>
          </a:extLst>
        </xdr:cNvPr>
        <xdr:cNvSpPr txBox="1"/>
      </xdr:nvSpPr>
      <xdr:spPr>
        <a:xfrm>
          <a:off x="14389744" y="14040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137431</xdr:rowOff>
    </xdr:from>
    <xdr:ext cx="405111" cy="259045"/>
    <xdr:sp macro="" textlink="">
      <xdr:nvSpPr>
        <xdr:cNvPr id="668" name="n_3aveValue【児童館】&#10;有形固定資産減価償却率">
          <a:extLst>
            <a:ext uri="{FF2B5EF4-FFF2-40B4-BE49-F238E27FC236}">
              <a16:creationId xmlns:a16="http://schemas.microsoft.com/office/drawing/2014/main" id="{EB7FA13A-D0A6-49CB-B697-2B902100B097}"/>
            </a:ext>
          </a:extLst>
        </xdr:cNvPr>
        <xdr:cNvSpPr txBox="1"/>
      </xdr:nvSpPr>
      <xdr:spPr>
        <a:xfrm>
          <a:off x="13500744" y="14024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71138</xdr:rowOff>
    </xdr:from>
    <xdr:ext cx="405111" cy="259045"/>
    <xdr:sp macro="" textlink="">
      <xdr:nvSpPr>
        <xdr:cNvPr id="669" name="n_4aveValue【児童館】&#10;有形固定資産減価償却率">
          <a:extLst>
            <a:ext uri="{FF2B5EF4-FFF2-40B4-BE49-F238E27FC236}">
              <a16:creationId xmlns:a16="http://schemas.microsoft.com/office/drawing/2014/main" id="{0612D509-FD34-45CC-AC9A-E01315FD167A}"/>
            </a:ext>
          </a:extLst>
        </xdr:cNvPr>
        <xdr:cNvSpPr txBox="1"/>
      </xdr:nvSpPr>
      <xdr:spPr>
        <a:xfrm>
          <a:off x="12611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52595</xdr:rowOff>
    </xdr:from>
    <xdr:ext cx="405111" cy="259045"/>
    <xdr:sp macro="" textlink="">
      <xdr:nvSpPr>
        <xdr:cNvPr id="670" name="n_1mainValue【児童館】&#10;有形固定資産減価償却率">
          <a:extLst>
            <a:ext uri="{FF2B5EF4-FFF2-40B4-BE49-F238E27FC236}">
              <a16:creationId xmlns:a16="http://schemas.microsoft.com/office/drawing/2014/main" id="{0EA45221-8ABC-4EFE-8843-0075BE1164E5}"/>
            </a:ext>
          </a:extLst>
        </xdr:cNvPr>
        <xdr:cNvSpPr txBox="1"/>
      </xdr:nvSpPr>
      <xdr:spPr>
        <a:xfrm>
          <a:off x="15266044" y="1479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11447</xdr:rowOff>
    </xdr:from>
    <xdr:ext cx="405111" cy="259045"/>
    <xdr:sp macro="" textlink="">
      <xdr:nvSpPr>
        <xdr:cNvPr id="671" name="n_2mainValue【児童館】&#10;有形固定資産減価償却率">
          <a:extLst>
            <a:ext uri="{FF2B5EF4-FFF2-40B4-BE49-F238E27FC236}">
              <a16:creationId xmlns:a16="http://schemas.microsoft.com/office/drawing/2014/main" id="{30596E8C-8A2B-4A4D-A2C2-0879210EBA3C}"/>
            </a:ext>
          </a:extLst>
        </xdr:cNvPr>
        <xdr:cNvSpPr txBox="1"/>
      </xdr:nvSpPr>
      <xdr:spPr>
        <a:xfrm>
          <a:off x="14389744" y="1475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139464</xdr:rowOff>
    </xdr:from>
    <xdr:ext cx="405111" cy="259045"/>
    <xdr:sp macro="" textlink="">
      <xdr:nvSpPr>
        <xdr:cNvPr id="672" name="n_3mainValue【児童館】&#10;有形固定資産減価償却率">
          <a:extLst>
            <a:ext uri="{FF2B5EF4-FFF2-40B4-BE49-F238E27FC236}">
              <a16:creationId xmlns:a16="http://schemas.microsoft.com/office/drawing/2014/main" id="{A3C1985E-A2A4-465A-8DDF-31BCF32D8EEB}"/>
            </a:ext>
          </a:extLst>
        </xdr:cNvPr>
        <xdr:cNvSpPr txBox="1"/>
      </xdr:nvSpPr>
      <xdr:spPr>
        <a:xfrm>
          <a:off x="13500744" y="14712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164609</xdr:rowOff>
    </xdr:from>
    <xdr:ext cx="405111" cy="259045"/>
    <xdr:sp macro="" textlink="">
      <xdr:nvSpPr>
        <xdr:cNvPr id="673" name="n_4mainValue【児童館】&#10;有形固定資産減価償却率">
          <a:extLst>
            <a:ext uri="{FF2B5EF4-FFF2-40B4-BE49-F238E27FC236}">
              <a16:creationId xmlns:a16="http://schemas.microsoft.com/office/drawing/2014/main" id="{672319AB-BE0C-4D66-AC8B-095F895DD065}"/>
            </a:ext>
          </a:extLst>
        </xdr:cNvPr>
        <xdr:cNvSpPr txBox="1"/>
      </xdr:nvSpPr>
      <xdr:spPr>
        <a:xfrm>
          <a:off x="12611744" y="14737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48C87F30-4F15-462E-9162-231EA80D725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2EE29DB5-BDBC-4540-8A0E-CE279C1F0B6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585153B0-1A48-45A1-A7A4-018DA8AFEEF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9B398F75-0814-4CBF-A3BC-1FA6F2E9186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5DCD9B30-5F38-48A1-8A63-EF3CD6DD8FC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CC3AAA79-E936-4EFF-82D6-5907EBEE17C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47D5069C-F353-4BC7-AEB3-1E7C12507AF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5B77124F-C5E7-4340-A96A-1D150AF89D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CAAA3E51-CDF6-4AC4-9F5B-749E93C7C14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564E414A-DFCD-41DE-98C5-44E7DACC14D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0D9A5A55-0100-415B-A0F6-8AA743D474E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94B04BFB-2839-4E42-B4E2-D8EEC78CABC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4FC99BAF-3A0E-425D-90A2-BED35A92DBF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ED940A63-F19F-4131-AFD0-73137DC59538}"/>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98761200-28D2-4C9B-80F7-DABB67D24F5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6B07BE59-67F0-46BD-B11C-2921A14E5A6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8C2E6B2C-F25A-4575-A3FD-6EA64A6F5E2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C98B9E1F-FA9B-46FB-B34E-850C54A5948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3575A777-D849-4654-9E09-4E9EA6368D8A}"/>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4722AC1D-CAD6-470D-B9BB-740F745C790A}"/>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F5006641-2618-430F-8209-D3EBD8B26E0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7BD18513-5E48-4053-B206-EFDE671BF51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DEC1C67F-2750-45ED-BFA5-D5BAD802F61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895CB1E9-1BB7-4F3D-802E-59AFECABE85B}"/>
            </a:ext>
          </a:extLst>
        </xdr:cNvPr>
        <xdr:cNvCxnSpPr/>
      </xdr:nvCxnSpPr>
      <xdr:spPr>
        <a:xfrm flipV="1">
          <a:off x="22160864" y="1344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19104BB9-01EF-4DEE-A612-8CCB982FA5B2}"/>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13B4E154-1D34-456A-8D80-650983A7F5CD}"/>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0" name="【児童館】&#10;一人当たり面積最大値テキスト">
          <a:extLst>
            <a:ext uri="{FF2B5EF4-FFF2-40B4-BE49-F238E27FC236}">
              <a16:creationId xmlns:a16="http://schemas.microsoft.com/office/drawing/2014/main" id="{C369FCA7-0188-468C-AFE5-98C8542FD1A4}"/>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1" name="直線コネクタ 700">
          <a:extLst>
            <a:ext uri="{FF2B5EF4-FFF2-40B4-BE49-F238E27FC236}">
              <a16:creationId xmlns:a16="http://schemas.microsoft.com/office/drawing/2014/main" id="{F5770937-C3D0-4AE2-BE4E-D7AB81BB91FB}"/>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162577</xdr:rowOff>
    </xdr:from>
    <xdr:ext cx="469744" cy="259045"/>
    <xdr:sp macro="" textlink="">
      <xdr:nvSpPr>
        <xdr:cNvPr id="702" name="【児童館】&#10;一人当たり面積平均値テキスト">
          <a:extLst>
            <a:ext uri="{FF2B5EF4-FFF2-40B4-BE49-F238E27FC236}">
              <a16:creationId xmlns:a16="http://schemas.microsoft.com/office/drawing/2014/main" id="{6028D23C-0AF2-45A4-9DB6-4F6B26F8A0D5}"/>
            </a:ext>
          </a:extLst>
        </xdr:cNvPr>
        <xdr:cNvSpPr txBox="1"/>
      </xdr:nvSpPr>
      <xdr:spPr>
        <a:xfrm>
          <a:off x="22199600" y="14050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703" name="フローチャート: 判断 702">
          <a:extLst>
            <a:ext uri="{FF2B5EF4-FFF2-40B4-BE49-F238E27FC236}">
              <a16:creationId xmlns:a16="http://schemas.microsoft.com/office/drawing/2014/main" id="{FF591886-422C-4E05-BD44-C33F35795A93}"/>
            </a:ext>
          </a:extLst>
        </xdr:cNvPr>
        <xdr:cNvSpPr/>
      </xdr:nvSpPr>
      <xdr:spPr>
        <a:xfrm>
          <a:off x="22110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139700</xdr:rowOff>
    </xdr:from>
    <xdr:to>
      <xdr:col>112</xdr:col>
      <xdr:colOff>38100</xdr:colOff>
      <xdr:row>83</xdr:row>
      <xdr:rowOff>69850</xdr:rowOff>
    </xdr:to>
    <xdr:sp macro="" textlink="">
      <xdr:nvSpPr>
        <xdr:cNvPr id="704" name="フローチャート: 判断 703">
          <a:extLst>
            <a:ext uri="{FF2B5EF4-FFF2-40B4-BE49-F238E27FC236}">
              <a16:creationId xmlns:a16="http://schemas.microsoft.com/office/drawing/2014/main" id="{C13157C5-99F1-4EC2-9691-C329CB327B7D}"/>
            </a:ext>
          </a:extLst>
        </xdr:cNvPr>
        <xdr:cNvSpPr/>
      </xdr:nvSpPr>
      <xdr:spPr>
        <a:xfrm>
          <a:off x="21272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139700</xdr:rowOff>
    </xdr:from>
    <xdr:to>
      <xdr:col>107</xdr:col>
      <xdr:colOff>101600</xdr:colOff>
      <xdr:row>83</xdr:row>
      <xdr:rowOff>69850</xdr:rowOff>
    </xdr:to>
    <xdr:sp macro="" textlink="">
      <xdr:nvSpPr>
        <xdr:cNvPr id="705" name="フローチャート: 判断 704">
          <a:extLst>
            <a:ext uri="{FF2B5EF4-FFF2-40B4-BE49-F238E27FC236}">
              <a16:creationId xmlns:a16="http://schemas.microsoft.com/office/drawing/2014/main" id="{97776201-9DD6-4128-9898-AFBE973C954F}"/>
            </a:ext>
          </a:extLst>
        </xdr:cNvPr>
        <xdr:cNvSpPr/>
      </xdr:nvSpPr>
      <xdr:spPr>
        <a:xfrm>
          <a:off x="20383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706" name="フローチャート: 判断 705">
          <a:extLst>
            <a:ext uri="{FF2B5EF4-FFF2-40B4-BE49-F238E27FC236}">
              <a16:creationId xmlns:a16="http://schemas.microsoft.com/office/drawing/2014/main" id="{7EE1368E-30FC-4940-8B44-AC3F88A6507D}"/>
            </a:ext>
          </a:extLst>
        </xdr:cNvPr>
        <xdr:cNvSpPr/>
      </xdr:nvSpPr>
      <xdr:spPr>
        <a:xfrm>
          <a:off x="19494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63500</xdr:rowOff>
    </xdr:from>
    <xdr:to>
      <xdr:col>98</xdr:col>
      <xdr:colOff>38100</xdr:colOff>
      <xdr:row>82</xdr:row>
      <xdr:rowOff>165100</xdr:rowOff>
    </xdr:to>
    <xdr:sp macro="" textlink="">
      <xdr:nvSpPr>
        <xdr:cNvPr id="707" name="フローチャート: 判断 706">
          <a:extLst>
            <a:ext uri="{FF2B5EF4-FFF2-40B4-BE49-F238E27FC236}">
              <a16:creationId xmlns:a16="http://schemas.microsoft.com/office/drawing/2014/main" id="{71321404-09BF-4972-9082-D44C62DAF710}"/>
            </a:ext>
          </a:extLst>
        </xdr:cNvPr>
        <xdr:cNvSpPr/>
      </xdr:nvSpPr>
      <xdr:spPr>
        <a:xfrm>
          <a:off x="18605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C684EFAA-6E35-4A78-A695-D6539C514AB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489FC18C-7ECF-420F-B374-BA93644331C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4B22D4C0-DA60-4FD8-BCC7-A3682033326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F1200541-986E-4A73-A523-6E1EEDAB816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6CD30B41-B011-426B-B946-7CC05CD00E9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13" name="楕円 712">
          <a:extLst>
            <a:ext uri="{FF2B5EF4-FFF2-40B4-BE49-F238E27FC236}">
              <a16:creationId xmlns:a16="http://schemas.microsoft.com/office/drawing/2014/main" id="{8C5C9B9B-9452-471B-A17A-892DCC9D209E}"/>
            </a:ext>
          </a:extLst>
        </xdr:cNvPr>
        <xdr:cNvSpPr/>
      </xdr:nvSpPr>
      <xdr:spPr>
        <a:xfrm>
          <a:off x="221107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41927</xdr:rowOff>
    </xdr:from>
    <xdr:ext cx="469744" cy="259045"/>
    <xdr:sp macro="" textlink="">
      <xdr:nvSpPr>
        <xdr:cNvPr id="714" name="【児童館】&#10;一人当たり面積該当値テキスト">
          <a:extLst>
            <a:ext uri="{FF2B5EF4-FFF2-40B4-BE49-F238E27FC236}">
              <a16:creationId xmlns:a16="http://schemas.microsoft.com/office/drawing/2014/main" id="{95929011-6819-4814-818C-C4BDEF942D1A}"/>
            </a:ext>
          </a:extLst>
        </xdr:cNvPr>
        <xdr:cNvSpPr txBox="1"/>
      </xdr:nvSpPr>
      <xdr:spPr>
        <a:xfrm>
          <a:off x="22199600"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63500</xdr:rowOff>
    </xdr:from>
    <xdr:to>
      <xdr:col>112</xdr:col>
      <xdr:colOff>38100</xdr:colOff>
      <xdr:row>84</xdr:row>
      <xdr:rowOff>165100</xdr:rowOff>
    </xdr:to>
    <xdr:sp macro="" textlink="">
      <xdr:nvSpPr>
        <xdr:cNvPr id="715" name="楕円 714">
          <a:extLst>
            <a:ext uri="{FF2B5EF4-FFF2-40B4-BE49-F238E27FC236}">
              <a16:creationId xmlns:a16="http://schemas.microsoft.com/office/drawing/2014/main" id="{4FC87E31-C877-4A08-A862-F3135AD8656B}"/>
            </a:ext>
          </a:extLst>
        </xdr:cNvPr>
        <xdr:cNvSpPr/>
      </xdr:nvSpPr>
      <xdr:spPr>
        <a:xfrm>
          <a:off x="21272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114300</xdr:rowOff>
    </xdr:from>
    <xdr:to>
      <xdr:col>116</xdr:col>
      <xdr:colOff>63500</xdr:colOff>
      <xdr:row>84</xdr:row>
      <xdr:rowOff>114300</xdr:rowOff>
    </xdr:to>
    <xdr:cxnSp macro="">
      <xdr:nvCxnSpPr>
        <xdr:cNvPr id="716" name="直線コネクタ 715">
          <a:extLst>
            <a:ext uri="{FF2B5EF4-FFF2-40B4-BE49-F238E27FC236}">
              <a16:creationId xmlns:a16="http://schemas.microsoft.com/office/drawing/2014/main" id="{E11DB38D-CCDD-4C34-9632-A71D9F0F2053}"/>
            </a:ext>
          </a:extLst>
        </xdr:cNvPr>
        <xdr:cNvCxnSpPr/>
      </xdr:nvCxnSpPr>
      <xdr:spPr>
        <a:xfrm>
          <a:off x="21323300" y="14516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63500</xdr:rowOff>
    </xdr:from>
    <xdr:to>
      <xdr:col>107</xdr:col>
      <xdr:colOff>101600</xdr:colOff>
      <xdr:row>84</xdr:row>
      <xdr:rowOff>165100</xdr:rowOff>
    </xdr:to>
    <xdr:sp macro="" textlink="">
      <xdr:nvSpPr>
        <xdr:cNvPr id="717" name="楕円 716">
          <a:extLst>
            <a:ext uri="{FF2B5EF4-FFF2-40B4-BE49-F238E27FC236}">
              <a16:creationId xmlns:a16="http://schemas.microsoft.com/office/drawing/2014/main" id="{10DDFE01-BB31-4E0D-83B2-3F62D82C95B7}"/>
            </a:ext>
          </a:extLst>
        </xdr:cNvPr>
        <xdr:cNvSpPr/>
      </xdr:nvSpPr>
      <xdr:spPr>
        <a:xfrm>
          <a:off x="20383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114300</xdr:rowOff>
    </xdr:from>
    <xdr:to>
      <xdr:col>111</xdr:col>
      <xdr:colOff>177800</xdr:colOff>
      <xdr:row>84</xdr:row>
      <xdr:rowOff>114300</xdr:rowOff>
    </xdr:to>
    <xdr:cxnSp macro="">
      <xdr:nvCxnSpPr>
        <xdr:cNvPr id="718" name="直線コネクタ 717">
          <a:extLst>
            <a:ext uri="{FF2B5EF4-FFF2-40B4-BE49-F238E27FC236}">
              <a16:creationId xmlns:a16="http://schemas.microsoft.com/office/drawing/2014/main" id="{2D779B49-32AA-4597-9FCF-7550FE0762F8}"/>
            </a:ext>
          </a:extLst>
        </xdr:cNvPr>
        <xdr:cNvCxnSpPr/>
      </xdr:nvCxnSpPr>
      <xdr:spPr>
        <a:xfrm>
          <a:off x="20434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63500</xdr:rowOff>
    </xdr:from>
    <xdr:to>
      <xdr:col>102</xdr:col>
      <xdr:colOff>165100</xdr:colOff>
      <xdr:row>84</xdr:row>
      <xdr:rowOff>165100</xdr:rowOff>
    </xdr:to>
    <xdr:sp macro="" textlink="">
      <xdr:nvSpPr>
        <xdr:cNvPr id="719" name="楕円 718">
          <a:extLst>
            <a:ext uri="{FF2B5EF4-FFF2-40B4-BE49-F238E27FC236}">
              <a16:creationId xmlns:a16="http://schemas.microsoft.com/office/drawing/2014/main" id="{64101009-7D93-4BD1-96A5-D31B027D633C}"/>
            </a:ext>
          </a:extLst>
        </xdr:cNvPr>
        <xdr:cNvSpPr/>
      </xdr:nvSpPr>
      <xdr:spPr>
        <a:xfrm>
          <a:off x="19494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114300</xdr:rowOff>
    </xdr:from>
    <xdr:to>
      <xdr:col>107</xdr:col>
      <xdr:colOff>50800</xdr:colOff>
      <xdr:row>84</xdr:row>
      <xdr:rowOff>114300</xdr:rowOff>
    </xdr:to>
    <xdr:cxnSp macro="">
      <xdr:nvCxnSpPr>
        <xdr:cNvPr id="720" name="直線コネクタ 719">
          <a:extLst>
            <a:ext uri="{FF2B5EF4-FFF2-40B4-BE49-F238E27FC236}">
              <a16:creationId xmlns:a16="http://schemas.microsoft.com/office/drawing/2014/main" id="{B902E76D-2F67-4F70-884B-7D54DB2F4F39}"/>
            </a:ext>
          </a:extLst>
        </xdr:cNvPr>
        <xdr:cNvCxnSpPr/>
      </xdr:nvCxnSpPr>
      <xdr:spPr>
        <a:xfrm>
          <a:off x="19545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25400</xdr:rowOff>
    </xdr:from>
    <xdr:to>
      <xdr:col>98</xdr:col>
      <xdr:colOff>38100</xdr:colOff>
      <xdr:row>84</xdr:row>
      <xdr:rowOff>127000</xdr:rowOff>
    </xdr:to>
    <xdr:sp macro="" textlink="">
      <xdr:nvSpPr>
        <xdr:cNvPr id="721" name="楕円 720">
          <a:extLst>
            <a:ext uri="{FF2B5EF4-FFF2-40B4-BE49-F238E27FC236}">
              <a16:creationId xmlns:a16="http://schemas.microsoft.com/office/drawing/2014/main" id="{9A7FEF67-165E-4013-9CE2-257A27536088}"/>
            </a:ext>
          </a:extLst>
        </xdr:cNvPr>
        <xdr:cNvSpPr/>
      </xdr:nvSpPr>
      <xdr:spPr>
        <a:xfrm>
          <a:off x="18605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76200</xdr:rowOff>
    </xdr:from>
    <xdr:to>
      <xdr:col>102</xdr:col>
      <xdr:colOff>114300</xdr:colOff>
      <xdr:row>84</xdr:row>
      <xdr:rowOff>114300</xdr:rowOff>
    </xdr:to>
    <xdr:cxnSp macro="">
      <xdr:nvCxnSpPr>
        <xdr:cNvPr id="722" name="直線コネクタ 721">
          <a:extLst>
            <a:ext uri="{FF2B5EF4-FFF2-40B4-BE49-F238E27FC236}">
              <a16:creationId xmlns:a16="http://schemas.microsoft.com/office/drawing/2014/main" id="{C34DEB61-B2EA-48A6-A03E-0DA3338FF041}"/>
            </a:ext>
          </a:extLst>
        </xdr:cNvPr>
        <xdr:cNvCxnSpPr/>
      </xdr:nvCxnSpPr>
      <xdr:spPr>
        <a:xfrm>
          <a:off x="18656300" y="14478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86377</xdr:rowOff>
    </xdr:from>
    <xdr:ext cx="469744" cy="259045"/>
    <xdr:sp macro="" textlink="">
      <xdr:nvSpPr>
        <xdr:cNvPr id="723" name="n_1aveValue【児童館】&#10;一人当たり面積">
          <a:extLst>
            <a:ext uri="{FF2B5EF4-FFF2-40B4-BE49-F238E27FC236}">
              <a16:creationId xmlns:a16="http://schemas.microsoft.com/office/drawing/2014/main" id="{02B071E2-C5B4-4BA1-BDAA-D54868FBC7D0}"/>
            </a:ext>
          </a:extLst>
        </xdr:cNvPr>
        <xdr:cNvSpPr txBox="1"/>
      </xdr:nvSpPr>
      <xdr:spPr>
        <a:xfrm>
          <a:off x="210757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86377</xdr:rowOff>
    </xdr:from>
    <xdr:ext cx="469744" cy="259045"/>
    <xdr:sp macro="" textlink="">
      <xdr:nvSpPr>
        <xdr:cNvPr id="724" name="n_2aveValue【児童館】&#10;一人当たり面積">
          <a:extLst>
            <a:ext uri="{FF2B5EF4-FFF2-40B4-BE49-F238E27FC236}">
              <a16:creationId xmlns:a16="http://schemas.microsoft.com/office/drawing/2014/main" id="{E70FE817-57F7-45C9-BA59-24670E260310}"/>
            </a:ext>
          </a:extLst>
        </xdr:cNvPr>
        <xdr:cNvSpPr txBox="1"/>
      </xdr:nvSpPr>
      <xdr:spPr>
        <a:xfrm>
          <a:off x="20199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86377</xdr:rowOff>
    </xdr:from>
    <xdr:ext cx="469744" cy="259045"/>
    <xdr:sp macro="" textlink="">
      <xdr:nvSpPr>
        <xdr:cNvPr id="725" name="n_3aveValue【児童館】&#10;一人当たり面積">
          <a:extLst>
            <a:ext uri="{FF2B5EF4-FFF2-40B4-BE49-F238E27FC236}">
              <a16:creationId xmlns:a16="http://schemas.microsoft.com/office/drawing/2014/main" id="{05CDDC2D-7D0E-4843-893D-563F423287B5}"/>
            </a:ext>
          </a:extLst>
        </xdr:cNvPr>
        <xdr:cNvSpPr txBox="1"/>
      </xdr:nvSpPr>
      <xdr:spPr>
        <a:xfrm>
          <a:off x="19310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10177</xdr:rowOff>
    </xdr:from>
    <xdr:ext cx="469744" cy="259045"/>
    <xdr:sp macro="" textlink="">
      <xdr:nvSpPr>
        <xdr:cNvPr id="726" name="n_4aveValue【児童館】&#10;一人当たり面積">
          <a:extLst>
            <a:ext uri="{FF2B5EF4-FFF2-40B4-BE49-F238E27FC236}">
              <a16:creationId xmlns:a16="http://schemas.microsoft.com/office/drawing/2014/main" id="{AB14C658-A315-4A66-A81D-B85C7E8F8790}"/>
            </a:ext>
          </a:extLst>
        </xdr:cNvPr>
        <xdr:cNvSpPr txBox="1"/>
      </xdr:nvSpPr>
      <xdr:spPr>
        <a:xfrm>
          <a:off x="18421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156227</xdr:rowOff>
    </xdr:from>
    <xdr:ext cx="469744" cy="259045"/>
    <xdr:sp macro="" textlink="">
      <xdr:nvSpPr>
        <xdr:cNvPr id="727" name="n_1mainValue【児童館】&#10;一人当たり面積">
          <a:extLst>
            <a:ext uri="{FF2B5EF4-FFF2-40B4-BE49-F238E27FC236}">
              <a16:creationId xmlns:a16="http://schemas.microsoft.com/office/drawing/2014/main" id="{4B6605DE-0AB9-47F8-8B3E-AEB948079119}"/>
            </a:ext>
          </a:extLst>
        </xdr:cNvPr>
        <xdr:cNvSpPr txBox="1"/>
      </xdr:nvSpPr>
      <xdr:spPr>
        <a:xfrm>
          <a:off x="210757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156227</xdr:rowOff>
    </xdr:from>
    <xdr:ext cx="469744" cy="259045"/>
    <xdr:sp macro="" textlink="">
      <xdr:nvSpPr>
        <xdr:cNvPr id="728" name="n_2mainValue【児童館】&#10;一人当たり面積">
          <a:extLst>
            <a:ext uri="{FF2B5EF4-FFF2-40B4-BE49-F238E27FC236}">
              <a16:creationId xmlns:a16="http://schemas.microsoft.com/office/drawing/2014/main" id="{760B1742-DDE0-4C02-B329-F2C8A5FC1382}"/>
            </a:ext>
          </a:extLst>
        </xdr:cNvPr>
        <xdr:cNvSpPr txBox="1"/>
      </xdr:nvSpPr>
      <xdr:spPr>
        <a:xfrm>
          <a:off x="20199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156227</xdr:rowOff>
    </xdr:from>
    <xdr:ext cx="469744" cy="259045"/>
    <xdr:sp macro="" textlink="">
      <xdr:nvSpPr>
        <xdr:cNvPr id="729" name="n_3mainValue【児童館】&#10;一人当たり面積">
          <a:extLst>
            <a:ext uri="{FF2B5EF4-FFF2-40B4-BE49-F238E27FC236}">
              <a16:creationId xmlns:a16="http://schemas.microsoft.com/office/drawing/2014/main" id="{543AF854-9BF8-4D7E-AD03-381C67D97A25}"/>
            </a:ext>
          </a:extLst>
        </xdr:cNvPr>
        <xdr:cNvSpPr txBox="1"/>
      </xdr:nvSpPr>
      <xdr:spPr>
        <a:xfrm>
          <a:off x="19310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118127</xdr:rowOff>
    </xdr:from>
    <xdr:ext cx="469744" cy="259045"/>
    <xdr:sp macro="" textlink="">
      <xdr:nvSpPr>
        <xdr:cNvPr id="730" name="n_4mainValue【児童館】&#10;一人当たり面積">
          <a:extLst>
            <a:ext uri="{FF2B5EF4-FFF2-40B4-BE49-F238E27FC236}">
              <a16:creationId xmlns:a16="http://schemas.microsoft.com/office/drawing/2014/main" id="{2935F415-9E6D-40ED-B6BC-3D31310F2525}"/>
            </a:ext>
          </a:extLst>
        </xdr:cNvPr>
        <xdr:cNvSpPr txBox="1"/>
      </xdr:nvSpPr>
      <xdr:spPr>
        <a:xfrm>
          <a:off x="18421427"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2A2ED986-848B-4A8B-8092-BD73ED8B47E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C8C210E8-5DC6-489A-8C65-3ABC66C4152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C7207DBC-D910-4141-A1CE-2EFB991AE32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90F11F95-284E-4B43-BB4C-2729878E90B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697A028D-45CB-4BC5-8405-39AF5A1C75C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3C836A6B-5B3E-49CE-8080-885D871DD83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C89AD3A5-B722-435F-BBAF-60F4991558F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C17725C8-83DB-4909-B9C5-2621E225846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8C0786B1-746D-4424-887F-3593B0AB9DE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819BF0A1-F857-4B0A-90F1-5C9BD786DFD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BDDE30DF-9881-4CE5-A768-72BDE3D114B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2" name="直線コネクタ 741">
          <a:extLst>
            <a:ext uri="{FF2B5EF4-FFF2-40B4-BE49-F238E27FC236}">
              <a16:creationId xmlns:a16="http://schemas.microsoft.com/office/drawing/2014/main" id="{6CB44A62-FF96-4F6A-AE7C-B6979421531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3" name="テキスト ボックス 742">
          <a:extLst>
            <a:ext uri="{FF2B5EF4-FFF2-40B4-BE49-F238E27FC236}">
              <a16:creationId xmlns:a16="http://schemas.microsoft.com/office/drawing/2014/main" id="{D3070E10-69CD-417F-A6B9-FEE2303FA44B}"/>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4" name="直線コネクタ 743">
          <a:extLst>
            <a:ext uri="{FF2B5EF4-FFF2-40B4-BE49-F238E27FC236}">
              <a16:creationId xmlns:a16="http://schemas.microsoft.com/office/drawing/2014/main" id="{062E261E-88F8-487D-A762-E7ED73598E4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5" name="テキスト ボックス 744">
          <a:extLst>
            <a:ext uri="{FF2B5EF4-FFF2-40B4-BE49-F238E27FC236}">
              <a16:creationId xmlns:a16="http://schemas.microsoft.com/office/drawing/2014/main" id="{E25A69A0-90BB-4B42-8C86-0AD4C9E70FE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6" name="直線コネクタ 745">
          <a:extLst>
            <a:ext uri="{FF2B5EF4-FFF2-40B4-BE49-F238E27FC236}">
              <a16:creationId xmlns:a16="http://schemas.microsoft.com/office/drawing/2014/main" id="{9541A477-5A89-4594-A9D2-E590F93C60F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7" name="テキスト ボックス 746">
          <a:extLst>
            <a:ext uri="{FF2B5EF4-FFF2-40B4-BE49-F238E27FC236}">
              <a16:creationId xmlns:a16="http://schemas.microsoft.com/office/drawing/2014/main" id="{279511FB-9CA8-4508-8F68-684ECD05F434}"/>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8" name="直線コネクタ 747">
          <a:extLst>
            <a:ext uri="{FF2B5EF4-FFF2-40B4-BE49-F238E27FC236}">
              <a16:creationId xmlns:a16="http://schemas.microsoft.com/office/drawing/2014/main" id="{124F9431-85B4-4C9B-A190-C86AAF10EBD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9" name="テキスト ボックス 748">
          <a:extLst>
            <a:ext uri="{FF2B5EF4-FFF2-40B4-BE49-F238E27FC236}">
              <a16:creationId xmlns:a16="http://schemas.microsoft.com/office/drawing/2014/main" id="{F57BEB9F-1818-421B-A317-B91644B0E34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0" name="直線コネクタ 749">
          <a:extLst>
            <a:ext uri="{FF2B5EF4-FFF2-40B4-BE49-F238E27FC236}">
              <a16:creationId xmlns:a16="http://schemas.microsoft.com/office/drawing/2014/main" id="{A99D4CC8-B85F-4779-BC45-6E5E56EFD4B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1" name="テキスト ボックス 750">
          <a:extLst>
            <a:ext uri="{FF2B5EF4-FFF2-40B4-BE49-F238E27FC236}">
              <a16:creationId xmlns:a16="http://schemas.microsoft.com/office/drawing/2014/main" id="{57A19952-BD84-4315-AD5D-E0EEAEEECF4B}"/>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121058E1-71EA-46BD-84EB-E8EEF4C94FB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3" name="テキスト ボックス 752">
          <a:extLst>
            <a:ext uri="{FF2B5EF4-FFF2-40B4-BE49-F238E27FC236}">
              <a16:creationId xmlns:a16="http://schemas.microsoft.com/office/drawing/2014/main" id="{8727FB6E-5958-46BD-9CC9-C88260DC8EA1}"/>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5008F489-4AD9-4A46-B393-4513719E9A5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755" name="直線コネクタ 754">
          <a:extLst>
            <a:ext uri="{FF2B5EF4-FFF2-40B4-BE49-F238E27FC236}">
              <a16:creationId xmlns:a16="http://schemas.microsoft.com/office/drawing/2014/main" id="{7A62C198-63C8-4352-BBE1-EE2A9701FCDE}"/>
            </a:ext>
          </a:extLst>
        </xdr:cNvPr>
        <xdr:cNvCxnSpPr/>
      </xdr:nvCxnSpPr>
      <xdr:spPr>
        <a:xfrm flipV="1">
          <a:off x="16318864" y="17263111"/>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6" name="【公民館】&#10;有形固定資産減価償却率最小値テキスト">
          <a:extLst>
            <a:ext uri="{FF2B5EF4-FFF2-40B4-BE49-F238E27FC236}">
              <a16:creationId xmlns:a16="http://schemas.microsoft.com/office/drawing/2014/main" id="{60BCA562-3D64-4E00-9A9B-07469F7547B6}"/>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7" name="直線コネクタ 756">
          <a:extLst>
            <a:ext uri="{FF2B5EF4-FFF2-40B4-BE49-F238E27FC236}">
              <a16:creationId xmlns:a16="http://schemas.microsoft.com/office/drawing/2014/main" id="{A5229921-C1A0-4D41-AD9B-1729BCD7F3C9}"/>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758" name="【公民館】&#10;有形固定資産減価償却率最大値テキスト">
          <a:extLst>
            <a:ext uri="{FF2B5EF4-FFF2-40B4-BE49-F238E27FC236}">
              <a16:creationId xmlns:a16="http://schemas.microsoft.com/office/drawing/2014/main" id="{222C3552-2301-491D-B589-861C43AB925E}"/>
            </a:ext>
          </a:extLst>
        </xdr:cNvPr>
        <xdr:cNvSpPr txBox="1"/>
      </xdr:nvSpPr>
      <xdr:spPr>
        <a:xfrm>
          <a:off x="16357600" y="1703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759" name="直線コネクタ 758">
          <a:extLst>
            <a:ext uri="{FF2B5EF4-FFF2-40B4-BE49-F238E27FC236}">
              <a16:creationId xmlns:a16="http://schemas.microsoft.com/office/drawing/2014/main" id="{292B3F8A-FC30-482D-970C-703014BA2315}"/>
            </a:ext>
          </a:extLst>
        </xdr:cNvPr>
        <xdr:cNvCxnSpPr/>
      </xdr:nvCxnSpPr>
      <xdr:spPr>
        <a:xfrm>
          <a:off x="16230600" y="17263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104791</xdr:rowOff>
    </xdr:from>
    <xdr:ext cx="405111" cy="259045"/>
    <xdr:sp macro="" textlink="">
      <xdr:nvSpPr>
        <xdr:cNvPr id="760" name="【公民館】&#10;有形固定資産減価償却率平均値テキスト">
          <a:extLst>
            <a:ext uri="{FF2B5EF4-FFF2-40B4-BE49-F238E27FC236}">
              <a16:creationId xmlns:a16="http://schemas.microsoft.com/office/drawing/2014/main" id="{2CF1C8B4-EA9F-40D6-B272-39408773AB13}"/>
            </a:ext>
          </a:extLst>
        </xdr:cNvPr>
        <xdr:cNvSpPr txBox="1"/>
      </xdr:nvSpPr>
      <xdr:spPr>
        <a:xfrm>
          <a:off x="16357600" y="1776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761" name="フローチャート: 判断 760">
          <a:extLst>
            <a:ext uri="{FF2B5EF4-FFF2-40B4-BE49-F238E27FC236}">
              <a16:creationId xmlns:a16="http://schemas.microsoft.com/office/drawing/2014/main" id="{D5ABF5EA-F4C1-449B-8315-960129D7C647}"/>
            </a:ext>
          </a:extLst>
        </xdr:cNvPr>
        <xdr:cNvSpPr/>
      </xdr:nvSpPr>
      <xdr:spPr>
        <a:xfrm>
          <a:off x="16268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762" name="フローチャート: 判断 761">
          <a:extLst>
            <a:ext uri="{FF2B5EF4-FFF2-40B4-BE49-F238E27FC236}">
              <a16:creationId xmlns:a16="http://schemas.microsoft.com/office/drawing/2014/main" id="{B3D4FDE9-0070-435A-A06B-81FBF08BCE07}"/>
            </a:ext>
          </a:extLst>
        </xdr:cNvPr>
        <xdr:cNvSpPr/>
      </xdr:nvSpPr>
      <xdr:spPr>
        <a:xfrm>
          <a:off x="15430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63" name="フローチャート: 判断 762">
          <a:extLst>
            <a:ext uri="{FF2B5EF4-FFF2-40B4-BE49-F238E27FC236}">
              <a16:creationId xmlns:a16="http://schemas.microsoft.com/office/drawing/2014/main" id="{97645BD5-6AA1-4110-9B7A-DD27F3B12263}"/>
            </a:ext>
          </a:extLst>
        </xdr:cNvPr>
        <xdr:cNvSpPr/>
      </xdr:nvSpPr>
      <xdr:spPr>
        <a:xfrm>
          <a:off x="14541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764" name="フローチャート: 判断 763">
          <a:extLst>
            <a:ext uri="{FF2B5EF4-FFF2-40B4-BE49-F238E27FC236}">
              <a16:creationId xmlns:a16="http://schemas.microsoft.com/office/drawing/2014/main" id="{39F89E41-8B32-4605-BBB1-F2B95E22F23F}"/>
            </a:ext>
          </a:extLst>
        </xdr:cNvPr>
        <xdr:cNvSpPr/>
      </xdr:nvSpPr>
      <xdr:spPr>
        <a:xfrm>
          <a:off x="1365250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765" name="フローチャート: 判断 764">
          <a:extLst>
            <a:ext uri="{FF2B5EF4-FFF2-40B4-BE49-F238E27FC236}">
              <a16:creationId xmlns:a16="http://schemas.microsoft.com/office/drawing/2014/main" id="{2FF686A6-BB34-4B4B-B799-EC91A480A5FB}"/>
            </a:ext>
          </a:extLst>
        </xdr:cNvPr>
        <xdr:cNvSpPr/>
      </xdr:nvSpPr>
      <xdr:spPr>
        <a:xfrm>
          <a:off x="12763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943EEDC2-898E-4D4F-8E50-DB6900D17B7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DE9B73BA-44E0-4B80-9393-3A18576CF9B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E1477516-ED43-4F09-B4B3-389018EB19F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5CA9EECE-299B-47AD-B0DE-461C27F6D0A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63ECA5DA-9EF3-4DA9-8774-A853CBE9DA6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19686</xdr:rowOff>
    </xdr:from>
    <xdr:to>
      <xdr:col>85</xdr:col>
      <xdr:colOff>177800</xdr:colOff>
      <xdr:row>103</xdr:row>
      <xdr:rowOff>121286</xdr:rowOff>
    </xdr:to>
    <xdr:sp macro="" textlink="">
      <xdr:nvSpPr>
        <xdr:cNvPr id="771" name="楕円 770">
          <a:extLst>
            <a:ext uri="{FF2B5EF4-FFF2-40B4-BE49-F238E27FC236}">
              <a16:creationId xmlns:a16="http://schemas.microsoft.com/office/drawing/2014/main" id="{3D2BA626-EEF8-4C03-8E18-758D872538CA}"/>
            </a:ext>
          </a:extLst>
        </xdr:cNvPr>
        <xdr:cNvSpPr/>
      </xdr:nvSpPr>
      <xdr:spPr>
        <a:xfrm>
          <a:off x="16268700" y="1767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42563</xdr:rowOff>
    </xdr:from>
    <xdr:ext cx="405111" cy="259045"/>
    <xdr:sp macro="" textlink="">
      <xdr:nvSpPr>
        <xdr:cNvPr id="772" name="【公民館】&#10;有形固定資産減価償却率該当値テキスト">
          <a:extLst>
            <a:ext uri="{FF2B5EF4-FFF2-40B4-BE49-F238E27FC236}">
              <a16:creationId xmlns:a16="http://schemas.microsoft.com/office/drawing/2014/main" id="{BD71591F-82B8-49DE-A4A8-318F04118C30}"/>
            </a:ext>
          </a:extLst>
        </xdr:cNvPr>
        <xdr:cNvSpPr txBox="1"/>
      </xdr:nvSpPr>
      <xdr:spPr>
        <a:xfrm>
          <a:off x="16357600" y="1753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162561</xdr:rowOff>
    </xdr:from>
    <xdr:to>
      <xdr:col>81</xdr:col>
      <xdr:colOff>101600</xdr:colOff>
      <xdr:row>103</xdr:row>
      <xdr:rowOff>92711</xdr:rowOff>
    </xdr:to>
    <xdr:sp macro="" textlink="">
      <xdr:nvSpPr>
        <xdr:cNvPr id="773" name="楕円 772">
          <a:extLst>
            <a:ext uri="{FF2B5EF4-FFF2-40B4-BE49-F238E27FC236}">
              <a16:creationId xmlns:a16="http://schemas.microsoft.com/office/drawing/2014/main" id="{5D1EDF55-2326-4203-B67E-8F615738DCE7}"/>
            </a:ext>
          </a:extLst>
        </xdr:cNvPr>
        <xdr:cNvSpPr/>
      </xdr:nvSpPr>
      <xdr:spPr>
        <a:xfrm>
          <a:off x="154305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41911</xdr:rowOff>
    </xdr:from>
    <xdr:to>
      <xdr:col>85</xdr:col>
      <xdr:colOff>127000</xdr:colOff>
      <xdr:row>103</xdr:row>
      <xdr:rowOff>70486</xdr:rowOff>
    </xdr:to>
    <xdr:cxnSp macro="">
      <xdr:nvCxnSpPr>
        <xdr:cNvPr id="774" name="直線コネクタ 773">
          <a:extLst>
            <a:ext uri="{FF2B5EF4-FFF2-40B4-BE49-F238E27FC236}">
              <a16:creationId xmlns:a16="http://schemas.microsoft.com/office/drawing/2014/main" id="{E9AF08E6-3807-4C08-B824-BC7F32685FD0}"/>
            </a:ext>
          </a:extLst>
        </xdr:cNvPr>
        <xdr:cNvCxnSpPr/>
      </xdr:nvCxnSpPr>
      <xdr:spPr>
        <a:xfrm>
          <a:off x="15481300" y="17701261"/>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126364</xdr:rowOff>
    </xdr:from>
    <xdr:to>
      <xdr:col>76</xdr:col>
      <xdr:colOff>165100</xdr:colOff>
      <xdr:row>103</xdr:row>
      <xdr:rowOff>56514</xdr:rowOff>
    </xdr:to>
    <xdr:sp macro="" textlink="">
      <xdr:nvSpPr>
        <xdr:cNvPr id="775" name="楕円 774">
          <a:extLst>
            <a:ext uri="{FF2B5EF4-FFF2-40B4-BE49-F238E27FC236}">
              <a16:creationId xmlns:a16="http://schemas.microsoft.com/office/drawing/2014/main" id="{D46C4507-4314-4B7F-921F-85262988C059}"/>
            </a:ext>
          </a:extLst>
        </xdr:cNvPr>
        <xdr:cNvSpPr/>
      </xdr:nvSpPr>
      <xdr:spPr>
        <a:xfrm>
          <a:off x="14541500" y="1761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5714</xdr:rowOff>
    </xdr:from>
    <xdr:to>
      <xdr:col>81</xdr:col>
      <xdr:colOff>50800</xdr:colOff>
      <xdr:row>103</xdr:row>
      <xdr:rowOff>41911</xdr:rowOff>
    </xdr:to>
    <xdr:cxnSp macro="">
      <xdr:nvCxnSpPr>
        <xdr:cNvPr id="776" name="直線コネクタ 775">
          <a:extLst>
            <a:ext uri="{FF2B5EF4-FFF2-40B4-BE49-F238E27FC236}">
              <a16:creationId xmlns:a16="http://schemas.microsoft.com/office/drawing/2014/main" id="{4EE1CA7E-AB7A-4242-BE44-1A6F681FF6DA}"/>
            </a:ext>
          </a:extLst>
        </xdr:cNvPr>
        <xdr:cNvCxnSpPr/>
      </xdr:nvCxnSpPr>
      <xdr:spPr>
        <a:xfrm>
          <a:off x="14592300" y="1766506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101600</xdr:rowOff>
    </xdr:from>
    <xdr:to>
      <xdr:col>72</xdr:col>
      <xdr:colOff>38100</xdr:colOff>
      <xdr:row>103</xdr:row>
      <xdr:rowOff>31750</xdr:rowOff>
    </xdr:to>
    <xdr:sp macro="" textlink="">
      <xdr:nvSpPr>
        <xdr:cNvPr id="777" name="楕円 776">
          <a:extLst>
            <a:ext uri="{FF2B5EF4-FFF2-40B4-BE49-F238E27FC236}">
              <a16:creationId xmlns:a16="http://schemas.microsoft.com/office/drawing/2014/main" id="{8FF24895-4144-4892-9654-6F0081601422}"/>
            </a:ext>
          </a:extLst>
        </xdr:cNvPr>
        <xdr:cNvSpPr/>
      </xdr:nvSpPr>
      <xdr:spPr>
        <a:xfrm>
          <a:off x="13652500" y="1758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152400</xdr:rowOff>
    </xdr:from>
    <xdr:to>
      <xdr:col>76</xdr:col>
      <xdr:colOff>114300</xdr:colOff>
      <xdr:row>103</xdr:row>
      <xdr:rowOff>5714</xdr:rowOff>
    </xdr:to>
    <xdr:cxnSp macro="">
      <xdr:nvCxnSpPr>
        <xdr:cNvPr id="778" name="直線コネクタ 777">
          <a:extLst>
            <a:ext uri="{FF2B5EF4-FFF2-40B4-BE49-F238E27FC236}">
              <a16:creationId xmlns:a16="http://schemas.microsoft.com/office/drawing/2014/main" id="{0F9C0490-6193-463B-962E-1C6ADCCE4864}"/>
            </a:ext>
          </a:extLst>
        </xdr:cNvPr>
        <xdr:cNvCxnSpPr/>
      </xdr:nvCxnSpPr>
      <xdr:spPr>
        <a:xfrm>
          <a:off x="13703300" y="17640300"/>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73025</xdr:rowOff>
    </xdr:from>
    <xdr:to>
      <xdr:col>67</xdr:col>
      <xdr:colOff>101600</xdr:colOff>
      <xdr:row>103</xdr:row>
      <xdr:rowOff>3175</xdr:rowOff>
    </xdr:to>
    <xdr:sp macro="" textlink="">
      <xdr:nvSpPr>
        <xdr:cNvPr id="779" name="楕円 778">
          <a:extLst>
            <a:ext uri="{FF2B5EF4-FFF2-40B4-BE49-F238E27FC236}">
              <a16:creationId xmlns:a16="http://schemas.microsoft.com/office/drawing/2014/main" id="{A71C109E-C14C-4AAF-AECC-AD97C51F1228}"/>
            </a:ext>
          </a:extLst>
        </xdr:cNvPr>
        <xdr:cNvSpPr/>
      </xdr:nvSpPr>
      <xdr:spPr>
        <a:xfrm>
          <a:off x="12763500" y="1756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123825</xdr:rowOff>
    </xdr:from>
    <xdr:to>
      <xdr:col>71</xdr:col>
      <xdr:colOff>177800</xdr:colOff>
      <xdr:row>102</xdr:row>
      <xdr:rowOff>152400</xdr:rowOff>
    </xdr:to>
    <xdr:cxnSp macro="">
      <xdr:nvCxnSpPr>
        <xdr:cNvPr id="780" name="直線コネクタ 779">
          <a:extLst>
            <a:ext uri="{FF2B5EF4-FFF2-40B4-BE49-F238E27FC236}">
              <a16:creationId xmlns:a16="http://schemas.microsoft.com/office/drawing/2014/main" id="{EF2E608E-1AEE-4ED4-BD6C-31C816CD9291}"/>
            </a:ext>
          </a:extLst>
        </xdr:cNvPr>
        <xdr:cNvCxnSpPr/>
      </xdr:nvCxnSpPr>
      <xdr:spPr>
        <a:xfrm>
          <a:off x="12814300" y="176117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74313</xdr:rowOff>
    </xdr:from>
    <xdr:ext cx="405111" cy="259045"/>
    <xdr:sp macro="" textlink="">
      <xdr:nvSpPr>
        <xdr:cNvPr id="781" name="n_1aveValue【公民館】&#10;有形固定資産減価償却率">
          <a:extLst>
            <a:ext uri="{FF2B5EF4-FFF2-40B4-BE49-F238E27FC236}">
              <a16:creationId xmlns:a16="http://schemas.microsoft.com/office/drawing/2014/main" id="{7596E670-1518-4825-966A-4BD1115CC5C8}"/>
            </a:ext>
          </a:extLst>
        </xdr:cNvPr>
        <xdr:cNvSpPr txBox="1"/>
      </xdr:nvSpPr>
      <xdr:spPr>
        <a:xfrm>
          <a:off x="15266044"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45738</xdr:rowOff>
    </xdr:from>
    <xdr:ext cx="405111" cy="259045"/>
    <xdr:sp macro="" textlink="">
      <xdr:nvSpPr>
        <xdr:cNvPr id="782" name="n_2aveValue【公民館】&#10;有形固定資産減価償却率">
          <a:extLst>
            <a:ext uri="{FF2B5EF4-FFF2-40B4-BE49-F238E27FC236}">
              <a16:creationId xmlns:a16="http://schemas.microsoft.com/office/drawing/2014/main" id="{521CF639-52C5-492B-88C1-81ECDBA62C65}"/>
            </a:ext>
          </a:extLst>
        </xdr:cNvPr>
        <xdr:cNvSpPr txBox="1"/>
      </xdr:nvSpPr>
      <xdr:spPr>
        <a:xfrm>
          <a:off x="14389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20972</xdr:rowOff>
    </xdr:from>
    <xdr:ext cx="405111" cy="259045"/>
    <xdr:sp macro="" textlink="">
      <xdr:nvSpPr>
        <xdr:cNvPr id="783" name="n_3aveValue【公民館】&#10;有形固定資産減価償却率">
          <a:extLst>
            <a:ext uri="{FF2B5EF4-FFF2-40B4-BE49-F238E27FC236}">
              <a16:creationId xmlns:a16="http://schemas.microsoft.com/office/drawing/2014/main" id="{5D332F98-A158-4747-BCA5-EFFBDAA40F36}"/>
            </a:ext>
          </a:extLst>
        </xdr:cNvPr>
        <xdr:cNvSpPr txBox="1"/>
      </xdr:nvSpPr>
      <xdr:spPr>
        <a:xfrm>
          <a:off x="13500744" y="178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163847</xdr:rowOff>
    </xdr:from>
    <xdr:ext cx="405111" cy="259045"/>
    <xdr:sp macro="" textlink="">
      <xdr:nvSpPr>
        <xdr:cNvPr id="784" name="n_4aveValue【公民館】&#10;有形固定資産減価償却率">
          <a:extLst>
            <a:ext uri="{FF2B5EF4-FFF2-40B4-BE49-F238E27FC236}">
              <a16:creationId xmlns:a16="http://schemas.microsoft.com/office/drawing/2014/main" id="{FE1DC813-DC57-4EFC-90E3-535C1502A2A1}"/>
            </a:ext>
          </a:extLst>
        </xdr:cNvPr>
        <xdr:cNvSpPr txBox="1"/>
      </xdr:nvSpPr>
      <xdr:spPr>
        <a:xfrm>
          <a:off x="126117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109238</xdr:rowOff>
    </xdr:from>
    <xdr:ext cx="405111" cy="259045"/>
    <xdr:sp macro="" textlink="">
      <xdr:nvSpPr>
        <xdr:cNvPr id="785" name="n_1mainValue【公民館】&#10;有形固定資産減価償却率">
          <a:extLst>
            <a:ext uri="{FF2B5EF4-FFF2-40B4-BE49-F238E27FC236}">
              <a16:creationId xmlns:a16="http://schemas.microsoft.com/office/drawing/2014/main" id="{8F85CDA8-DA9D-4944-84CD-990BBF57829D}"/>
            </a:ext>
          </a:extLst>
        </xdr:cNvPr>
        <xdr:cNvSpPr txBox="1"/>
      </xdr:nvSpPr>
      <xdr:spPr>
        <a:xfrm>
          <a:off x="15266044" y="1742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73041</xdr:rowOff>
    </xdr:from>
    <xdr:ext cx="405111" cy="259045"/>
    <xdr:sp macro="" textlink="">
      <xdr:nvSpPr>
        <xdr:cNvPr id="786" name="n_2mainValue【公民館】&#10;有形固定資産減価償却率">
          <a:extLst>
            <a:ext uri="{FF2B5EF4-FFF2-40B4-BE49-F238E27FC236}">
              <a16:creationId xmlns:a16="http://schemas.microsoft.com/office/drawing/2014/main" id="{47C68B96-CAC9-471F-8378-51CCB31B3E61}"/>
            </a:ext>
          </a:extLst>
        </xdr:cNvPr>
        <xdr:cNvSpPr txBox="1"/>
      </xdr:nvSpPr>
      <xdr:spPr>
        <a:xfrm>
          <a:off x="14389744" y="1738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48277</xdr:rowOff>
    </xdr:from>
    <xdr:ext cx="405111" cy="259045"/>
    <xdr:sp macro="" textlink="">
      <xdr:nvSpPr>
        <xdr:cNvPr id="787" name="n_3mainValue【公民館】&#10;有形固定資産減価償却率">
          <a:extLst>
            <a:ext uri="{FF2B5EF4-FFF2-40B4-BE49-F238E27FC236}">
              <a16:creationId xmlns:a16="http://schemas.microsoft.com/office/drawing/2014/main" id="{C886A19C-23B8-415A-8CB4-1321A542E2FC}"/>
            </a:ext>
          </a:extLst>
        </xdr:cNvPr>
        <xdr:cNvSpPr txBox="1"/>
      </xdr:nvSpPr>
      <xdr:spPr>
        <a:xfrm>
          <a:off x="13500744" y="1736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19702</xdr:rowOff>
    </xdr:from>
    <xdr:ext cx="405111" cy="259045"/>
    <xdr:sp macro="" textlink="">
      <xdr:nvSpPr>
        <xdr:cNvPr id="788" name="n_4mainValue【公民館】&#10;有形固定資産減価償却率">
          <a:extLst>
            <a:ext uri="{FF2B5EF4-FFF2-40B4-BE49-F238E27FC236}">
              <a16:creationId xmlns:a16="http://schemas.microsoft.com/office/drawing/2014/main" id="{E47D5D64-96FD-44CC-86FA-4EFA78BAB396}"/>
            </a:ext>
          </a:extLst>
        </xdr:cNvPr>
        <xdr:cNvSpPr txBox="1"/>
      </xdr:nvSpPr>
      <xdr:spPr>
        <a:xfrm>
          <a:off x="12611744" y="1733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33006370-36E4-42A8-9A11-F381F0295AE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B58D6FD3-F570-47B8-B99A-C221B168E58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D94F4F41-C834-4C12-B5A7-AD2BD1A3839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387624BE-D396-4544-8F39-1B86B689ECF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BF95C069-8074-4EEE-84A2-EFAE68D2E6A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39F6B40B-B095-4371-BBA2-4FDAD117F74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E8A8B458-C028-46C8-856B-6CA8536583F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26759716-BC3A-4B72-AF01-47C38B5F135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7538194D-3FCC-4E8A-92F1-B1E2EC92FED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7ABE380C-7D9D-4E09-A2CF-D55794719EF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9" name="直線コネクタ 798">
          <a:extLst>
            <a:ext uri="{FF2B5EF4-FFF2-40B4-BE49-F238E27FC236}">
              <a16:creationId xmlns:a16="http://schemas.microsoft.com/office/drawing/2014/main" id="{1132471D-2D11-40EE-B464-1958A893E88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0" name="テキスト ボックス 799">
          <a:extLst>
            <a:ext uri="{FF2B5EF4-FFF2-40B4-BE49-F238E27FC236}">
              <a16:creationId xmlns:a16="http://schemas.microsoft.com/office/drawing/2014/main" id="{6FCD59EA-D4C5-4C17-A92C-F1A1796543D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1" name="直線コネクタ 800">
          <a:extLst>
            <a:ext uri="{FF2B5EF4-FFF2-40B4-BE49-F238E27FC236}">
              <a16:creationId xmlns:a16="http://schemas.microsoft.com/office/drawing/2014/main" id="{AC7856CE-7576-4004-9210-30737DB5B54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2" name="テキスト ボックス 801">
          <a:extLst>
            <a:ext uri="{FF2B5EF4-FFF2-40B4-BE49-F238E27FC236}">
              <a16:creationId xmlns:a16="http://schemas.microsoft.com/office/drawing/2014/main" id="{782D9FD7-0715-48CC-91B0-0681F0E31CC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3" name="直線コネクタ 802">
          <a:extLst>
            <a:ext uri="{FF2B5EF4-FFF2-40B4-BE49-F238E27FC236}">
              <a16:creationId xmlns:a16="http://schemas.microsoft.com/office/drawing/2014/main" id="{522EC15B-6058-4134-87F2-F8439F909C6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4" name="テキスト ボックス 803">
          <a:extLst>
            <a:ext uri="{FF2B5EF4-FFF2-40B4-BE49-F238E27FC236}">
              <a16:creationId xmlns:a16="http://schemas.microsoft.com/office/drawing/2014/main" id="{F2975087-F735-4083-A2A2-C8117C8C0506}"/>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5" name="直線コネクタ 804">
          <a:extLst>
            <a:ext uri="{FF2B5EF4-FFF2-40B4-BE49-F238E27FC236}">
              <a16:creationId xmlns:a16="http://schemas.microsoft.com/office/drawing/2014/main" id="{D2DF6498-81C5-4EFD-BFBD-1EAFECE51A49}"/>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6" name="テキスト ボックス 805">
          <a:extLst>
            <a:ext uri="{FF2B5EF4-FFF2-40B4-BE49-F238E27FC236}">
              <a16:creationId xmlns:a16="http://schemas.microsoft.com/office/drawing/2014/main" id="{8B7645C7-4108-45DC-BAE3-63EFD583CBB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7" name="直線コネクタ 806">
          <a:extLst>
            <a:ext uri="{FF2B5EF4-FFF2-40B4-BE49-F238E27FC236}">
              <a16:creationId xmlns:a16="http://schemas.microsoft.com/office/drawing/2014/main" id="{EAC7049C-519B-4C52-9576-C275FFCD488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8" name="テキスト ボックス 807">
          <a:extLst>
            <a:ext uri="{FF2B5EF4-FFF2-40B4-BE49-F238E27FC236}">
              <a16:creationId xmlns:a16="http://schemas.microsoft.com/office/drawing/2014/main" id="{CCA353AD-FF03-4764-ADB9-7FE6AF20BAE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18C14BD2-F33F-4D99-A924-D488F94B7D5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a:extLst>
            <a:ext uri="{FF2B5EF4-FFF2-40B4-BE49-F238E27FC236}">
              <a16:creationId xmlns:a16="http://schemas.microsoft.com/office/drawing/2014/main" id="{E341B6CF-B739-41FD-A713-58F92F3B8CD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公民館】&#10;一人当たり面積グラフ枠">
          <a:extLst>
            <a:ext uri="{FF2B5EF4-FFF2-40B4-BE49-F238E27FC236}">
              <a16:creationId xmlns:a16="http://schemas.microsoft.com/office/drawing/2014/main" id="{11622BE6-AF3B-4E3C-9674-BA77CD0CBDA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812" name="直線コネクタ 811">
          <a:extLst>
            <a:ext uri="{FF2B5EF4-FFF2-40B4-BE49-F238E27FC236}">
              <a16:creationId xmlns:a16="http://schemas.microsoft.com/office/drawing/2014/main" id="{C940A6ED-3E06-416A-AFAB-33A989FB41EA}"/>
            </a:ext>
          </a:extLst>
        </xdr:cNvPr>
        <xdr:cNvCxnSpPr/>
      </xdr:nvCxnSpPr>
      <xdr:spPr>
        <a:xfrm flipV="1">
          <a:off x="22160864" y="17274539"/>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3" name="【公民館】&#10;一人当たり面積最小値テキスト">
          <a:extLst>
            <a:ext uri="{FF2B5EF4-FFF2-40B4-BE49-F238E27FC236}">
              <a16:creationId xmlns:a16="http://schemas.microsoft.com/office/drawing/2014/main" id="{E1773102-8554-41A5-8E0F-06A85C264961}"/>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14" name="直線コネクタ 813">
          <a:extLst>
            <a:ext uri="{FF2B5EF4-FFF2-40B4-BE49-F238E27FC236}">
              <a16:creationId xmlns:a16="http://schemas.microsoft.com/office/drawing/2014/main" id="{82C877A1-45AB-4170-BCC5-C9BE225BA56A}"/>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815" name="【公民館】&#10;一人当たり面積最大値テキスト">
          <a:extLst>
            <a:ext uri="{FF2B5EF4-FFF2-40B4-BE49-F238E27FC236}">
              <a16:creationId xmlns:a16="http://schemas.microsoft.com/office/drawing/2014/main" id="{49501DDB-AECD-4B98-A8F9-ECAD9C6490C7}"/>
            </a:ext>
          </a:extLst>
        </xdr:cNvPr>
        <xdr:cNvSpPr txBox="1"/>
      </xdr:nvSpPr>
      <xdr:spPr>
        <a:xfrm>
          <a:off x="22199600" y="1704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816" name="直線コネクタ 815">
          <a:extLst>
            <a:ext uri="{FF2B5EF4-FFF2-40B4-BE49-F238E27FC236}">
              <a16:creationId xmlns:a16="http://schemas.microsoft.com/office/drawing/2014/main" id="{174F484B-4752-4EA8-9A36-7B1F6EB75DDF}"/>
            </a:ext>
          </a:extLst>
        </xdr:cNvPr>
        <xdr:cNvCxnSpPr/>
      </xdr:nvCxnSpPr>
      <xdr:spPr>
        <a:xfrm>
          <a:off x="22072600" y="1727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817" name="【公民館】&#10;一人当たり面積平均値テキスト">
          <a:extLst>
            <a:ext uri="{FF2B5EF4-FFF2-40B4-BE49-F238E27FC236}">
              <a16:creationId xmlns:a16="http://schemas.microsoft.com/office/drawing/2014/main" id="{A41CA69B-03B0-428B-B0A8-3C500A15DDBF}"/>
            </a:ext>
          </a:extLst>
        </xdr:cNvPr>
        <xdr:cNvSpPr txBox="1"/>
      </xdr:nvSpPr>
      <xdr:spPr>
        <a:xfrm>
          <a:off x="22199600" y="18002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18" name="フローチャート: 判断 817">
          <a:extLst>
            <a:ext uri="{FF2B5EF4-FFF2-40B4-BE49-F238E27FC236}">
              <a16:creationId xmlns:a16="http://schemas.microsoft.com/office/drawing/2014/main" id="{1CA9A44F-76E9-4137-AF1A-2A1F7C4634AE}"/>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819" name="フローチャート: 判断 818">
          <a:extLst>
            <a:ext uri="{FF2B5EF4-FFF2-40B4-BE49-F238E27FC236}">
              <a16:creationId xmlns:a16="http://schemas.microsoft.com/office/drawing/2014/main" id="{72CD19B9-32A8-4CE9-9C0D-A81DB1D30717}"/>
            </a:ext>
          </a:extLst>
        </xdr:cNvPr>
        <xdr:cNvSpPr/>
      </xdr:nvSpPr>
      <xdr:spPr>
        <a:xfrm>
          <a:off x="21272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20" name="フローチャート: 判断 819">
          <a:extLst>
            <a:ext uri="{FF2B5EF4-FFF2-40B4-BE49-F238E27FC236}">
              <a16:creationId xmlns:a16="http://schemas.microsoft.com/office/drawing/2014/main" id="{D3056A99-32BC-462A-B9DB-E72BD390E033}"/>
            </a:ext>
          </a:extLst>
        </xdr:cNvPr>
        <xdr:cNvSpPr/>
      </xdr:nvSpPr>
      <xdr:spPr>
        <a:xfrm>
          <a:off x="2038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821" name="フローチャート: 判断 820">
          <a:extLst>
            <a:ext uri="{FF2B5EF4-FFF2-40B4-BE49-F238E27FC236}">
              <a16:creationId xmlns:a16="http://schemas.microsoft.com/office/drawing/2014/main" id="{47D34FEF-D25D-466A-9053-5EC1854A174F}"/>
            </a:ext>
          </a:extLst>
        </xdr:cNvPr>
        <xdr:cNvSpPr/>
      </xdr:nvSpPr>
      <xdr:spPr>
        <a:xfrm>
          <a:off x="19494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822" name="フローチャート: 判断 821">
          <a:extLst>
            <a:ext uri="{FF2B5EF4-FFF2-40B4-BE49-F238E27FC236}">
              <a16:creationId xmlns:a16="http://schemas.microsoft.com/office/drawing/2014/main" id="{2D4C8960-5102-4A9D-A52E-1BE6E3724CB5}"/>
            </a:ext>
          </a:extLst>
        </xdr:cNvPr>
        <xdr:cNvSpPr/>
      </xdr:nvSpPr>
      <xdr:spPr>
        <a:xfrm>
          <a:off x="18605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6A2B1255-3B43-4ED7-BC62-5C11354226F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59F08198-ED37-47F5-8B3B-4906E4AB10B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BC1D9184-9AF6-4145-95E9-AEA5E46E731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B1EF8C3-9EAA-40D6-8F9B-937AB7BD0FB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91D0D774-E1FD-44C7-88D2-E33A4446DDE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63500</xdr:rowOff>
    </xdr:from>
    <xdr:to>
      <xdr:col>116</xdr:col>
      <xdr:colOff>114300</xdr:colOff>
      <xdr:row>104</xdr:row>
      <xdr:rowOff>165100</xdr:rowOff>
    </xdr:to>
    <xdr:sp macro="" textlink="">
      <xdr:nvSpPr>
        <xdr:cNvPr id="828" name="楕円 827">
          <a:extLst>
            <a:ext uri="{FF2B5EF4-FFF2-40B4-BE49-F238E27FC236}">
              <a16:creationId xmlns:a16="http://schemas.microsoft.com/office/drawing/2014/main" id="{B8DDAD25-B7E1-4C36-8124-26745E6DA80A}"/>
            </a:ext>
          </a:extLst>
        </xdr:cNvPr>
        <xdr:cNvSpPr/>
      </xdr:nvSpPr>
      <xdr:spPr>
        <a:xfrm>
          <a:off x="221107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86377</xdr:rowOff>
    </xdr:from>
    <xdr:ext cx="469744" cy="259045"/>
    <xdr:sp macro="" textlink="">
      <xdr:nvSpPr>
        <xdr:cNvPr id="829" name="【公民館】&#10;一人当たり面積該当値テキスト">
          <a:extLst>
            <a:ext uri="{FF2B5EF4-FFF2-40B4-BE49-F238E27FC236}">
              <a16:creationId xmlns:a16="http://schemas.microsoft.com/office/drawing/2014/main" id="{5C3F35A1-8CBA-4700-82D1-86DA975E67E4}"/>
            </a:ext>
          </a:extLst>
        </xdr:cNvPr>
        <xdr:cNvSpPr txBox="1"/>
      </xdr:nvSpPr>
      <xdr:spPr>
        <a:xfrm>
          <a:off x="22199600"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63500</xdr:rowOff>
    </xdr:from>
    <xdr:to>
      <xdr:col>112</xdr:col>
      <xdr:colOff>38100</xdr:colOff>
      <xdr:row>104</xdr:row>
      <xdr:rowOff>165100</xdr:rowOff>
    </xdr:to>
    <xdr:sp macro="" textlink="">
      <xdr:nvSpPr>
        <xdr:cNvPr id="830" name="楕円 829">
          <a:extLst>
            <a:ext uri="{FF2B5EF4-FFF2-40B4-BE49-F238E27FC236}">
              <a16:creationId xmlns:a16="http://schemas.microsoft.com/office/drawing/2014/main" id="{BE191F46-FB9C-4BCE-B5EB-3F8C88EAD021}"/>
            </a:ext>
          </a:extLst>
        </xdr:cNvPr>
        <xdr:cNvSpPr/>
      </xdr:nvSpPr>
      <xdr:spPr>
        <a:xfrm>
          <a:off x="212725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114300</xdr:rowOff>
    </xdr:from>
    <xdr:to>
      <xdr:col>116</xdr:col>
      <xdr:colOff>63500</xdr:colOff>
      <xdr:row>104</xdr:row>
      <xdr:rowOff>114300</xdr:rowOff>
    </xdr:to>
    <xdr:cxnSp macro="">
      <xdr:nvCxnSpPr>
        <xdr:cNvPr id="831" name="直線コネクタ 830">
          <a:extLst>
            <a:ext uri="{FF2B5EF4-FFF2-40B4-BE49-F238E27FC236}">
              <a16:creationId xmlns:a16="http://schemas.microsoft.com/office/drawing/2014/main" id="{DD3F4800-1916-460D-9822-7781ED33CE4E}"/>
            </a:ext>
          </a:extLst>
        </xdr:cNvPr>
        <xdr:cNvCxnSpPr/>
      </xdr:nvCxnSpPr>
      <xdr:spPr>
        <a:xfrm>
          <a:off x="21323300" y="17945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82550</xdr:rowOff>
    </xdr:from>
    <xdr:to>
      <xdr:col>107</xdr:col>
      <xdr:colOff>101600</xdr:colOff>
      <xdr:row>104</xdr:row>
      <xdr:rowOff>12700</xdr:rowOff>
    </xdr:to>
    <xdr:sp macro="" textlink="">
      <xdr:nvSpPr>
        <xdr:cNvPr id="832" name="楕円 831">
          <a:extLst>
            <a:ext uri="{FF2B5EF4-FFF2-40B4-BE49-F238E27FC236}">
              <a16:creationId xmlns:a16="http://schemas.microsoft.com/office/drawing/2014/main" id="{C2F664D7-F1E5-448C-B828-6A52E49589FB}"/>
            </a:ext>
          </a:extLst>
        </xdr:cNvPr>
        <xdr:cNvSpPr/>
      </xdr:nvSpPr>
      <xdr:spPr>
        <a:xfrm>
          <a:off x="20383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133350</xdr:rowOff>
    </xdr:from>
    <xdr:to>
      <xdr:col>111</xdr:col>
      <xdr:colOff>177800</xdr:colOff>
      <xdr:row>104</xdr:row>
      <xdr:rowOff>114300</xdr:rowOff>
    </xdr:to>
    <xdr:cxnSp macro="">
      <xdr:nvCxnSpPr>
        <xdr:cNvPr id="833" name="直線コネクタ 832">
          <a:extLst>
            <a:ext uri="{FF2B5EF4-FFF2-40B4-BE49-F238E27FC236}">
              <a16:creationId xmlns:a16="http://schemas.microsoft.com/office/drawing/2014/main" id="{6D1C2766-5DE9-43AC-9F71-1F745867F921}"/>
            </a:ext>
          </a:extLst>
        </xdr:cNvPr>
        <xdr:cNvCxnSpPr/>
      </xdr:nvCxnSpPr>
      <xdr:spPr>
        <a:xfrm>
          <a:off x="20434300" y="177927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63500</xdr:rowOff>
    </xdr:from>
    <xdr:to>
      <xdr:col>102</xdr:col>
      <xdr:colOff>165100</xdr:colOff>
      <xdr:row>104</xdr:row>
      <xdr:rowOff>165100</xdr:rowOff>
    </xdr:to>
    <xdr:sp macro="" textlink="">
      <xdr:nvSpPr>
        <xdr:cNvPr id="834" name="楕円 833">
          <a:extLst>
            <a:ext uri="{FF2B5EF4-FFF2-40B4-BE49-F238E27FC236}">
              <a16:creationId xmlns:a16="http://schemas.microsoft.com/office/drawing/2014/main" id="{793F5F47-52B6-4A7C-B029-67243C17416A}"/>
            </a:ext>
          </a:extLst>
        </xdr:cNvPr>
        <xdr:cNvSpPr/>
      </xdr:nvSpPr>
      <xdr:spPr>
        <a:xfrm>
          <a:off x="194945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133350</xdr:rowOff>
    </xdr:from>
    <xdr:to>
      <xdr:col>107</xdr:col>
      <xdr:colOff>50800</xdr:colOff>
      <xdr:row>104</xdr:row>
      <xdr:rowOff>114300</xdr:rowOff>
    </xdr:to>
    <xdr:cxnSp macro="">
      <xdr:nvCxnSpPr>
        <xdr:cNvPr id="835" name="直線コネクタ 834">
          <a:extLst>
            <a:ext uri="{FF2B5EF4-FFF2-40B4-BE49-F238E27FC236}">
              <a16:creationId xmlns:a16="http://schemas.microsoft.com/office/drawing/2014/main" id="{C4F72ABF-60C0-46E7-8972-E971B4715F83}"/>
            </a:ext>
          </a:extLst>
        </xdr:cNvPr>
        <xdr:cNvCxnSpPr/>
      </xdr:nvCxnSpPr>
      <xdr:spPr>
        <a:xfrm flipV="1">
          <a:off x="19545300" y="177927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86361</xdr:rowOff>
    </xdr:from>
    <xdr:to>
      <xdr:col>98</xdr:col>
      <xdr:colOff>38100</xdr:colOff>
      <xdr:row>101</xdr:row>
      <xdr:rowOff>16511</xdr:rowOff>
    </xdr:to>
    <xdr:sp macro="" textlink="">
      <xdr:nvSpPr>
        <xdr:cNvPr id="836" name="楕円 835">
          <a:extLst>
            <a:ext uri="{FF2B5EF4-FFF2-40B4-BE49-F238E27FC236}">
              <a16:creationId xmlns:a16="http://schemas.microsoft.com/office/drawing/2014/main" id="{28924981-A4BE-47DF-9DA9-D50BB5273990}"/>
            </a:ext>
          </a:extLst>
        </xdr:cNvPr>
        <xdr:cNvSpPr/>
      </xdr:nvSpPr>
      <xdr:spPr>
        <a:xfrm>
          <a:off x="18605500" y="1723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137161</xdr:rowOff>
    </xdr:from>
    <xdr:to>
      <xdr:col>102</xdr:col>
      <xdr:colOff>114300</xdr:colOff>
      <xdr:row>104</xdr:row>
      <xdr:rowOff>114300</xdr:rowOff>
    </xdr:to>
    <xdr:cxnSp macro="">
      <xdr:nvCxnSpPr>
        <xdr:cNvPr id="837" name="直線コネクタ 836">
          <a:extLst>
            <a:ext uri="{FF2B5EF4-FFF2-40B4-BE49-F238E27FC236}">
              <a16:creationId xmlns:a16="http://schemas.microsoft.com/office/drawing/2014/main" id="{290C6A9D-2FAA-4697-9E35-4100BEFD490A}"/>
            </a:ext>
          </a:extLst>
        </xdr:cNvPr>
        <xdr:cNvCxnSpPr/>
      </xdr:nvCxnSpPr>
      <xdr:spPr>
        <a:xfrm>
          <a:off x="18656300" y="17282161"/>
          <a:ext cx="889000" cy="66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114316</xdr:rowOff>
    </xdr:from>
    <xdr:ext cx="469744" cy="259045"/>
    <xdr:sp macro="" textlink="">
      <xdr:nvSpPr>
        <xdr:cNvPr id="838" name="n_1aveValue【公民館】&#10;一人当たり面積">
          <a:extLst>
            <a:ext uri="{FF2B5EF4-FFF2-40B4-BE49-F238E27FC236}">
              <a16:creationId xmlns:a16="http://schemas.microsoft.com/office/drawing/2014/main" id="{09D099D9-244A-422B-840A-E811F40FCC49}"/>
            </a:ext>
          </a:extLst>
        </xdr:cNvPr>
        <xdr:cNvSpPr txBox="1"/>
      </xdr:nvSpPr>
      <xdr:spPr>
        <a:xfrm>
          <a:off x="210757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106697</xdr:rowOff>
    </xdr:from>
    <xdr:ext cx="469744" cy="259045"/>
    <xdr:sp macro="" textlink="">
      <xdr:nvSpPr>
        <xdr:cNvPr id="839" name="n_2aveValue【公民館】&#10;一人当たり面積">
          <a:extLst>
            <a:ext uri="{FF2B5EF4-FFF2-40B4-BE49-F238E27FC236}">
              <a16:creationId xmlns:a16="http://schemas.microsoft.com/office/drawing/2014/main" id="{7C8E2ECB-F847-4927-9E94-38836F7E8012}"/>
            </a:ext>
          </a:extLst>
        </xdr:cNvPr>
        <xdr:cNvSpPr txBox="1"/>
      </xdr:nvSpPr>
      <xdr:spPr>
        <a:xfrm>
          <a:off x="20199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121938</xdr:rowOff>
    </xdr:from>
    <xdr:ext cx="469744" cy="259045"/>
    <xdr:sp macro="" textlink="">
      <xdr:nvSpPr>
        <xdr:cNvPr id="840" name="n_3aveValue【公民館】&#10;一人当たり面積">
          <a:extLst>
            <a:ext uri="{FF2B5EF4-FFF2-40B4-BE49-F238E27FC236}">
              <a16:creationId xmlns:a16="http://schemas.microsoft.com/office/drawing/2014/main" id="{2948CD40-D127-4E43-B012-AC6C774931B1}"/>
            </a:ext>
          </a:extLst>
        </xdr:cNvPr>
        <xdr:cNvSpPr txBox="1"/>
      </xdr:nvSpPr>
      <xdr:spPr>
        <a:xfrm>
          <a:off x="19310427" y="1812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76216</xdr:rowOff>
    </xdr:from>
    <xdr:ext cx="469744" cy="259045"/>
    <xdr:sp macro="" textlink="">
      <xdr:nvSpPr>
        <xdr:cNvPr id="841" name="n_4aveValue【公民館】&#10;一人当たり面積">
          <a:extLst>
            <a:ext uri="{FF2B5EF4-FFF2-40B4-BE49-F238E27FC236}">
              <a16:creationId xmlns:a16="http://schemas.microsoft.com/office/drawing/2014/main" id="{2059E3E7-3D26-4287-A724-388CB86231C1}"/>
            </a:ext>
          </a:extLst>
        </xdr:cNvPr>
        <xdr:cNvSpPr txBox="1"/>
      </xdr:nvSpPr>
      <xdr:spPr>
        <a:xfrm>
          <a:off x="18421427" y="1807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10177</xdr:rowOff>
    </xdr:from>
    <xdr:ext cx="469744" cy="259045"/>
    <xdr:sp macro="" textlink="">
      <xdr:nvSpPr>
        <xdr:cNvPr id="842" name="n_1mainValue【公民館】&#10;一人当たり面積">
          <a:extLst>
            <a:ext uri="{FF2B5EF4-FFF2-40B4-BE49-F238E27FC236}">
              <a16:creationId xmlns:a16="http://schemas.microsoft.com/office/drawing/2014/main" id="{B66B20EF-7CC8-4CBA-B542-BE3A399E3BE7}"/>
            </a:ext>
          </a:extLst>
        </xdr:cNvPr>
        <xdr:cNvSpPr txBox="1"/>
      </xdr:nvSpPr>
      <xdr:spPr>
        <a:xfrm>
          <a:off x="21075727" y="1766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29227</xdr:rowOff>
    </xdr:from>
    <xdr:ext cx="469744" cy="259045"/>
    <xdr:sp macro="" textlink="">
      <xdr:nvSpPr>
        <xdr:cNvPr id="843" name="n_2mainValue【公民館】&#10;一人当たり面積">
          <a:extLst>
            <a:ext uri="{FF2B5EF4-FFF2-40B4-BE49-F238E27FC236}">
              <a16:creationId xmlns:a16="http://schemas.microsoft.com/office/drawing/2014/main" id="{F8D132C4-618F-406D-B45A-C6B000B87531}"/>
            </a:ext>
          </a:extLst>
        </xdr:cNvPr>
        <xdr:cNvSpPr txBox="1"/>
      </xdr:nvSpPr>
      <xdr:spPr>
        <a:xfrm>
          <a:off x="20199427" y="1751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10177</xdr:rowOff>
    </xdr:from>
    <xdr:ext cx="469744" cy="259045"/>
    <xdr:sp macro="" textlink="">
      <xdr:nvSpPr>
        <xdr:cNvPr id="844" name="n_3mainValue【公民館】&#10;一人当たり面積">
          <a:extLst>
            <a:ext uri="{FF2B5EF4-FFF2-40B4-BE49-F238E27FC236}">
              <a16:creationId xmlns:a16="http://schemas.microsoft.com/office/drawing/2014/main" id="{7795CFD1-B1A0-420E-8107-D2292296D8C9}"/>
            </a:ext>
          </a:extLst>
        </xdr:cNvPr>
        <xdr:cNvSpPr txBox="1"/>
      </xdr:nvSpPr>
      <xdr:spPr>
        <a:xfrm>
          <a:off x="19310427" y="1766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33038</xdr:rowOff>
    </xdr:from>
    <xdr:ext cx="469744" cy="259045"/>
    <xdr:sp macro="" textlink="">
      <xdr:nvSpPr>
        <xdr:cNvPr id="845" name="n_4mainValue【公民館】&#10;一人当たり面積">
          <a:extLst>
            <a:ext uri="{FF2B5EF4-FFF2-40B4-BE49-F238E27FC236}">
              <a16:creationId xmlns:a16="http://schemas.microsoft.com/office/drawing/2014/main" id="{0498C054-7B92-4E96-B587-0F6BE77915BC}"/>
            </a:ext>
          </a:extLst>
        </xdr:cNvPr>
        <xdr:cNvSpPr txBox="1"/>
      </xdr:nvSpPr>
      <xdr:spPr>
        <a:xfrm>
          <a:off x="18421427" y="1700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53E1EECD-176F-4DDD-815E-74D9DBD7BB8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2B1080A3-360B-4098-BBC3-4DFCF0E1A5A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01D53A27-E84F-4D6B-8F77-D9DCEFE6C58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a:t>
          </a:r>
          <a:r>
            <a:rPr kumimoji="1" lang="ja-JP" altLang="ja-JP" sz="1100">
              <a:solidFill>
                <a:schemeClr val="dk1"/>
              </a:solidFill>
              <a:effectLst/>
              <a:latin typeface="+mn-lt"/>
              <a:ea typeface="+mn-ea"/>
              <a:cs typeface="+mn-cs"/>
            </a:rPr>
            <a:t>全体の有形固定資産減価償却率でみると類似団体内平均及び全国・埼玉県平均よりは低いものの、</a:t>
          </a:r>
          <a:r>
            <a:rPr kumimoji="1" lang="ja-JP" altLang="en-US" sz="1100">
              <a:solidFill>
                <a:schemeClr val="dk1"/>
              </a:solidFill>
              <a:effectLst/>
              <a:latin typeface="+mn-lt"/>
              <a:ea typeface="+mn-ea"/>
              <a:cs typeface="+mn-cs"/>
            </a:rPr>
            <a:t>施設ごとに見ると</a:t>
          </a:r>
          <a:r>
            <a:rPr kumimoji="1" lang="ja-JP" altLang="ja-JP" sz="1100">
              <a:solidFill>
                <a:schemeClr val="dk1"/>
              </a:solidFill>
              <a:effectLst/>
              <a:latin typeface="+mn-lt"/>
              <a:ea typeface="+mn-ea"/>
              <a:cs typeface="+mn-cs"/>
            </a:rPr>
            <a:t>類似団体平均を上回るものがある。</a:t>
          </a:r>
          <a:r>
            <a:rPr kumimoji="1" lang="ja-JP" altLang="en-US" sz="1100">
              <a:solidFill>
                <a:sysClr val="windowText" lastClr="000000"/>
              </a:solidFill>
              <a:effectLst/>
              <a:latin typeface="+mn-lt"/>
              <a:ea typeface="+mn-ea"/>
              <a:cs typeface="+mn-cs"/>
            </a:rPr>
            <a:t>「児童館」や「消防施設」は、</a:t>
          </a:r>
          <a:r>
            <a:rPr kumimoji="1" lang="en-US" altLang="ja-JP" sz="1100">
              <a:solidFill>
                <a:sysClr val="windowText" lastClr="000000"/>
              </a:solidFill>
              <a:effectLst/>
              <a:latin typeface="+mn-lt"/>
              <a:ea typeface="+mn-ea"/>
              <a:cs typeface="+mn-cs"/>
            </a:rPr>
            <a:t>80</a:t>
          </a:r>
          <a:r>
            <a:rPr kumimoji="1" lang="ja-JP" altLang="en-US" sz="1100">
              <a:solidFill>
                <a:sysClr val="windowText" lastClr="000000"/>
              </a:solidFill>
              <a:effectLst/>
              <a:latin typeface="+mn-lt"/>
              <a:ea typeface="+mn-ea"/>
              <a:cs typeface="+mn-cs"/>
            </a:rPr>
            <a:t>％を超えており、</a:t>
          </a:r>
          <a:r>
            <a:rPr kumimoji="1" lang="ja-JP" altLang="ja-JP" sz="1100">
              <a:solidFill>
                <a:sysClr val="windowText" lastClr="000000"/>
              </a:solidFill>
              <a:effectLst/>
              <a:latin typeface="+mn-lt"/>
              <a:ea typeface="+mn-ea"/>
              <a:cs typeface="+mn-cs"/>
            </a:rPr>
            <a:t>「公営住宅」や</a:t>
          </a:r>
          <a:r>
            <a:rPr kumimoji="1" lang="ja-JP" altLang="en-US" sz="1100">
              <a:solidFill>
                <a:sysClr val="windowText" lastClr="000000"/>
              </a:solidFill>
              <a:effectLst/>
              <a:latin typeface="+mn-lt"/>
              <a:ea typeface="+mn-ea"/>
              <a:cs typeface="+mn-cs"/>
            </a:rPr>
            <a:t>「庁舎」</a:t>
          </a:r>
          <a:r>
            <a:rPr kumimoji="1" lang="ja-JP" altLang="ja-JP" sz="1100">
              <a:solidFill>
                <a:sysClr val="windowText" lastClr="000000"/>
              </a:solidFill>
              <a:effectLst/>
              <a:latin typeface="+mn-lt"/>
              <a:ea typeface="+mn-ea"/>
              <a:cs typeface="+mn-cs"/>
            </a:rPr>
            <a:t>は</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70</a:t>
          </a:r>
          <a:r>
            <a:rPr kumimoji="1" lang="ja-JP" altLang="ja-JP" sz="1100">
              <a:solidFill>
                <a:sysClr val="windowText" lastClr="000000"/>
              </a:solidFill>
              <a:effectLst/>
              <a:latin typeface="+mn-lt"/>
              <a:ea typeface="+mn-ea"/>
              <a:cs typeface="+mn-cs"/>
            </a:rPr>
            <a:t>％を超えている。</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学校施設</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67.8</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は前年度と比較して、減少したものの、公共施設の延べ床面積全体の半数以上である</a:t>
          </a:r>
          <a:r>
            <a:rPr kumimoji="1" lang="en-US" altLang="ja-JP" sz="1100">
              <a:solidFill>
                <a:sysClr val="windowText" lastClr="000000"/>
              </a:solidFill>
              <a:effectLst/>
              <a:latin typeface="+mn-lt"/>
              <a:ea typeface="+mn-ea"/>
              <a:cs typeface="+mn-cs"/>
            </a:rPr>
            <a:t>52.1</a:t>
          </a:r>
          <a:r>
            <a:rPr kumimoji="1" lang="ja-JP" altLang="ja-JP" sz="1100">
              <a:solidFill>
                <a:sysClr val="windowText" lastClr="000000"/>
              </a:solidFill>
              <a:effectLst/>
              <a:latin typeface="+mn-lt"/>
              <a:ea typeface="+mn-ea"/>
              <a:cs typeface="+mn-cs"/>
            </a:rPr>
            <a:t>％を占めていることから、有形固定資産減価償却率が</a:t>
          </a:r>
          <a:r>
            <a:rPr kumimoji="1" lang="en-US" altLang="ja-JP" sz="1100">
              <a:solidFill>
                <a:sysClr val="windowText" lastClr="000000"/>
              </a:solidFill>
              <a:effectLst/>
              <a:latin typeface="+mn-lt"/>
              <a:ea typeface="+mn-ea"/>
              <a:cs typeface="+mn-cs"/>
            </a:rPr>
            <a:t>67.8</a:t>
          </a:r>
          <a:r>
            <a:rPr kumimoji="1" lang="ja-JP" altLang="ja-JP" sz="1100">
              <a:solidFill>
                <a:sysClr val="windowText" lastClr="000000"/>
              </a:solidFill>
              <a:effectLst/>
              <a:latin typeface="+mn-lt"/>
              <a:ea typeface="+mn-ea"/>
              <a:cs typeface="+mn-cs"/>
            </a:rPr>
            <a:t>％となる「学校施設」の老朽化の影響は大きいと言える。「学校施設」は、一人当たり面積が</a:t>
          </a:r>
          <a:r>
            <a:rPr kumimoji="1" lang="en-US" altLang="ja-JP" sz="1100">
              <a:solidFill>
                <a:sysClr val="windowText" lastClr="000000"/>
              </a:solidFill>
              <a:effectLst/>
              <a:latin typeface="+mn-lt"/>
              <a:ea typeface="+mn-ea"/>
              <a:cs typeface="+mn-cs"/>
            </a:rPr>
            <a:t>1.080㎡</a:t>
          </a:r>
          <a:r>
            <a:rPr kumimoji="1" lang="ja-JP" altLang="ja-JP" sz="1100">
              <a:solidFill>
                <a:sysClr val="windowText" lastClr="000000"/>
              </a:solidFill>
              <a:effectLst/>
              <a:latin typeface="+mn-lt"/>
              <a:ea typeface="+mn-ea"/>
              <a:cs typeface="+mn-cs"/>
            </a:rPr>
            <a:t>と類似団体内平均及び全国・埼玉県平均と比較しても少ないが、児童生徒数がピーク時と比較して大きく減少していること、施設規模が大きく多額の維持管理費用を要することが見込まれること等を総合的に勘案し、施設の集約化・複合化等を検討していく。その他、類似団体と比較して特に有形固定資産減価償却率が高くなっている施設は、「</a:t>
          </a:r>
          <a:r>
            <a:rPr kumimoji="1" lang="ja-JP" altLang="en-US" sz="1100">
              <a:solidFill>
                <a:sysClr val="windowText" lastClr="000000"/>
              </a:solidFill>
              <a:effectLst/>
              <a:latin typeface="+mn-lt"/>
              <a:ea typeface="+mn-ea"/>
              <a:cs typeface="+mn-cs"/>
            </a:rPr>
            <a:t>認定こども園・幼稚園・保育所</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57.5</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「橋りょう・トンネル」</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68.4</a:t>
          </a:r>
          <a:r>
            <a:rPr kumimoji="1" lang="ja-JP" altLang="en-US" sz="1100">
              <a:solidFill>
                <a:sysClr val="windowText" lastClr="000000"/>
              </a:solidFill>
              <a:effectLst/>
              <a:latin typeface="+mn-lt"/>
              <a:ea typeface="+mn-ea"/>
              <a:cs typeface="+mn-cs"/>
            </a:rPr>
            <a:t>％）、「体育館・プール」（</a:t>
          </a:r>
          <a:r>
            <a:rPr kumimoji="1" lang="en-US" altLang="ja-JP" sz="1100">
              <a:solidFill>
                <a:sysClr val="windowText" lastClr="000000"/>
              </a:solidFill>
              <a:effectLst/>
              <a:latin typeface="+mn-lt"/>
              <a:ea typeface="+mn-ea"/>
              <a:cs typeface="+mn-cs"/>
            </a:rPr>
            <a:t>64.5</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である。　</a:t>
          </a:r>
          <a:r>
            <a:rPr kumimoji="1" lang="ja-JP" altLang="ja-JP" sz="1100">
              <a:solidFill>
                <a:schemeClr val="dk1"/>
              </a:solidFill>
              <a:effectLst/>
              <a:latin typeface="+mn-lt"/>
              <a:ea typeface="+mn-ea"/>
              <a:cs typeface="+mn-cs"/>
            </a:rPr>
            <a:t>有形固定資産減価償却率</a:t>
          </a:r>
          <a:r>
            <a:rPr kumimoji="1" lang="ja-JP" altLang="en-US" sz="1100">
              <a:solidFill>
                <a:schemeClr val="dk1"/>
              </a:solidFill>
              <a:effectLst/>
              <a:latin typeface="+mn-lt"/>
              <a:ea typeface="+mn-ea"/>
              <a:cs typeface="+mn-cs"/>
            </a:rPr>
            <a:t>が高い</a:t>
          </a:r>
          <a:r>
            <a:rPr kumimoji="1" lang="ja-JP" altLang="ja-JP" sz="1100">
              <a:solidFill>
                <a:schemeClr val="dk1"/>
              </a:solidFill>
              <a:effectLst/>
              <a:latin typeface="+mn-lt"/>
              <a:ea typeface="+mn-ea"/>
              <a:cs typeface="+mn-cs"/>
            </a:rPr>
            <a:t>「児童館」については、まちづくりセンター、コミュニティセンター、学校等へ機能を移転するなど、施設の集約化・複合化など検討していく。</a:t>
          </a:r>
          <a:r>
            <a:rPr kumimoji="1" lang="ja-JP" altLang="en-US" sz="1100">
              <a:solidFill>
                <a:schemeClr val="dk1"/>
              </a:solidFill>
              <a:effectLst/>
              <a:latin typeface="+mn-lt"/>
              <a:ea typeface="+mn-ea"/>
              <a:cs typeface="+mn-cs"/>
            </a:rPr>
            <a:t>「消防施設」については、予防保全的な維持管理を進めながら、施設の長寿命化を図っていく。</a:t>
          </a:r>
          <a:r>
            <a:rPr kumimoji="1" lang="ja-JP" altLang="ja-JP" sz="1100">
              <a:solidFill>
                <a:schemeClr val="dk1"/>
              </a:solidFill>
              <a:effectLst/>
              <a:latin typeface="+mn-lt"/>
              <a:ea typeface="+mn-ea"/>
              <a:cs typeface="+mn-cs"/>
            </a:rPr>
            <a:t>「公営住宅」は、昭和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年代に建設された建物があることから、大規模改修や更新の時期を迎えるにあたっては、入居者の状況に応じて、施設の必要性や施設集約化・複合化等についても総合的に検討していく。</a:t>
          </a:r>
          <a:r>
            <a:rPr kumimoji="1" lang="ja-JP" altLang="en-US" sz="1100">
              <a:solidFill>
                <a:schemeClr val="dk1"/>
              </a:solidFill>
              <a:effectLst/>
              <a:latin typeface="+mn-lt"/>
              <a:ea typeface="+mn-ea"/>
              <a:cs typeface="+mn-cs"/>
            </a:rPr>
            <a:t>「庁舎」については、</a:t>
          </a:r>
          <a:r>
            <a:rPr lang="ja-JP" altLang="en-US" sz="1100" b="0" i="0" u="none" strike="noStrike" baseline="0">
              <a:solidFill>
                <a:schemeClr val="dk1"/>
              </a:solidFill>
              <a:latin typeface="+mn-lt"/>
              <a:ea typeface="+mn-ea"/>
              <a:cs typeface="+mn-cs"/>
            </a:rPr>
            <a:t>施設の長寿命化を基本とし、将来的に更新が必要な場合は、他の機能との複合化も検討していく。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AF6767F-9F8D-467A-956D-CF756257DBA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078061F-C5A0-46EB-A989-B0809EED20B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C2286F7-81F0-464F-AD55-38540750470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4C3A6B7-2C99-4586-B776-A5B22F658EE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埼玉県所沢市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64F6DE7-023C-44D3-B5B9-AE8DCC90603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B2DE208-CB8D-41D4-AD7E-5523E6D9DD9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39133CD-485C-4969-913E-89F98597D00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8C24D63-1BDB-4504-ABE8-A1BCDB59C6A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262F96C-5A1C-476C-BD24-763CD19A5ED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647632E-B1A0-4E1D-A3CD-E0B4CF73590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342,520
334,691
72.11
138,610,169
130,386,256
7,206,978
65,875,752
62,186,746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B142C46-7F27-4B21-8B8D-B621B1DED04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06A4D47-AFF1-4B60-BF87-B99645AA250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92855DB-DDD8-4A62-BE0C-24565316D79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85163B3-4475-4575-A895-F33BFFABBCE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8CDD921-023E-4815-9828-EE3A3553A33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6F97C89-442B-460F-9F61-29FA9826F4D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9EE70BC-0738-4DD8-8892-FC2C675E9B3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18FEC43-2753-4F11-9302-5DA36677914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E30EE64-9926-4A6C-8C65-0A7838E202E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D93A90C-4D16-4B11-82E3-9B82D62FC66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A1B274F-1171-40A4-B0A9-5E4BB0CF5BB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0506855-1945-458D-AA69-18DE8156FD7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4BEFBA7-E4A9-4139-9AF7-E4C6B859456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3CFE1A2-4F63-48F8-932D-F468160FD23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9BFC8FB-5717-40E6-8EB1-9629828D5B2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E2ACF2B-176E-422E-A7F1-29FDEDF68C1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624115D-1CE0-450F-A6C4-5523D680B8D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35DBD16-7648-45F0-A3DD-B1B7B99264B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3AA4D54-AE75-4E60-8E99-5C0434C8C59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1888F6A-C167-4104-89B9-F0E4A69AE27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30E17DD-9955-4459-82E9-63517AB00CA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60DB462-39DC-44CD-805E-A6BCA60527B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3E9BB59-B430-4F34-BC78-C2558125FD5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C1E1765-BCA6-4160-A7BD-1CC750BD692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673100E-3361-43BF-871A-30C4F9C6F61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310F791-5830-453B-AF6D-B699486A119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924D24A-C280-4A28-9FAB-C282772B395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53B476A-DFA8-4712-B6C1-C2272CEF91B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1ABBC57-907C-434E-93D6-38A07C48C81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2637321-5CF0-45B5-A75F-2C9420AD30F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B249495-3CD0-457E-96CB-2D93F1E66A1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9ACE3DD-B8AE-4AE8-B622-46B01869580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F40B723-2A5A-4FA9-9E16-7DBABCC2E9C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6A35A67-EC0E-4D03-9004-3B0119EB9AB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7960652-E0AA-433B-A525-35B014238FE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8A426AB-7BAF-400F-BCF9-707EC467B36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98343C1-3E28-4B2F-A22A-20603ADDF56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319765C-E10B-4F71-AA1A-00E641D198A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B28A8FE-6171-4728-BA83-C630B2BED89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C44A778-55C4-4C9E-A4CE-44E16370CC2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CCB969A-ED65-41B9-9B3F-D95452DEC43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DE7FB8B-0855-47EF-8577-8FB19EC4BAD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E0B9B38-EEA3-4412-A849-E2F1BD37EB2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B02BD26-A5D4-4E8F-883C-6E3D0E21202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D23946A7-1CAA-4398-A3D8-75B293DF3B8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6335EFDE-DF97-45F7-A15E-A07634A1DD2D}"/>
            </a:ext>
          </a:extLst>
        </xdr:cNvPr>
        <xdr:cNvCxnSpPr/>
      </xdr:nvCxnSpPr>
      <xdr:spPr>
        <a:xfrm flipV="1">
          <a:off x="4634865" y="5638800"/>
          <a:ext cx="0" cy="154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D30CEA4C-9545-482A-A946-E4AA9CFC4B1D}"/>
            </a:ext>
          </a:extLst>
        </xdr:cNvPr>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E6BEF6E7-EFB2-4F47-B453-2A635666624F}"/>
            </a:ext>
          </a:extLst>
        </xdr:cNvPr>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41C48C8D-1276-4A1C-96EB-DF44E9B0229B}"/>
            </a:ext>
          </a:extLst>
        </xdr:cNvPr>
        <xdr:cNvSpPr txBox="1"/>
      </xdr:nvSpPr>
      <xdr:spPr>
        <a:xfrm>
          <a:off x="46736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3B3FE39C-ECF9-4713-9A88-80F671804517}"/>
            </a:ext>
          </a:extLst>
        </xdr:cNvPr>
        <xdr:cNvCxnSpPr/>
      </xdr:nvCxnSpPr>
      <xdr:spPr>
        <a:xfrm>
          <a:off x="4546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137177</xdr:rowOff>
    </xdr:from>
    <xdr:ext cx="405111" cy="259045"/>
    <xdr:sp macro="" textlink="">
      <xdr:nvSpPr>
        <xdr:cNvPr id="62" name="【図書館】&#10;有形固定資産減価償却率平均値テキスト">
          <a:extLst>
            <a:ext uri="{FF2B5EF4-FFF2-40B4-BE49-F238E27FC236}">
              <a16:creationId xmlns:a16="http://schemas.microsoft.com/office/drawing/2014/main" id="{F0AC5E25-E791-4960-B3AF-ED1CD542B572}"/>
            </a:ext>
          </a:extLst>
        </xdr:cNvPr>
        <xdr:cNvSpPr txBox="1"/>
      </xdr:nvSpPr>
      <xdr:spPr>
        <a:xfrm>
          <a:off x="4673600" y="6309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FED813EC-5751-427E-8AAE-E565D8A6D983}"/>
            </a:ext>
          </a:extLst>
        </xdr:cNvPr>
        <xdr:cNvSpPr/>
      </xdr:nvSpPr>
      <xdr:spPr>
        <a:xfrm>
          <a:off x="45847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7EED69C3-3CAF-42AE-B295-59F40EBC59C8}"/>
            </a:ext>
          </a:extLst>
        </xdr:cNvPr>
        <xdr:cNvSpPr/>
      </xdr:nvSpPr>
      <xdr:spPr>
        <a:xfrm>
          <a:off x="3746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B2351117-7E99-453A-BF52-C20D066586A5}"/>
            </a:ext>
          </a:extLst>
        </xdr:cNvPr>
        <xdr:cNvSpPr/>
      </xdr:nvSpPr>
      <xdr:spPr>
        <a:xfrm>
          <a:off x="2857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C2EA8558-4D9D-422C-9C6F-888880A1CE13}"/>
            </a:ext>
          </a:extLst>
        </xdr:cNvPr>
        <xdr:cNvSpPr/>
      </xdr:nvSpPr>
      <xdr:spPr>
        <a:xfrm>
          <a:off x="1968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CCA9D6AB-7D00-4A84-8D96-535D21662EF5}"/>
            </a:ext>
          </a:extLst>
        </xdr:cNvPr>
        <xdr:cNvSpPr/>
      </xdr:nvSpPr>
      <xdr:spPr>
        <a:xfrm>
          <a:off x="10795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A797712-E092-4658-8FE1-854119DFC26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7F06182-CF5E-453E-86E0-C7B6E29905B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13F650F-0384-464A-AFDD-114855385E0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D01B47B-990B-4F91-812F-F8CE053CB2D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2CDB1F3-DBF1-4C8F-A8AC-581005685AE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99695</xdr:rowOff>
    </xdr:from>
    <xdr:to>
      <xdr:col>24</xdr:col>
      <xdr:colOff>114300</xdr:colOff>
      <xdr:row>35</xdr:row>
      <xdr:rowOff>29845</xdr:rowOff>
    </xdr:to>
    <xdr:sp macro="" textlink="">
      <xdr:nvSpPr>
        <xdr:cNvPr id="73" name="楕円 72">
          <a:extLst>
            <a:ext uri="{FF2B5EF4-FFF2-40B4-BE49-F238E27FC236}">
              <a16:creationId xmlns:a16="http://schemas.microsoft.com/office/drawing/2014/main" id="{1045511F-F2E9-4ACE-9A60-323C6902E5BC}"/>
            </a:ext>
          </a:extLst>
        </xdr:cNvPr>
        <xdr:cNvSpPr/>
      </xdr:nvSpPr>
      <xdr:spPr>
        <a:xfrm>
          <a:off x="4584700" y="592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122572</xdr:rowOff>
    </xdr:from>
    <xdr:ext cx="405111" cy="259045"/>
    <xdr:sp macro="" textlink="">
      <xdr:nvSpPr>
        <xdr:cNvPr id="74" name="【図書館】&#10;有形固定資産減価償却率該当値テキスト">
          <a:extLst>
            <a:ext uri="{FF2B5EF4-FFF2-40B4-BE49-F238E27FC236}">
              <a16:creationId xmlns:a16="http://schemas.microsoft.com/office/drawing/2014/main" id="{8C5CE94F-3AB4-4C11-9B2A-3D0AF10118A0}"/>
            </a:ext>
          </a:extLst>
        </xdr:cNvPr>
        <xdr:cNvSpPr txBox="1"/>
      </xdr:nvSpPr>
      <xdr:spPr>
        <a:xfrm>
          <a:off x="4673600" y="578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109220</xdr:rowOff>
    </xdr:from>
    <xdr:to>
      <xdr:col>20</xdr:col>
      <xdr:colOff>38100</xdr:colOff>
      <xdr:row>35</xdr:row>
      <xdr:rowOff>39370</xdr:rowOff>
    </xdr:to>
    <xdr:sp macro="" textlink="">
      <xdr:nvSpPr>
        <xdr:cNvPr id="75" name="楕円 74">
          <a:extLst>
            <a:ext uri="{FF2B5EF4-FFF2-40B4-BE49-F238E27FC236}">
              <a16:creationId xmlns:a16="http://schemas.microsoft.com/office/drawing/2014/main" id="{7928BA92-66E1-48E9-B6E5-371344B76C9C}"/>
            </a:ext>
          </a:extLst>
        </xdr:cNvPr>
        <xdr:cNvSpPr/>
      </xdr:nvSpPr>
      <xdr:spPr>
        <a:xfrm>
          <a:off x="3746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150495</xdr:rowOff>
    </xdr:from>
    <xdr:to>
      <xdr:col>24</xdr:col>
      <xdr:colOff>63500</xdr:colOff>
      <xdr:row>34</xdr:row>
      <xdr:rowOff>160020</xdr:rowOff>
    </xdr:to>
    <xdr:cxnSp macro="">
      <xdr:nvCxnSpPr>
        <xdr:cNvPr id="76" name="直線コネクタ 75">
          <a:extLst>
            <a:ext uri="{FF2B5EF4-FFF2-40B4-BE49-F238E27FC236}">
              <a16:creationId xmlns:a16="http://schemas.microsoft.com/office/drawing/2014/main" id="{7C68778F-4EEB-40DF-8266-EAFE46E8BBD9}"/>
            </a:ext>
          </a:extLst>
        </xdr:cNvPr>
        <xdr:cNvCxnSpPr/>
      </xdr:nvCxnSpPr>
      <xdr:spPr>
        <a:xfrm flipV="1">
          <a:off x="3797300" y="597979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69215</xdr:rowOff>
    </xdr:from>
    <xdr:to>
      <xdr:col>15</xdr:col>
      <xdr:colOff>101600</xdr:colOff>
      <xdr:row>34</xdr:row>
      <xdr:rowOff>170815</xdr:rowOff>
    </xdr:to>
    <xdr:sp macro="" textlink="">
      <xdr:nvSpPr>
        <xdr:cNvPr id="77" name="楕円 76">
          <a:extLst>
            <a:ext uri="{FF2B5EF4-FFF2-40B4-BE49-F238E27FC236}">
              <a16:creationId xmlns:a16="http://schemas.microsoft.com/office/drawing/2014/main" id="{98EC8454-7D77-4E56-8EE9-856ACF939D84}"/>
            </a:ext>
          </a:extLst>
        </xdr:cNvPr>
        <xdr:cNvSpPr/>
      </xdr:nvSpPr>
      <xdr:spPr>
        <a:xfrm>
          <a:off x="2857500" y="58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120015</xdr:rowOff>
    </xdr:from>
    <xdr:to>
      <xdr:col>19</xdr:col>
      <xdr:colOff>177800</xdr:colOff>
      <xdr:row>34</xdr:row>
      <xdr:rowOff>160020</xdr:rowOff>
    </xdr:to>
    <xdr:cxnSp macro="">
      <xdr:nvCxnSpPr>
        <xdr:cNvPr id="78" name="直線コネクタ 77">
          <a:extLst>
            <a:ext uri="{FF2B5EF4-FFF2-40B4-BE49-F238E27FC236}">
              <a16:creationId xmlns:a16="http://schemas.microsoft.com/office/drawing/2014/main" id="{4403E162-223A-4748-B302-8EB0BE86A2B8}"/>
            </a:ext>
          </a:extLst>
        </xdr:cNvPr>
        <xdr:cNvCxnSpPr/>
      </xdr:nvCxnSpPr>
      <xdr:spPr>
        <a:xfrm>
          <a:off x="2908300" y="59493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27305</xdr:rowOff>
    </xdr:from>
    <xdr:to>
      <xdr:col>10</xdr:col>
      <xdr:colOff>165100</xdr:colOff>
      <xdr:row>34</xdr:row>
      <xdr:rowOff>128905</xdr:rowOff>
    </xdr:to>
    <xdr:sp macro="" textlink="">
      <xdr:nvSpPr>
        <xdr:cNvPr id="79" name="楕円 78">
          <a:extLst>
            <a:ext uri="{FF2B5EF4-FFF2-40B4-BE49-F238E27FC236}">
              <a16:creationId xmlns:a16="http://schemas.microsoft.com/office/drawing/2014/main" id="{03130B76-44DE-4392-81F3-9E4C889CF894}"/>
            </a:ext>
          </a:extLst>
        </xdr:cNvPr>
        <xdr:cNvSpPr/>
      </xdr:nvSpPr>
      <xdr:spPr>
        <a:xfrm>
          <a:off x="1968500" y="585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78105</xdr:rowOff>
    </xdr:from>
    <xdr:to>
      <xdr:col>15</xdr:col>
      <xdr:colOff>50800</xdr:colOff>
      <xdr:row>34</xdr:row>
      <xdr:rowOff>120015</xdr:rowOff>
    </xdr:to>
    <xdr:cxnSp macro="">
      <xdr:nvCxnSpPr>
        <xdr:cNvPr id="80" name="直線コネクタ 79">
          <a:extLst>
            <a:ext uri="{FF2B5EF4-FFF2-40B4-BE49-F238E27FC236}">
              <a16:creationId xmlns:a16="http://schemas.microsoft.com/office/drawing/2014/main" id="{7D68A2C9-8891-4EF4-A96D-44E76B27CB5A}"/>
            </a:ext>
          </a:extLst>
        </xdr:cNvPr>
        <xdr:cNvCxnSpPr/>
      </xdr:nvCxnSpPr>
      <xdr:spPr>
        <a:xfrm>
          <a:off x="2019300" y="590740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156845</xdr:rowOff>
    </xdr:from>
    <xdr:to>
      <xdr:col>6</xdr:col>
      <xdr:colOff>38100</xdr:colOff>
      <xdr:row>34</xdr:row>
      <xdr:rowOff>86995</xdr:rowOff>
    </xdr:to>
    <xdr:sp macro="" textlink="">
      <xdr:nvSpPr>
        <xdr:cNvPr id="81" name="楕円 80">
          <a:extLst>
            <a:ext uri="{FF2B5EF4-FFF2-40B4-BE49-F238E27FC236}">
              <a16:creationId xmlns:a16="http://schemas.microsoft.com/office/drawing/2014/main" id="{4F79F010-BFB7-466A-A777-07EE42999305}"/>
            </a:ext>
          </a:extLst>
        </xdr:cNvPr>
        <xdr:cNvSpPr/>
      </xdr:nvSpPr>
      <xdr:spPr>
        <a:xfrm>
          <a:off x="1079500" y="581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36195</xdr:rowOff>
    </xdr:from>
    <xdr:to>
      <xdr:col>10</xdr:col>
      <xdr:colOff>114300</xdr:colOff>
      <xdr:row>34</xdr:row>
      <xdr:rowOff>78105</xdr:rowOff>
    </xdr:to>
    <xdr:cxnSp macro="">
      <xdr:nvCxnSpPr>
        <xdr:cNvPr id="82" name="直線コネクタ 81">
          <a:extLst>
            <a:ext uri="{FF2B5EF4-FFF2-40B4-BE49-F238E27FC236}">
              <a16:creationId xmlns:a16="http://schemas.microsoft.com/office/drawing/2014/main" id="{F009D635-8A4C-4E29-9F14-CC461E867DD2}"/>
            </a:ext>
          </a:extLst>
        </xdr:cNvPr>
        <xdr:cNvCxnSpPr/>
      </xdr:nvCxnSpPr>
      <xdr:spPr>
        <a:xfrm>
          <a:off x="1130300" y="58654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49547</xdr:rowOff>
    </xdr:from>
    <xdr:ext cx="405111" cy="259045"/>
    <xdr:sp macro="" textlink="">
      <xdr:nvSpPr>
        <xdr:cNvPr id="83" name="n_1aveValue【図書館】&#10;有形固定資産減価償却率">
          <a:extLst>
            <a:ext uri="{FF2B5EF4-FFF2-40B4-BE49-F238E27FC236}">
              <a16:creationId xmlns:a16="http://schemas.microsoft.com/office/drawing/2014/main" id="{64262948-DB80-4B15-B0BC-5FEB3D40DB9A}"/>
            </a:ext>
          </a:extLst>
        </xdr:cNvPr>
        <xdr:cNvSpPr txBox="1"/>
      </xdr:nvSpPr>
      <xdr:spPr>
        <a:xfrm>
          <a:off x="35820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53357</xdr:rowOff>
    </xdr:from>
    <xdr:ext cx="405111" cy="259045"/>
    <xdr:sp macro="" textlink="">
      <xdr:nvSpPr>
        <xdr:cNvPr id="84" name="n_2aveValue【図書館】&#10;有形固定資産減価償却率">
          <a:extLst>
            <a:ext uri="{FF2B5EF4-FFF2-40B4-BE49-F238E27FC236}">
              <a16:creationId xmlns:a16="http://schemas.microsoft.com/office/drawing/2014/main" id="{F50DD5C3-45F9-487F-807D-58878DB3BDC2}"/>
            </a:ext>
          </a:extLst>
        </xdr:cNvPr>
        <xdr:cNvSpPr txBox="1"/>
      </xdr:nvSpPr>
      <xdr:spPr>
        <a:xfrm>
          <a:off x="270574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22877</xdr:rowOff>
    </xdr:from>
    <xdr:ext cx="405111" cy="259045"/>
    <xdr:sp macro="" textlink="">
      <xdr:nvSpPr>
        <xdr:cNvPr id="85" name="n_3aveValue【図書館】&#10;有形固定資産減価償却率">
          <a:extLst>
            <a:ext uri="{FF2B5EF4-FFF2-40B4-BE49-F238E27FC236}">
              <a16:creationId xmlns:a16="http://schemas.microsoft.com/office/drawing/2014/main" id="{6E5E2ABE-6F80-4D2F-8E0B-452EA62224ED}"/>
            </a:ext>
          </a:extLst>
        </xdr:cNvPr>
        <xdr:cNvSpPr txBox="1"/>
      </xdr:nvSpPr>
      <xdr:spPr>
        <a:xfrm>
          <a:off x="18167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142892</xdr:rowOff>
    </xdr:from>
    <xdr:ext cx="405111" cy="259045"/>
    <xdr:sp macro="" textlink="">
      <xdr:nvSpPr>
        <xdr:cNvPr id="86" name="n_4aveValue【図書館】&#10;有形固定資産減価償却率">
          <a:extLst>
            <a:ext uri="{FF2B5EF4-FFF2-40B4-BE49-F238E27FC236}">
              <a16:creationId xmlns:a16="http://schemas.microsoft.com/office/drawing/2014/main" id="{D01195AE-096A-451A-8C08-5B9040EE2B36}"/>
            </a:ext>
          </a:extLst>
        </xdr:cNvPr>
        <xdr:cNvSpPr txBox="1"/>
      </xdr:nvSpPr>
      <xdr:spPr>
        <a:xfrm>
          <a:off x="927744" y="631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55897</xdr:rowOff>
    </xdr:from>
    <xdr:ext cx="405111" cy="259045"/>
    <xdr:sp macro="" textlink="">
      <xdr:nvSpPr>
        <xdr:cNvPr id="87" name="n_1mainValue【図書館】&#10;有形固定資産減価償却率">
          <a:extLst>
            <a:ext uri="{FF2B5EF4-FFF2-40B4-BE49-F238E27FC236}">
              <a16:creationId xmlns:a16="http://schemas.microsoft.com/office/drawing/2014/main" id="{17D58AF6-C599-4530-943C-531056EB6A2D}"/>
            </a:ext>
          </a:extLst>
        </xdr:cNvPr>
        <xdr:cNvSpPr txBox="1"/>
      </xdr:nvSpPr>
      <xdr:spPr>
        <a:xfrm>
          <a:off x="3582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15892</xdr:rowOff>
    </xdr:from>
    <xdr:ext cx="405111" cy="259045"/>
    <xdr:sp macro="" textlink="">
      <xdr:nvSpPr>
        <xdr:cNvPr id="88" name="n_2mainValue【図書館】&#10;有形固定資産減価償却率">
          <a:extLst>
            <a:ext uri="{FF2B5EF4-FFF2-40B4-BE49-F238E27FC236}">
              <a16:creationId xmlns:a16="http://schemas.microsoft.com/office/drawing/2014/main" id="{69F25534-A5D7-4E03-AA0F-6864B3DCA991}"/>
            </a:ext>
          </a:extLst>
        </xdr:cNvPr>
        <xdr:cNvSpPr txBox="1"/>
      </xdr:nvSpPr>
      <xdr:spPr>
        <a:xfrm>
          <a:off x="2705744" y="567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145432</xdr:rowOff>
    </xdr:from>
    <xdr:ext cx="405111" cy="259045"/>
    <xdr:sp macro="" textlink="">
      <xdr:nvSpPr>
        <xdr:cNvPr id="89" name="n_3mainValue【図書館】&#10;有形固定資産減価償却率">
          <a:extLst>
            <a:ext uri="{FF2B5EF4-FFF2-40B4-BE49-F238E27FC236}">
              <a16:creationId xmlns:a16="http://schemas.microsoft.com/office/drawing/2014/main" id="{23ACEA55-3A43-48CE-B34C-C5DAE030028A}"/>
            </a:ext>
          </a:extLst>
        </xdr:cNvPr>
        <xdr:cNvSpPr txBox="1"/>
      </xdr:nvSpPr>
      <xdr:spPr>
        <a:xfrm>
          <a:off x="1816744" y="563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103522</xdr:rowOff>
    </xdr:from>
    <xdr:ext cx="405111" cy="259045"/>
    <xdr:sp macro="" textlink="">
      <xdr:nvSpPr>
        <xdr:cNvPr id="90" name="n_4mainValue【図書館】&#10;有形固定資産減価償却率">
          <a:extLst>
            <a:ext uri="{FF2B5EF4-FFF2-40B4-BE49-F238E27FC236}">
              <a16:creationId xmlns:a16="http://schemas.microsoft.com/office/drawing/2014/main" id="{337727D8-D44C-40E0-B0B4-FC66D0EED33F}"/>
            </a:ext>
          </a:extLst>
        </xdr:cNvPr>
        <xdr:cNvSpPr txBox="1"/>
      </xdr:nvSpPr>
      <xdr:spPr>
        <a:xfrm>
          <a:off x="927744" y="558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74FF73A-DEED-4256-AB2A-1DFD4D054D5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D1FEBAC-141B-4627-AF0F-279C11070FD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F96D7A5-049A-41AA-BA07-C9B5F767589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4FE463B-4738-40E9-93CE-A566932FC36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06CB564-ACDE-4829-AA3F-722F8BCECFF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CDAF4EE-18FC-4FE1-9857-4AD5A04F89D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FDD7557-8E72-4DAE-8B8C-3CC455CF4CA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DC93CBF-5A15-4EAB-BAE3-185CF03E494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1CBFDD88-7EAB-41B0-89DD-3E9C7FD98B9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712B3D0-DEA0-4E24-84D5-564061ABC54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2B6BE353-759D-4213-9D56-9470758EA939}"/>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983F006D-7C0A-4A0A-9D04-26E99043722F}"/>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739FD06-4A14-437C-A031-1F1F90B71452}"/>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EC2AE6C3-8009-4C70-AA23-BB41165B7D43}"/>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82496019-B6E7-40D0-B008-9B1C4E33D38B}"/>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E6BC68BB-C78A-40FA-A0C3-3A90BFB21425}"/>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D5AE29C1-66EA-41B2-8023-959764165D63}"/>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A4756E1F-4CE4-456D-9AAC-587F4B95628B}"/>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8160BC7-E239-4FEC-A8A5-FA33F91FA63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05A88AE5-6EAA-4FB5-B76E-6735345180B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4ABC5FF-954C-490D-B7F8-D48B534F2EB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EA771A26-5CFB-4945-8987-9BEDBAEE765A}"/>
            </a:ext>
          </a:extLst>
        </xdr:cNvPr>
        <xdr:cNvCxnSpPr/>
      </xdr:nvCxnSpPr>
      <xdr:spPr>
        <a:xfrm flipV="1">
          <a:off x="10476865" y="56769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016ACA7C-B1C6-43BF-893D-594E421D0B06}"/>
            </a:ext>
          </a:extLst>
        </xdr:cNvPr>
        <xdr:cNvSpPr txBox="1"/>
      </xdr:nvSpPr>
      <xdr:spPr>
        <a:xfrm>
          <a:off x="105156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241FD3BB-B5BC-4518-85F7-8CA9FE8F4F64}"/>
            </a:ext>
          </a:extLst>
        </xdr:cNvPr>
        <xdr:cNvCxnSpPr/>
      </xdr:nvCxnSpPr>
      <xdr:spPr>
        <a:xfrm>
          <a:off x="10388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9B58D000-25C6-496C-99F9-C103724CAF78}"/>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374D11E6-EA94-4D26-9A48-738A09161F17}"/>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151147</xdr:rowOff>
    </xdr:from>
    <xdr:ext cx="469744" cy="259045"/>
    <xdr:sp macro="" textlink="">
      <xdr:nvSpPr>
        <xdr:cNvPr id="117" name="【図書館】&#10;一人当たり面積平均値テキスト">
          <a:extLst>
            <a:ext uri="{FF2B5EF4-FFF2-40B4-BE49-F238E27FC236}">
              <a16:creationId xmlns:a16="http://schemas.microsoft.com/office/drawing/2014/main" id="{78B4BF73-27F7-4413-8B7E-B9303B18F745}"/>
            </a:ext>
          </a:extLst>
        </xdr:cNvPr>
        <xdr:cNvSpPr txBox="1"/>
      </xdr:nvSpPr>
      <xdr:spPr>
        <a:xfrm>
          <a:off x="10515600" y="6323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6F3B881A-40FA-4D21-9EFB-A6F59D5A1997}"/>
            </a:ext>
          </a:extLst>
        </xdr:cNvPr>
        <xdr:cNvSpPr/>
      </xdr:nvSpPr>
      <xdr:spPr>
        <a:xfrm>
          <a:off x="10426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725DF953-62FF-4850-AE08-CFF91731AB14}"/>
            </a:ext>
          </a:extLst>
        </xdr:cNvPr>
        <xdr:cNvSpPr/>
      </xdr:nvSpPr>
      <xdr:spPr>
        <a:xfrm>
          <a:off x="958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BD72F16F-9412-4561-A2C4-C0D78FBDCC8C}"/>
            </a:ext>
          </a:extLst>
        </xdr:cNvPr>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455CE334-8798-4C5D-A29D-7D8695CC77D7}"/>
            </a:ext>
          </a:extLst>
        </xdr:cNvPr>
        <xdr:cNvSpPr/>
      </xdr:nvSpPr>
      <xdr:spPr>
        <a:xfrm>
          <a:off x="781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1E006386-F4AD-4D43-9939-0FBD08D0C418}"/>
            </a:ext>
          </a:extLst>
        </xdr:cNvPr>
        <xdr:cNvSpPr/>
      </xdr:nvSpPr>
      <xdr:spPr>
        <a:xfrm>
          <a:off x="6921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980154B-768F-4782-92A3-CF7867C348B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3FE797C-9152-4851-B8E0-F4DAFE54106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07ACCCA-EE9D-4EF3-868D-1B74209BE18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7D35C75-3657-40D2-B83E-5EDC9EFCC0C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D0B83E2-1259-4B8F-BE47-134C3904D12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162560</xdr:rowOff>
    </xdr:from>
    <xdr:to>
      <xdr:col>55</xdr:col>
      <xdr:colOff>50800</xdr:colOff>
      <xdr:row>39</xdr:row>
      <xdr:rowOff>92710</xdr:rowOff>
    </xdr:to>
    <xdr:sp macro="" textlink="">
      <xdr:nvSpPr>
        <xdr:cNvPr id="128" name="楕円 127">
          <a:extLst>
            <a:ext uri="{FF2B5EF4-FFF2-40B4-BE49-F238E27FC236}">
              <a16:creationId xmlns:a16="http://schemas.microsoft.com/office/drawing/2014/main" id="{579517B0-1A5C-4198-B9BE-A701C8CE1B88}"/>
            </a:ext>
          </a:extLst>
        </xdr:cNvPr>
        <xdr:cNvSpPr/>
      </xdr:nvSpPr>
      <xdr:spPr>
        <a:xfrm>
          <a:off x="104267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140987</xdr:rowOff>
    </xdr:from>
    <xdr:ext cx="469744" cy="259045"/>
    <xdr:sp macro="" textlink="">
      <xdr:nvSpPr>
        <xdr:cNvPr id="129" name="【図書館】&#10;一人当たり面積該当値テキスト">
          <a:extLst>
            <a:ext uri="{FF2B5EF4-FFF2-40B4-BE49-F238E27FC236}">
              <a16:creationId xmlns:a16="http://schemas.microsoft.com/office/drawing/2014/main" id="{0C1D4FC7-2434-47E0-BC6F-FE39126BC728}"/>
            </a:ext>
          </a:extLst>
        </xdr:cNvPr>
        <xdr:cNvSpPr txBox="1"/>
      </xdr:nvSpPr>
      <xdr:spPr>
        <a:xfrm>
          <a:off x="10515600" y="665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162560</xdr:rowOff>
    </xdr:from>
    <xdr:to>
      <xdr:col>50</xdr:col>
      <xdr:colOff>165100</xdr:colOff>
      <xdr:row>39</xdr:row>
      <xdr:rowOff>92710</xdr:rowOff>
    </xdr:to>
    <xdr:sp macro="" textlink="">
      <xdr:nvSpPr>
        <xdr:cNvPr id="130" name="楕円 129">
          <a:extLst>
            <a:ext uri="{FF2B5EF4-FFF2-40B4-BE49-F238E27FC236}">
              <a16:creationId xmlns:a16="http://schemas.microsoft.com/office/drawing/2014/main" id="{00E89F0A-BE48-4D03-B53B-CE143ECF4C03}"/>
            </a:ext>
          </a:extLst>
        </xdr:cNvPr>
        <xdr:cNvSpPr/>
      </xdr:nvSpPr>
      <xdr:spPr>
        <a:xfrm>
          <a:off x="9588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41910</xdr:rowOff>
    </xdr:from>
    <xdr:to>
      <xdr:col>55</xdr:col>
      <xdr:colOff>0</xdr:colOff>
      <xdr:row>39</xdr:row>
      <xdr:rowOff>41910</xdr:rowOff>
    </xdr:to>
    <xdr:cxnSp macro="">
      <xdr:nvCxnSpPr>
        <xdr:cNvPr id="131" name="直線コネクタ 130">
          <a:extLst>
            <a:ext uri="{FF2B5EF4-FFF2-40B4-BE49-F238E27FC236}">
              <a16:creationId xmlns:a16="http://schemas.microsoft.com/office/drawing/2014/main" id="{56D5AFE1-A9BF-45C8-AB0F-4CA24CBC0DB7}"/>
            </a:ext>
          </a:extLst>
        </xdr:cNvPr>
        <xdr:cNvCxnSpPr/>
      </xdr:nvCxnSpPr>
      <xdr:spPr>
        <a:xfrm>
          <a:off x="9639300" y="67284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162560</xdr:rowOff>
    </xdr:from>
    <xdr:to>
      <xdr:col>46</xdr:col>
      <xdr:colOff>38100</xdr:colOff>
      <xdr:row>39</xdr:row>
      <xdr:rowOff>92710</xdr:rowOff>
    </xdr:to>
    <xdr:sp macro="" textlink="">
      <xdr:nvSpPr>
        <xdr:cNvPr id="132" name="楕円 131">
          <a:extLst>
            <a:ext uri="{FF2B5EF4-FFF2-40B4-BE49-F238E27FC236}">
              <a16:creationId xmlns:a16="http://schemas.microsoft.com/office/drawing/2014/main" id="{C182A74D-B872-4975-BC0A-61ED78657A3E}"/>
            </a:ext>
          </a:extLst>
        </xdr:cNvPr>
        <xdr:cNvSpPr/>
      </xdr:nvSpPr>
      <xdr:spPr>
        <a:xfrm>
          <a:off x="8699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41910</xdr:rowOff>
    </xdr:from>
    <xdr:to>
      <xdr:col>50</xdr:col>
      <xdr:colOff>114300</xdr:colOff>
      <xdr:row>39</xdr:row>
      <xdr:rowOff>41910</xdr:rowOff>
    </xdr:to>
    <xdr:cxnSp macro="">
      <xdr:nvCxnSpPr>
        <xdr:cNvPr id="133" name="直線コネクタ 132">
          <a:extLst>
            <a:ext uri="{FF2B5EF4-FFF2-40B4-BE49-F238E27FC236}">
              <a16:creationId xmlns:a16="http://schemas.microsoft.com/office/drawing/2014/main" id="{AAD552B8-A534-4B91-AC76-2531550099AF}"/>
            </a:ext>
          </a:extLst>
        </xdr:cNvPr>
        <xdr:cNvCxnSpPr/>
      </xdr:nvCxnSpPr>
      <xdr:spPr>
        <a:xfrm>
          <a:off x="8750300" y="6728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162560</xdr:rowOff>
    </xdr:from>
    <xdr:to>
      <xdr:col>41</xdr:col>
      <xdr:colOff>101600</xdr:colOff>
      <xdr:row>39</xdr:row>
      <xdr:rowOff>92710</xdr:rowOff>
    </xdr:to>
    <xdr:sp macro="" textlink="">
      <xdr:nvSpPr>
        <xdr:cNvPr id="134" name="楕円 133">
          <a:extLst>
            <a:ext uri="{FF2B5EF4-FFF2-40B4-BE49-F238E27FC236}">
              <a16:creationId xmlns:a16="http://schemas.microsoft.com/office/drawing/2014/main" id="{A44D5F4E-9693-4D59-A2C4-34E668BAD03C}"/>
            </a:ext>
          </a:extLst>
        </xdr:cNvPr>
        <xdr:cNvSpPr/>
      </xdr:nvSpPr>
      <xdr:spPr>
        <a:xfrm>
          <a:off x="7810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41910</xdr:rowOff>
    </xdr:from>
    <xdr:to>
      <xdr:col>45</xdr:col>
      <xdr:colOff>177800</xdr:colOff>
      <xdr:row>39</xdr:row>
      <xdr:rowOff>41910</xdr:rowOff>
    </xdr:to>
    <xdr:cxnSp macro="">
      <xdr:nvCxnSpPr>
        <xdr:cNvPr id="135" name="直線コネクタ 134">
          <a:extLst>
            <a:ext uri="{FF2B5EF4-FFF2-40B4-BE49-F238E27FC236}">
              <a16:creationId xmlns:a16="http://schemas.microsoft.com/office/drawing/2014/main" id="{B7236FA9-9767-4E38-8E99-5A66F3E7A34C}"/>
            </a:ext>
          </a:extLst>
        </xdr:cNvPr>
        <xdr:cNvCxnSpPr/>
      </xdr:nvCxnSpPr>
      <xdr:spPr>
        <a:xfrm>
          <a:off x="7861300" y="6728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36" name="楕円 135">
          <a:extLst>
            <a:ext uri="{FF2B5EF4-FFF2-40B4-BE49-F238E27FC236}">
              <a16:creationId xmlns:a16="http://schemas.microsoft.com/office/drawing/2014/main" id="{224AE0E7-A638-4569-AF94-E33167676EDE}"/>
            </a:ext>
          </a:extLst>
        </xdr:cNvPr>
        <xdr:cNvSpPr/>
      </xdr:nvSpPr>
      <xdr:spPr>
        <a:xfrm>
          <a:off x="6921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41910</xdr:rowOff>
    </xdr:from>
    <xdr:to>
      <xdr:col>41</xdr:col>
      <xdr:colOff>50800</xdr:colOff>
      <xdr:row>39</xdr:row>
      <xdr:rowOff>41910</xdr:rowOff>
    </xdr:to>
    <xdr:cxnSp macro="">
      <xdr:nvCxnSpPr>
        <xdr:cNvPr id="137" name="直線コネクタ 136">
          <a:extLst>
            <a:ext uri="{FF2B5EF4-FFF2-40B4-BE49-F238E27FC236}">
              <a16:creationId xmlns:a16="http://schemas.microsoft.com/office/drawing/2014/main" id="{C1006D01-DF2C-48CC-956C-4579899ECBB2}"/>
            </a:ext>
          </a:extLst>
        </xdr:cNvPr>
        <xdr:cNvCxnSpPr/>
      </xdr:nvCxnSpPr>
      <xdr:spPr>
        <a:xfrm>
          <a:off x="6972300" y="6728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74947</xdr:rowOff>
    </xdr:from>
    <xdr:ext cx="469744" cy="259045"/>
    <xdr:sp macro="" textlink="">
      <xdr:nvSpPr>
        <xdr:cNvPr id="138" name="n_1aveValue【図書館】&#10;一人当たり面積">
          <a:extLst>
            <a:ext uri="{FF2B5EF4-FFF2-40B4-BE49-F238E27FC236}">
              <a16:creationId xmlns:a16="http://schemas.microsoft.com/office/drawing/2014/main" id="{B3909805-A159-4BCC-B425-E6E502E71A8F}"/>
            </a:ext>
          </a:extLst>
        </xdr:cNvPr>
        <xdr:cNvSpPr txBox="1"/>
      </xdr:nvSpPr>
      <xdr:spPr>
        <a:xfrm>
          <a:off x="93917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74947</xdr:rowOff>
    </xdr:from>
    <xdr:ext cx="469744" cy="259045"/>
    <xdr:sp macro="" textlink="">
      <xdr:nvSpPr>
        <xdr:cNvPr id="139" name="n_2aveValue【図書館】&#10;一人当たり面積">
          <a:extLst>
            <a:ext uri="{FF2B5EF4-FFF2-40B4-BE49-F238E27FC236}">
              <a16:creationId xmlns:a16="http://schemas.microsoft.com/office/drawing/2014/main" id="{1C06E04D-6678-4BFD-BA03-0D606B67EB29}"/>
            </a:ext>
          </a:extLst>
        </xdr:cNvPr>
        <xdr:cNvSpPr txBox="1"/>
      </xdr:nvSpPr>
      <xdr:spPr>
        <a:xfrm>
          <a:off x="8515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74947</xdr:rowOff>
    </xdr:from>
    <xdr:ext cx="469744" cy="259045"/>
    <xdr:sp macro="" textlink="">
      <xdr:nvSpPr>
        <xdr:cNvPr id="140" name="n_3aveValue【図書館】&#10;一人当たり面積">
          <a:extLst>
            <a:ext uri="{FF2B5EF4-FFF2-40B4-BE49-F238E27FC236}">
              <a16:creationId xmlns:a16="http://schemas.microsoft.com/office/drawing/2014/main" id="{3881E630-13E7-4792-8DB2-69F59F831589}"/>
            </a:ext>
          </a:extLst>
        </xdr:cNvPr>
        <xdr:cNvSpPr txBox="1"/>
      </xdr:nvSpPr>
      <xdr:spPr>
        <a:xfrm>
          <a:off x="7626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74947</xdr:rowOff>
    </xdr:from>
    <xdr:ext cx="469744" cy="259045"/>
    <xdr:sp macro="" textlink="">
      <xdr:nvSpPr>
        <xdr:cNvPr id="141" name="n_4aveValue【図書館】&#10;一人当たり面積">
          <a:extLst>
            <a:ext uri="{FF2B5EF4-FFF2-40B4-BE49-F238E27FC236}">
              <a16:creationId xmlns:a16="http://schemas.microsoft.com/office/drawing/2014/main" id="{0216B165-1C5F-41F9-AF12-9953A48A8298}"/>
            </a:ext>
          </a:extLst>
        </xdr:cNvPr>
        <xdr:cNvSpPr txBox="1"/>
      </xdr:nvSpPr>
      <xdr:spPr>
        <a:xfrm>
          <a:off x="6737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83837</xdr:rowOff>
    </xdr:from>
    <xdr:ext cx="469744" cy="259045"/>
    <xdr:sp macro="" textlink="">
      <xdr:nvSpPr>
        <xdr:cNvPr id="142" name="n_1mainValue【図書館】&#10;一人当たり面積">
          <a:extLst>
            <a:ext uri="{FF2B5EF4-FFF2-40B4-BE49-F238E27FC236}">
              <a16:creationId xmlns:a16="http://schemas.microsoft.com/office/drawing/2014/main" id="{BE9E5F3C-B4B1-468B-9641-B58D954853CD}"/>
            </a:ext>
          </a:extLst>
        </xdr:cNvPr>
        <xdr:cNvSpPr txBox="1"/>
      </xdr:nvSpPr>
      <xdr:spPr>
        <a:xfrm>
          <a:off x="93917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83837</xdr:rowOff>
    </xdr:from>
    <xdr:ext cx="469744" cy="259045"/>
    <xdr:sp macro="" textlink="">
      <xdr:nvSpPr>
        <xdr:cNvPr id="143" name="n_2mainValue【図書館】&#10;一人当たり面積">
          <a:extLst>
            <a:ext uri="{FF2B5EF4-FFF2-40B4-BE49-F238E27FC236}">
              <a16:creationId xmlns:a16="http://schemas.microsoft.com/office/drawing/2014/main" id="{2C7BC025-D172-4B6E-8588-1A2D9475E356}"/>
            </a:ext>
          </a:extLst>
        </xdr:cNvPr>
        <xdr:cNvSpPr txBox="1"/>
      </xdr:nvSpPr>
      <xdr:spPr>
        <a:xfrm>
          <a:off x="8515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83837</xdr:rowOff>
    </xdr:from>
    <xdr:ext cx="469744" cy="259045"/>
    <xdr:sp macro="" textlink="">
      <xdr:nvSpPr>
        <xdr:cNvPr id="144" name="n_3mainValue【図書館】&#10;一人当たり面積">
          <a:extLst>
            <a:ext uri="{FF2B5EF4-FFF2-40B4-BE49-F238E27FC236}">
              <a16:creationId xmlns:a16="http://schemas.microsoft.com/office/drawing/2014/main" id="{ADE1B559-3C17-483B-A79D-F1194C1F5FCA}"/>
            </a:ext>
          </a:extLst>
        </xdr:cNvPr>
        <xdr:cNvSpPr txBox="1"/>
      </xdr:nvSpPr>
      <xdr:spPr>
        <a:xfrm>
          <a:off x="7626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83837</xdr:rowOff>
    </xdr:from>
    <xdr:ext cx="469744" cy="259045"/>
    <xdr:sp macro="" textlink="">
      <xdr:nvSpPr>
        <xdr:cNvPr id="145" name="n_4mainValue【図書館】&#10;一人当たり面積">
          <a:extLst>
            <a:ext uri="{FF2B5EF4-FFF2-40B4-BE49-F238E27FC236}">
              <a16:creationId xmlns:a16="http://schemas.microsoft.com/office/drawing/2014/main" id="{B2EE6766-9348-42D6-824C-179CF63A01B2}"/>
            </a:ext>
          </a:extLst>
        </xdr:cNvPr>
        <xdr:cNvSpPr txBox="1"/>
      </xdr:nvSpPr>
      <xdr:spPr>
        <a:xfrm>
          <a:off x="6737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3B065A34-377E-4955-B12A-24FFF2E62B0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AD29D5D-2070-4110-835E-4AB617BF7D6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FBF994C-971A-414C-9B69-225061B8D71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862EAB9-6D33-48B7-BE72-C7C3B5A0DEF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039F70F-9BBB-440E-B5F5-15EBF3EFA96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8026E59-D13E-465C-8F22-12C02CEBA6F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E3437CB-C890-47DF-9AB6-87B941E14DA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6ADE978-1062-42FA-BB32-D75C878D748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56438B2-EB81-4F2B-80B9-5CE5DD8ECFB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94B6EDE-81C8-4D88-880E-B13E0006A66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E19E176-353E-46AA-86B4-A72BFBE3F72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78D3E85C-8049-48B7-9536-8B5F0553C4F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04B94FFE-225E-4C1B-873E-7869C3E19C6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31EC44C7-5BE4-403D-B9D2-B788EDEFFD0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5CE94ABB-1275-4FCB-BE68-5BDD14C7B15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FD220C35-4B49-46E5-A61C-A9D341C9E77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4B39AA7A-3603-4E9E-9CA1-663F87FDE09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F32B9B24-C7EE-46D0-B1EE-28132BE5FFF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E083B06D-E041-4126-A737-F01EA54DEFC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3915767D-2364-4A82-90E6-921E2F6D8BA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9293E13C-4A77-459D-BC8B-4A2B0BEE167C}"/>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DB92CD9A-21D7-47ED-9E01-ABFE218FD8B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06CBEC93-4167-4062-87B7-20EE17E7A5E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80BD533C-8FBB-4E97-920B-68719D2B01AC}"/>
            </a:ext>
          </a:extLst>
        </xdr:cNvPr>
        <xdr:cNvCxnSpPr/>
      </xdr:nvCxnSpPr>
      <xdr:spPr>
        <a:xfrm flipV="1">
          <a:off x="4634865" y="976122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278C3A98-1421-4470-9FE7-23B40ADD20B8}"/>
            </a:ext>
          </a:extLst>
        </xdr:cNvPr>
        <xdr:cNvSpPr txBox="1"/>
      </xdr:nvSpPr>
      <xdr:spPr>
        <a:xfrm>
          <a:off x="4673600" y="1105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7DD4FAC9-87DF-4654-9792-79DEAA16A422}"/>
            </a:ext>
          </a:extLst>
        </xdr:cNvPr>
        <xdr:cNvCxnSpPr/>
      </xdr:nvCxnSpPr>
      <xdr:spPr>
        <a:xfrm>
          <a:off x="4546600" y="1104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6D8F8E53-7B51-4D6A-B2B6-C85FE6767777}"/>
            </a:ext>
          </a:extLst>
        </xdr:cNvPr>
        <xdr:cNvSpPr txBox="1"/>
      </xdr:nvSpPr>
      <xdr:spPr>
        <a:xfrm>
          <a:off x="4673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222F58DA-7D47-4AEC-A218-40128E2344A5}"/>
            </a:ext>
          </a:extLst>
        </xdr:cNvPr>
        <xdr:cNvCxnSpPr/>
      </xdr:nvCxnSpPr>
      <xdr:spPr>
        <a:xfrm>
          <a:off x="4546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0825B41B-D011-4985-83AE-BC81681B888D}"/>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1F4B5A22-18F2-44DD-BE78-5ECC3B4E6724}"/>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47EE676A-36A8-4D3C-BDE5-506DD2C2D149}"/>
            </a:ext>
          </a:extLst>
        </xdr:cNvPr>
        <xdr:cNvSpPr/>
      </xdr:nvSpPr>
      <xdr:spPr>
        <a:xfrm>
          <a:off x="3746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2999DB55-88B1-416B-9100-012B6812F5F8}"/>
            </a:ext>
          </a:extLst>
        </xdr:cNvPr>
        <xdr:cNvSpPr/>
      </xdr:nvSpPr>
      <xdr:spPr>
        <a:xfrm>
          <a:off x="28575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F25F4AF0-1269-4EEB-AE95-6C43B03FFE5F}"/>
            </a:ext>
          </a:extLst>
        </xdr:cNvPr>
        <xdr:cNvSpPr/>
      </xdr:nvSpPr>
      <xdr:spPr>
        <a:xfrm>
          <a:off x="1968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372E0866-263A-4A57-82ED-96680718CE06}"/>
            </a:ext>
          </a:extLst>
        </xdr:cNvPr>
        <xdr:cNvSpPr/>
      </xdr:nvSpPr>
      <xdr:spPr>
        <a:xfrm>
          <a:off x="10795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9978100F-28A5-4AE8-B7CA-9370148E697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7C9AA1AE-D623-4EE8-968F-FC9C840CFF1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ACD63C6-5935-4850-9D53-F30EF8736BF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EFE0F47-5F73-469E-B673-FBCEE231192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377FA9A-8AD4-477D-92F0-4C1BA1BA8D8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73025</xdr:rowOff>
    </xdr:from>
    <xdr:to>
      <xdr:col>24</xdr:col>
      <xdr:colOff>114300</xdr:colOff>
      <xdr:row>63</xdr:row>
      <xdr:rowOff>3175</xdr:rowOff>
    </xdr:to>
    <xdr:sp macro="" textlink="">
      <xdr:nvSpPr>
        <xdr:cNvPr id="185" name="楕円 184">
          <a:extLst>
            <a:ext uri="{FF2B5EF4-FFF2-40B4-BE49-F238E27FC236}">
              <a16:creationId xmlns:a16="http://schemas.microsoft.com/office/drawing/2014/main" id="{94B12F4F-1A5F-43D9-907C-2517DBB4619C}"/>
            </a:ext>
          </a:extLst>
        </xdr:cNvPr>
        <xdr:cNvSpPr/>
      </xdr:nvSpPr>
      <xdr:spPr>
        <a:xfrm>
          <a:off x="4584700" y="1070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51452</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91F894D2-5AC6-415D-8CF8-899E5CF0E493}"/>
            </a:ext>
          </a:extLst>
        </xdr:cNvPr>
        <xdr:cNvSpPr txBox="1"/>
      </xdr:nvSpPr>
      <xdr:spPr>
        <a:xfrm>
          <a:off x="4673600" y="1068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59690</xdr:rowOff>
    </xdr:from>
    <xdr:to>
      <xdr:col>20</xdr:col>
      <xdr:colOff>38100</xdr:colOff>
      <xdr:row>62</xdr:row>
      <xdr:rowOff>161290</xdr:rowOff>
    </xdr:to>
    <xdr:sp macro="" textlink="">
      <xdr:nvSpPr>
        <xdr:cNvPr id="187" name="楕円 186">
          <a:extLst>
            <a:ext uri="{FF2B5EF4-FFF2-40B4-BE49-F238E27FC236}">
              <a16:creationId xmlns:a16="http://schemas.microsoft.com/office/drawing/2014/main" id="{29FFC06C-EE01-49D9-94E3-14E38A34F00C}"/>
            </a:ext>
          </a:extLst>
        </xdr:cNvPr>
        <xdr:cNvSpPr/>
      </xdr:nvSpPr>
      <xdr:spPr>
        <a:xfrm>
          <a:off x="37465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110490</xdr:rowOff>
    </xdr:from>
    <xdr:to>
      <xdr:col>24</xdr:col>
      <xdr:colOff>63500</xdr:colOff>
      <xdr:row>62</xdr:row>
      <xdr:rowOff>123825</xdr:rowOff>
    </xdr:to>
    <xdr:cxnSp macro="">
      <xdr:nvCxnSpPr>
        <xdr:cNvPr id="188" name="直線コネクタ 187">
          <a:extLst>
            <a:ext uri="{FF2B5EF4-FFF2-40B4-BE49-F238E27FC236}">
              <a16:creationId xmlns:a16="http://schemas.microsoft.com/office/drawing/2014/main" id="{B8C85F83-57D7-4979-965A-2790176242FD}"/>
            </a:ext>
          </a:extLst>
        </xdr:cNvPr>
        <xdr:cNvCxnSpPr/>
      </xdr:nvCxnSpPr>
      <xdr:spPr>
        <a:xfrm>
          <a:off x="3797300" y="1074039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29210</xdr:rowOff>
    </xdr:from>
    <xdr:to>
      <xdr:col>15</xdr:col>
      <xdr:colOff>101600</xdr:colOff>
      <xdr:row>62</xdr:row>
      <xdr:rowOff>130810</xdr:rowOff>
    </xdr:to>
    <xdr:sp macro="" textlink="">
      <xdr:nvSpPr>
        <xdr:cNvPr id="189" name="楕円 188">
          <a:extLst>
            <a:ext uri="{FF2B5EF4-FFF2-40B4-BE49-F238E27FC236}">
              <a16:creationId xmlns:a16="http://schemas.microsoft.com/office/drawing/2014/main" id="{CAA1FE1E-EAED-4AE1-BFA9-32A61BDC643B}"/>
            </a:ext>
          </a:extLst>
        </xdr:cNvPr>
        <xdr:cNvSpPr/>
      </xdr:nvSpPr>
      <xdr:spPr>
        <a:xfrm>
          <a:off x="2857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80010</xdr:rowOff>
    </xdr:from>
    <xdr:to>
      <xdr:col>19</xdr:col>
      <xdr:colOff>177800</xdr:colOff>
      <xdr:row>62</xdr:row>
      <xdr:rowOff>110490</xdr:rowOff>
    </xdr:to>
    <xdr:cxnSp macro="">
      <xdr:nvCxnSpPr>
        <xdr:cNvPr id="190" name="直線コネクタ 189">
          <a:extLst>
            <a:ext uri="{FF2B5EF4-FFF2-40B4-BE49-F238E27FC236}">
              <a16:creationId xmlns:a16="http://schemas.microsoft.com/office/drawing/2014/main" id="{FD4BA54D-5275-494D-8055-22310E1844D3}"/>
            </a:ext>
          </a:extLst>
        </xdr:cNvPr>
        <xdr:cNvCxnSpPr/>
      </xdr:nvCxnSpPr>
      <xdr:spPr>
        <a:xfrm>
          <a:off x="2908300" y="107099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170180</xdr:rowOff>
    </xdr:from>
    <xdr:to>
      <xdr:col>10</xdr:col>
      <xdr:colOff>165100</xdr:colOff>
      <xdr:row>62</xdr:row>
      <xdr:rowOff>100330</xdr:rowOff>
    </xdr:to>
    <xdr:sp macro="" textlink="">
      <xdr:nvSpPr>
        <xdr:cNvPr id="191" name="楕円 190">
          <a:extLst>
            <a:ext uri="{FF2B5EF4-FFF2-40B4-BE49-F238E27FC236}">
              <a16:creationId xmlns:a16="http://schemas.microsoft.com/office/drawing/2014/main" id="{0DB0AE1C-327C-47EA-B124-E772043FC093}"/>
            </a:ext>
          </a:extLst>
        </xdr:cNvPr>
        <xdr:cNvSpPr/>
      </xdr:nvSpPr>
      <xdr:spPr>
        <a:xfrm>
          <a:off x="196850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49530</xdr:rowOff>
    </xdr:from>
    <xdr:to>
      <xdr:col>15</xdr:col>
      <xdr:colOff>50800</xdr:colOff>
      <xdr:row>62</xdr:row>
      <xdr:rowOff>80010</xdr:rowOff>
    </xdr:to>
    <xdr:cxnSp macro="">
      <xdr:nvCxnSpPr>
        <xdr:cNvPr id="192" name="直線コネクタ 191">
          <a:extLst>
            <a:ext uri="{FF2B5EF4-FFF2-40B4-BE49-F238E27FC236}">
              <a16:creationId xmlns:a16="http://schemas.microsoft.com/office/drawing/2014/main" id="{06B6A7C4-4FEA-4F61-9139-13BE76340497}"/>
            </a:ext>
          </a:extLst>
        </xdr:cNvPr>
        <xdr:cNvCxnSpPr/>
      </xdr:nvCxnSpPr>
      <xdr:spPr>
        <a:xfrm>
          <a:off x="2019300" y="106794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139700</xdr:rowOff>
    </xdr:from>
    <xdr:to>
      <xdr:col>6</xdr:col>
      <xdr:colOff>38100</xdr:colOff>
      <xdr:row>62</xdr:row>
      <xdr:rowOff>69850</xdr:rowOff>
    </xdr:to>
    <xdr:sp macro="" textlink="">
      <xdr:nvSpPr>
        <xdr:cNvPr id="193" name="楕円 192">
          <a:extLst>
            <a:ext uri="{FF2B5EF4-FFF2-40B4-BE49-F238E27FC236}">
              <a16:creationId xmlns:a16="http://schemas.microsoft.com/office/drawing/2014/main" id="{14AA970B-B9FF-4880-8FB0-AB7BFCBB3606}"/>
            </a:ext>
          </a:extLst>
        </xdr:cNvPr>
        <xdr:cNvSpPr/>
      </xdr:nvSpPr>
      <xdr:spPr>
        <a:xfrm>
          <a:off x="107950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19050</xdr:rowOff>
    </xdr:from>
    <xdr:to>
      <xdr:col>10</xdr:col>
      <xdr:colOff>114300</xdr:colOff>
      <xdr:row>62</xdr:row>
      <xdr:rowOff>49530</xdr:rowOff>
    </xdr:to>
    <xdr:cxnSp macro="">
      <xdr:nvCxnSpPr>
        <xdr:cNvPr id="194" name="直線コネクタ 193">
          <a:extLst>
            <a:ext uri="{FF2B5EF4-FFF2-40B4-BE49-F238E27FC236}">
              <a16:creationId xmlns:a16="http://schemas.microsoft.com/office/drawing/2014/main" id="{4345569E-1140-4B21-871D-1804DCF91758}"/>
            </a:ext>
          </a:extLst>
        </xdr:cNvPr>
        <xdr:cNvCxnSpPr/>
      </xdr:nvCxnSpPr>
      <xdr:spPr>
        <a:xfrm>
          <a:off x="1130300" y="106489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162577</xdr:rowOff>
    </xdr:from>
    <xdr:ext cx="405111" cy="259045"/>
    <xdr:sp macro="" textlink="">
      <xdr:nvSpPr>
        <xdr:cNvPr id="195" name="n_1aveValue【体育館・プール】&#10;有形固定資産減価償却率">
          <a:extLst>
            <a:ext uri="{FF2B5EF4-FFF2-40B4-BE49-F238E27FC236}">
              <a16:creationId xmlns:a16="http://schemas.microsoft.com/office/drawing/2014/main" id="{4A51F2E8-CDC5-418A-899D-7A4047FFA96E}"/>
            </a:ext>
          </a:extLst>
        </xdr:cNvPr>
        <xdr:cNvSpPr txBox="1"/>
      </xdr:nvSpPr>
      <xdr:spPr>
        <a:xfrm>
          <a:off x="35820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12082</xdr:rowOff>
    </xdr:from>
    <xdr:ext cx="405111" cy="259045"/>
    <xdr:sp macro="" textlink="">
      <xdr:nvSpPr>
        <xdr:cNvPr id="196" name="n_2aveValue【体育館・プール】&#10;有形固定資産減価償却率">
          <a:extLst>
            <a:ext uri="{FF2B5EF4-FFF2-40B4-BE49-F238E27FC236}">
              <a16:creationId xmlns:a16="http://schemas.microsoft.com/office/drawing/2014/main" id="{416E56A5-842B-4182-8464-48A921E741AE}"/>
            </a:ext>
          </a:extLst>
        </xdr:cNvPr>
        <xdr:cNvSpPr txBox="1"/>
      </xdr:nvSpPr>
      <xdr:spPr>
        <a:xfrm>
          <a:off x="2705744" y="1029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34942</xdr:rowOff>
    </xdr:from>
    <xdr:ext cx="405111" cy="259045"/>
    <xdr:sp macro="" textlink="">
      <xdr:nvSpPr>
        <xdr:cNvPr id="197" name="n_3aveValue【体育館・プール】&#10;有形固定資産減価償却率">
          <a:extLst>
            <a:ext uri="{FF2B5EF4-FFF2-40B4-BE49-F238E27FC236}">
              <a16:creationId xmlns:a16="http://schemas.microsoft.com/office/drawing/2014/main" id="{EF6BB651-32B1-49A7-B38B-CB47CF7C85EB}"/>
            </a:ext>
          </a:extLst>
        </xdr:cNvPr>
        <xdr:cNvSpPr txBox="1"/>
      </xdr:nvSpPr>
      <xdr:spPr>
        <a:xfrm>
          <a:off x="1816744" y="1032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160672</xdr:rowOff>
    </xdr:from>
    <xdr:ext cx="405111" cy="259045"/>
    <xdr:sp macro="" textlink="">
      <xdr:nvSpPr>
        <xdr:cNvPr id="198" name="n_4aveValue【体育館・プール】&#10;有形固定資産減価償却率">
          <a:extLst>
            <a:ext uri="{FF2B5EF4-FFF2-40B4-BE49-F238E27FC236}">
              <a16:creationId xmlns:a16="http://schemas.microsoft.com/office/drawing/2014/main" id="{03C22378-50BC-403E-96E2-7B9827FDEA4C}"/>
            </a:ext>
          </a:extLst>
        </xdr:cNvPr>
        <xdr:cNvSpPr txBox="1"/>
      </xdr:nvSpPr>
      <xdr:spPr>
        <a:xfrm>
          <a:off x="927744" y="1027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152417</xdr:rowOff>
    </xdr:from>
    <xdr:ext cx="405111" cy="259045"/>
    <xdr:sp macro="" textlink="">
      <xdr:nvSpPr>
        <xdr:cNvPr id="199" name="n_1mainValue【体育館・プール】&#10;有形固定資産減価償却率">
          <a:extLst>
            <a:ext uri="{FF2B5EF4-FFF2-40B4-BE49-F238E27FC236}">
              <a16:creationId xmlns:a16="http://schemas.microsoft.com/office/drawing/2014/main" id="{936E72B2-2E4B-469D-8622-D475E5584950}"/>
            </a:ext>
          </a:extLst>
        </xdr:cNvPr>
        <xdr:cNvSpPr txBox="1"/>
      </xdr:nvSpPr>
      <xdr:spPr>
        <a:xfrm>
          <a:off x="3582044" y="1078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121937</xdr:rowOff>
    </xdr:from>
    <xdr:ext cx="405111" cy="259045"/>
    <xdr:sp macro="" textlink="">
      <xdr:nvSpPr>
        <xdr:cNvPr id="200" name="n_2mainValue【体育館・プール】&#10;有形固定資産減価償却率">
          <a:extLst>
            <a:ext uri="{FF2B5EF4-FFF2-40B4-BE49-F238E27FC236}">
              <a16:creationId xmlns:a16="http://schemas.microsoft.com/office/drawing/2014/main" id="{CF529609-A5B9-42A4-859A-529BD9D0E4E6}"/>
            </a:ext>
          </a:extLst>
        </xdr:cNvPr>
        <xdr:cNvSpPr txBox="1"/>
      </xdr:nvSpPr>
      <xdr:spPr>
        <a:xfrm>
          <a:off x="2705744" y="1075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91457</xdr:rowOff>
    </xdr:from>
    <xdr:ext cx="405111" cy="259045"/>
    <xdr:sp macro="" textlink="">
      <xdr:nvSpPr>
        <xdr:cNvPr id="201" name="n_3mainValue【体育館・プール】&#10;有形固定資産減価償却率">
          <a:extLst>
            <a:ext uri="{FF2B5EF4-FFF2-40B4-BE49-F238E27FC236}">
              <a16:creationId xmlns:a16="http://schemas.microsoft.com/office/drawing/2014/main" id="{CD6CE4A2-E1C5-4A3B-920C-98BF4CB5F718}"/>
            </a:ext>
          </a:extLst>
        </xdr:cNvPr>
        <xdr:cNvSpPr txBox="1"/>
      </xdr:nvSpPr>
      <xdr:spPr>
        <a:xfrm>
          <a:off x="1816744" y="1072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60977</xdr:rowOff>
    </xdr:from>
    <xdr:ext cx="405111" cy="259045"/>
    <xdr:sp macro="" textlink="">
      <xdr:nvSpPr>
        <xdr:cNvPr id="202" name="n_4mainValue【体育館・プール】&#10;有形固定資産減価償却率">
          <a:extLst>
            <a:ext uri="{FF2B5EF4-FFF2-40B4-BE49-F238E27FC236}">
              <a16:creationId xmlns:a16="http://schemas.microsoft.com/office/drawing/2014/main" id="{FF6633BB-EDA5-4DCA-95E4-86553E89AFF4}"/>
            </a:ext>
          </a:extLst>
        </xdr:cNvPr>
        <xdr:cNvSpPr txBox="1"/>
      </xdr:nvSpPr>
      <xdr:spPr>
        <a:xfrm>
          <a:off x="927744" y="1069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4E14E5C5-21BE-4DDC-B62E-42A63477237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8E7AD9E2-F93A-436F-96CF-785FD12C84A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E6C574F-101F-498B-8CC1-E37DA5E3134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D1D263DF-2020-4A99-851D-6720F2D1294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194A02E5-D019-44CB-B0F9-F7ADE1D2562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61A5ECD4-8A8A-457B-9A6F-1517E17ECA4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64B1421D-CCAA-4A31-8A5F-5C24B5F8A41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F0122545-19B3-4384-A97E-35BEFFCA809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78818F75-540E-4220-9D9D-02D93CF4D6C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CFD86571-E105-4678-96FA-B409764E7EB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300047B0-1FA6-45F5-871C-57238127CEC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62477D88-77F2-4999-912D-6C52914019A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A611ADDE-5674-460B-B843-DA57B88F5BE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1F469E7E-D0AD-4E60-ABA7-184C272E152D}"/>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BA3C899C-4599-45C8-9E32-C3686465212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00EB1EF4-664B-4331-96A7-2ED00B2FC60B}"/>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9418B30E-FEF2-463E-BBAC-E5B8E68E2D9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DE962B22-A709-4C4B-B6E7-2B860677DE0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F4C8DBAD-0236-48B7-9B58-0F77968A414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29445A59-4254-4851-811F-A7E271D3839D}"/>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2E3A6710-5E91-4F9A-98EF-50AED0FEA47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FBD1CE16-629C-4438-BF94-4DFE8007D96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C44CABFE-6FAD-4895-83AE-2E20CE69EBD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2320C76B-B08E-443E-935C-E5FFF3403B7B}"/>
            </a:ext>
          </a:extLst>
        </xdr:cNvPr>
        <xdr:cNvCxnSpPr/>
      </xdr:nvCxnSpPr>
      <xdr:spPr>
        <a:xfrm flipV="1">
          <a:off x="10476865" y="9563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90C2F43B-D287-40BC-AF85-DA10077D58EE}"/>
            </a:ext>
          </a:extLst>
        </xdr:cNvPr>
        <xdr:cNvSpPr txBox="1"/>
      </xdr:nvSpPr>
      <xdr:spPr>
        <a:xfrm>
          <a:off x="105156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C1C7F531-F90D-4322-9A76-056FDECB364C}"/>
            </a:ext>
          </a:extLst>
        </xdr:cNvPr>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C8AAE68D-8EFC-42A5-911E-FD2A3611E73E}"/>
            </a:ext>
          </a:extLst>
        </xdr:cNvPr>
        <xdr:cNvSpPr txBox="1"/>
      </xdr:nvSpPr>
      <xdr:spPr>
        <a:xfrm>
          <a:off x="10515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AA7C0888-0E44-4522-9F50-09298096BAAC}"/>
            </a:ext>
          </a:extLst>
        </xdr:cNvPr>
        <xdr:cNvCxnSpPr/>
      </xdr:nvCxnSpPr>
      <xdr:spPr>
        <a:xfrm>
          <a:off x="10388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1" name="【体育館・プール】&#10;一人当たり面積平均値テキスト">
          <a:extLst>
            <a:ext uri="{FF2B5EF4-FFF2-40B4-BE49-F238E27FC236}">
              <a16:creationId xmlns:a16="http://schemas.microsoft.com/office/drawing/2014/main" id="{16974E17-E886-4800-BD47-4CA6B9C4E7BA}"/>
            </a:ext>
          </a:extLst>
        </xdr:cNvPr>
        <xdr:cNvSpPr txBox="1"/>
      </xdr:nvSpPr>
      <xdr:spPr>
        <a:xfrm>
          <a:off x="10515600" y="1036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31DB22EB-C4A6-4327-B648-C337A77EB56E}"/>
            </a:ext>
          </a:extLst>
        </xdr:cNvPr>
        <xdr:cNvSpPr/>
      </xdr:nvSpPr>
      <xdr:spPr>
        <a:xfrm>
          <a:off x="104267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B07E55DE-973D-45E9-A8DF-8333FABF621D}"/>
            </a:ext>
          </a:extLst>
        </xdr:cNvPr>
        <xdr:cNvSpPr/>
      </xdr:nvSpPr>
      <xdr:spPr>
        <a:xfrm>
          <a:off x="9588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0900A012-9294-4C66-9E7B-ED1127CB7495}"/>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38153471-9DDF-4491-AECD-2B7F711A2B5F}"/>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4A8B34E2-3E65-4EC2-A59C-16A8256D90D7}"/>
            </a:ext>
          </a:extLst>
        </xdr:cNvPr>
        <xdr:cNvSpPr/>
      </xdr:nvSpPr>
      <xdr:spPr>
        <a:xfrm>
          <a:off x="6921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24F3769-B905-48DF-A09B-07B8A0D4C08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83D3A56-D41C-4B41-99D8-3BF83D0CD37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484C01F-30C4-4AA1-AB59-DC9720A5F4F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AB2242B-1D2A-40A2-950E-ED6038CE3FC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A3B50FC-D0A1-48A5-9A6B-C1371EE4EBF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42" name="楕円 241">
          <a:extLst>
            <a:ext uri="{FF2B5EF4-FFF2-40B4-BE49-F238E27FC236}">
              <a16:creationId xmlns:a16="http://schemas.microsoft.com/office/drawing/2014/main" id="{8F35E9C4-584D-4C59-BE4E-F6EA88AA3E65}"/>
            </a:ext>
          </a:extLst>
        </xdr:cNvPr>
        <xdr:cNvSpPr/>
      </xdr:nvSpPr>
      <xdr:spPr>
        <a:xfrm>
          <a:off x="104267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68597</xdr:rowOff>
    </xdr:from>
    <xdr:ext cx="469744" cy="259045"/>
    <xdr:sp macro="" textlink="">
      <xdr:nvSpPr>
        <xdr:cNvPr id="243" name="【体育館・プール】&#10;一人当たり面積該当値テキスト">
          <a:extLst>
            <a:ext uri="{FF2B5EF4-FFF2-40B4-BE49-F238E27FC236}">
              <a16:creationId xmlns:a16="http://schemas.microsoft.com/office/drawing/2014/main" id="{CDD617F0-39B9-43CF-8610-D6A21EBC93F7}"/>
            </a:ext>
          </a:extLst>
        </xdr:cNvPr>
        <xdr:cNvSpPr txBox="1"/>
      </xdr:nvSpPr>
      <xdr:spPr>
        <a:xfrm>
          <a:off x="10515600" y="1052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93980</xdr:rowOff>
    </xdr:from>
    <xdr:to>
      <xdr:col>50</xdr:col>
      <xdr:colOff>165100</xdr:colOff>
      <xdr:row>62</xdr:row>
      <xdr:rowOff>24130</xdr:rowOff>
    </xdr:to>
    <xdr:sp macro="" textlink="">
      <xdr:nvSpPr>
        <xdr:cNvPr id="244" name="楕円 243">
          <a:extLst>
            <a:ext uri="{FF2B5EF4-FFF2-40B4-BE49-F238E27FC236}">
              <a16:creationId xmlns:a16="http://schemas.microsoft.com/office/drawing/2014/main" id="{F54A39A4-6944-4AFD-B91B-ECD240EB20AA}"/>
            </a:ext>
          </a:extLst>
        </xdr:cNvPr>
        <xdr:cNvSpPr/>
      </xdr:nvSpPr>
      <xdr:spPr>
        <a:xfrm>
          <a:off x="95885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140970</xdr:rowOff>
    </xdr:from>
    <xdr:to>
      <xdr:col>55</xdr:col>
      <xdr:colOff>0</xdr:colOff>
      <xdr:row>61</xdr:row>
      <xdr:rowOff>144780</xdr:rowOff>
    </xdr:to>
    <xdr:cxnSp macro="">
      <xdr:nvCxnSpPr>
        <xdr:cNvPr id="245" name="直線コネクタ 244">
          <a:extLst>
            <a:ext uri="{FF2B5EF4-FFF2-40B4-BE49-F238E27FC236}">
              <a16:creationId xmlns:a16="http://schemas.microsoft.com/office/drawing/2014/main" id="{357EBD37-3B09-49FD-B963-E3D72BA409AA}"/>
            </a:ext>
          </a:extLst>
        </xdr:cNvPr>
        <xdr:cNvCxnSpPr/>
      </xdr:nvCxnSpPr>
      <xdr:spPr>
        <a:xfrm flipV="1">
          <a:off x="9639300" y="105994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93980</xdr:rowOff>
    </xdr:from>
    <xdr:to>
      <xdr:col>46</xdr:col>
      <xdr:colOff>38100</xdr:colOff>
      <xdr:row>62</xdr:row>
      <xdr:rowOff>24130</xdr:rowOff>
    </xdr:to>
    <xdr:sp macro="" textlink="">
      <xdr:nvSpPr>
        <xdr:cNvPr id="246" name="楕円 245">
          <a:extLst>
            <a:ext uri="{FF2B5EF4-FFF2-40B4-BE49-F238E27FC236}">
              <a16:creationId xmlns:a16="http://schemas.microsoft.com/office/drawing/2014/main" id="{EB18A760-C84D-4E72-B9AF-A196A4E9091F}"/>
            </a:ext>
          </a:extLst>
        </xdr:cNvPr>
        <xdr:cNvSpPr/>
      </xdr:nvSpPr>
      <xdr:spPr>
        <a:xfrm>
          <a:off x="86995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144780</xdr:rowOff>
    </xdr:from>
    <xdr:to>
      <xdr:col>50</xdr:col>
      <xdr:colOff>114300</xdr:colOff>
      <xdr:row>61</xdr:row>
      <xdr:rowOff>144780</xdr:rowOff>
    </xdr:to>
    <xdr:cxnSp macro="">
      <xdr:nvCxnSpPr>
        <xdr:cNvPr id="247" name="直線コネクタ 246">
          <a:extLst>
            <a:ext uri="{FF2B5EF4-FFF2-40B4-BE49-F238E27FC236}">
              <a16:creationId xmlns:a16="http://schemas.microsoft.com/office/drawing/2014/main" id="{634DC6DF-BC30-4486-BC4D-678FE2890FED}"/>
            </a:ext>
          </a:extLst>
        </xdr:cNvPr>
        <xdr:cNvCxnSpPr/>
      </xdr:nvCxnSpPr>
      <xdr:spPr>
        <a:xfrm>
          <a:off x="8750300" y="106032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93980</xdr:rowOff>
    </xdr:from>
    <xdr:to>
      <xdr:col>41</xdr:col>
      <xdr:colOff>101600</xdr:colOff>
      <xdr:row>62</xdr:row>
      <xdr:rowOff>24130</xdr:rowOff>
    </xdr:to>
    <xdr:sp macro="" textlink="">
      <xdr:nvSpPr>
        <xdr:cNvPr id="248" name="楕円 247">
          <a:extLst>
            <a:ext uri="{FF2B5EF4-FFF2-40B4-BE49-F238E27FC236}">
              <a16:creationId xmlns:a16="http://schemas.microsoft.com/office/drawing/2014/main" id="{721C35FF-64C1-4EED-A8C9-5B237C435045}"/>
            </a:ext>
          </a:extLst>
        </xdr:cNvPr>
        <xdr:cNvSpPr/>
      </xdr:nvSpPr>
      <xdr:spPr>
        <a:xfrm>
          <a:off x="78105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144780</xdr:rowOff>
    </xdr:from>
    <xdr:to>
      <xdr:col>45</xdr:col>
      <xdr:colOff>177800</xdr:colOff>
      <xdr:row>61</xdr:row>
      <xdr:rowOff>144780</xdr:rowOff>
    </xdr:to>
    <xdr:cxnSp macro="">
      <xdr:nvCxnSpPr>
        <xdr:cNvPr id="249" name="直線コネクタ 248">
          <a:extLst>
            <a:ext uri="{FF2B5EF4-FFF2-40B4-BE49-F238E27FC236}">
              <a16:creationId xmlns:a16="http://schemas.microsoft.com/office/drawing/2014/main" id="{E59095D2-4074-452E-9420-D92FBB33AAC2}"/>
            </a:ext>
          </a:extLst>
        </xdr:cNvPr>
        <xdr:cNvCxnSpPr/>
      </xdr:nvCxnSpPr>
      <xdr:spPr>
        <a:xfrm>
          <a:off x="7861300" y="106032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55</xdr:row>
      <xdr:rowOff>143510</xdr:rowOff>
    </xdr:from>
    <xdr:to>
      <xdr:col>36</xdr:col>
      <xdr:colOff>165100</xdr:colOff>
      <xdr:row>56</xdr:row>
      <xdr:rowOff>73660</xdr:rowOff>
    </xdr:to>
    <xdr:sp macro="" textlink="">
      <xdr:nvSpPr>
        <xdr:cNvPr id="250" name="楕円 249">
          <a:extLst>
            <a:ext uri="{FF2B5EF4-FFF2-40B4-BE49-F238E27FC236}">
              <a16:creationId xmlns:a16="http://schemas.microsoft.com/office/drawing/2014/main" id="{ECADBE08-9E44-4528-BA78-55ED47FBA5D4}"/>
            </a:ext>
          </a:extLst>
        </xdr:cNvPr>
        <xdr:cNvSpPr/>
      </xdr:nvSpPr>
      <xdr:spPr>
        <a:xfrm>
          <a:off x="6921500" y="95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22860</xdr:rowOff>
    </xdr:from>
    <xdr:to>
      <xdr:col>41</xdr:col>
      <xdr:colOff>50800</xdr:colOff>
      <xdr:row>61</xdr:row>
      <xdr:rowOff>144780</xdr:rowOff>
    </xdr:to>
    <xdr:cxnSp macro="">
      <xdr:nvCxnSpPr>
        <xdr:cNvPr id="251" name="直線コネクタ 250">
          <a:extLst>
            <a:ext uri="{FF2B5EF4-FFF2-40B4-BE49-F238E27FC236}">
              <a16:creationId xmlns:a16="http://schemas.microsoft.com/office/drawing/2014/main" id="{D70873B4-8808-43FA-8E83-09DB8B382E70}"/>
            </a:ext>
          </a:extLst>
        </xdr:cNvPr>
        <xdr:cNvCxnSpPr/>
      </xdr:nvCxnSpPr>
      <xdr:spPr>
        <a:xfrm>
          <a:off x="6972300" y="9624060"/>
          <a:ext cx="889000" cy="97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13987</xdr:rowOff>
    </xdr:from>
    <xdr:ext cx="469744" cy="259045"/>
    <xdr:sp macro="" textlink="">
      <xdr:nvSpPr>
        <xdr:cNvPr id="252" name="n_1aveValue【体育館・プール】&#10;一人当たり面積">
          <a:extLst>
            <a:ext uri="{FF2B5EF4-FFF2-40B4-BE49-F238E27FC236}">
              <a16:creationId xmlns:a16="http://schemas.microsoft.com/office/drawing/2014/main" id="{9F8CF7CC-42B0-4F29-B71D-BCA1B9303E85}"/>
            </a:ext>
          </a:extLst>
        </xdr:cNvPr>
        <xdr:cNvSpPr txBox="1"/>
      </xdr:nvSpPr>
      <xdr:spPr>
        <a:xfrm>
          <a:off x="9391727"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3" name="n_2aveValue【体育館・プール】&#10;一人当たり面積">
          <a:extLst>
            <a:ext uri="{FF2B5EF4-FFF2-40B4-BE49-F238E27FC236}">
              <a16:creationId xmlns:a16="http://schemas.microsoft.com/office/drawing/2014/main" id="{0E7ABAC6-FB0A-4F5C-ABA1-1BBC65079341}"/>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4" name="n_3aveValue【体育館・プール】&#10;一人当たり面積">
          <a:extLst>
            <a:ext uri="{FF2B5EF4-FFF2-40B4-BE49-F238E27FC236}">
              <a16:creationId xmlns:a16="http://schemas.microsoft.com/office/drawing/2014/main" id="{EFBE21E9-9853-4E04-864E-CDECA84D678C}"/>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125747</xdr:rowOff>
    </xdr:from>
    <xdr:ext cx="469744" cy="259045"/>
    <xdr:sp macro="" textlink="">
      <xdr:nvSpPr>
        <xdr:cNvPr id="255" name="n_4aveValue【体育館・プール】&#10;一人当たり面積">
          <a:extLst>
            <a:ext uri="{FF2B5EF4-FFF2-40B4-BE49-F238E27FC236}">
              <a16:creationId xmlns:a16="http://schemas.microsoft.com/office/drawing/2014/main" id="{2577BBF4-331D-41F5-9AFF-8401C899123B}"/>
            </a:ext>
          </a:extLst>
        </xdr:cNvPr>
        <xdr:cNvSpPr txBox="1"/>
      </xdr:nvSpPr>
      <xdr:spPr>
        <a:xfrm>
          <a:off x="6737427" y="1058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15257</xdr:rowOff>
    </xdr:from>
    <xdr:ext cx="469744" cy="259045"/>
    <xdr:sp macro="" textlink="">
      <xdr:nvSpPr>
        <xdr:cNvPr id="256" name="n_1mainValue【体育館・プール】&#10;一人当たり面積">
          <a:extLst>
            <a:ext uri="{FF2B5EF4-FFF2-40B4-BE49-F238E27FC236}">
              <a16:creationId xmlns:a16="http://schemas.microsoft.com/office/drawing/2014/main" id="{46651424-069E-4597-B71A-4ADAE5B72302}"/>
            </a:ext>
          </a:extLst>
        </xdr:cNvPr>
        <xdr:cNvSpPr txBox="1"/>
      </xdr:nvSpPr>
      <xdr:spPr>
        <a:xfrm>
          <a:off x="9391727"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15257</xdr:rowOff>
    </xdr:from>
    <xdr:ext cx="469744" cy="259045"/>
    <xdr:sp macro="" textlink="">
      <xdr:nvSpPr>
        <xdr:cNvPr id="257" name="n_2mainValue【体育館・プール】&#10;一人当たり面積">
          <a:extLst>
            <a:ext uri="{FF2B5EF4-FFF2-40B4-BE49-F238E27FC236}">
              <a16:creationId xmlns:a16="http://schemas.microsoft.com/office/drawing/2014/main" id="{268BAB26-9DB7-4B87-A903-3BE8235CE2C7}"/>
            </a:ext>
          </a:extLst>
        </xdr:cNvPr>
        <xdr:cNvSpPr txBox="1"/>
      </xdr:nvSpPr>
      <xdr:spPr>
        <a:xfrm>
          <a:off x="8515427"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15257</xdr:rowOff>
    </xdr:from>
    <xdr:ext cx="469744" cy="259045"/>
    <xdr:sp macro="" textlink="">
      <xdr:nvSpPr>
        <xdr:cNvPr id="258" name="n_3mainValue【体育館・プール】&#10;一人当たり面積">
          <a:extLst>
            <a:ext uri="{FF2B5EF4-FFF2-40B4-BE49-F238E27FC236}">
              <a16:creationId xmlns:a16="http://schemas.microsoft.com/office/drawing/2014/main" id="{5977E0F1-A7ED-4C43-94AA-0B64D5578F65}"/>
            </a:ext>
          </a:extLst>
        </xdr:cNvPr>
        <xdr:cNvSpPr txBox="1"/>
      </xdr:nvSpPr>
      <xdr:spPr>
        <a:xfrm>
          <a:off x="7626427"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54</xdr:row>
      <xdr:rowOff>90187</xdr:rowOff>
    </xdr:from>
    <xdr:ext cx="469744" cy="259045"/>
    <xdr:sp macro="" textlink="">
      <xdr:nvSpPr>
        <xdr:cNvPr id="259" name="n_4mainValue【体育館・プール】&#10;一人当たり面積">
          <a:extLst>
            <a:ext uri="{FF2B5EF4-FFF2-40B4-BE49-F238E27FC236}">
              <a16:creationId xmlns:a16="http://schemas.microsoft.com/office/drawing/2014/main" id="{1EE3C74C-8213-44C3-8012-64C0382F8CAD}"/>
            </a:ext>
          </a:extLst>
        </xdr:cNvPr>
        <xdr:cNvSpPr txBox="1"/>
      </xdr:nvSpPr>
      <xdr:spPr>
        <a:xfrm>
          <a:off x="6737427" y="934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E69E5F68-94F2-465C-809E-BC5E005E936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FE5176E2-05E1-41BE-AAA5-11B26CED21E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F5635754-C0E8-4196-86DD-22348A13E7E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C855305D-5508-4994-9E7C-02011168312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17102EB1-0705-4DED-9C42-44140DC1CA8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1A3D55CE-1919-492D-8B4A-C5481731A65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EA7E610C-18E7-4AC6-B378-0EE7DEAABC8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B52CA737-7BFC-4A0F-820E-4ABF31DB520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8C5C8900-C4A6-4641-BC8B-D4CAF26815B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3B5CBEBB-985B-4C37-AC39-C3F6EA1ED91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0" name="テキスト ボックス 269">
          <a:extLst>
            <a:ext uri="{FF2B5EF4-FFF2-40B4-BE49-F238E27FC236}">
              <a16:creationId xmlns:a16="http://schemas.microsoft.com/office/drawing/2014/main" id="{5761DEBD-1F22-4A49-8C83-182DE8060C17}"/>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14D58E09-C023-43B8-8C6D-0ED678740C8F}"/>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2" name="テキスト ボックス 271">
          <a:extLst>
            <a:ext uri="{FF2B5EF4-FFF2-40B4-BE49-F238E27FC236}">
              <a16:creationId xmlns:a16="http://schemas.microsoft.com/office/drawing/2014/main" id="{43281FED-ABF5-46FA-B691-2D4BE4439684}"/>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AB1E380D-0F91-4A63-9428-F477838ABFE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C70B394-206A-48B4-ADBF-214F54B524EE}"/>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14870557-E15F-49C1-B238-1FAA3D8E8A3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9AE85894-3BB2-47D8-94B2-9550E1EFF55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445E576C-5F9E-498B-B142-7D086E8EE67E}"/>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78B284D3-A6F5-4E62-9BC3-4144CED7F3B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52D7DDEA-4131-4DFD-A6BB-6C02836724C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3FB97478-28A9-40AB-8946-F0B0024EDB47}"/>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F7F142D5-F9B7-4895-AC30-3B3C1485F75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DB16E154-FB5D-42A8-BA67-5493CFBAF9F7}"/>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BF39DA7B-37CD-4B2F-88AF-2CE49879ED4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224C6B10-32BF-4F26-9FEF-58F7DA6C3C1E}"/>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E14579F1-D97B-47E9-91C2-15D44533DAB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142602</xdr:rowOff>
    </xdr:to>
    <xdr:cxnSp macro="">
      <xdr:nvCxnSpPr>
        <xdr:cNvPr id="286" name="直線コネクタ 285">
          <a:extLst>
            <a:ext uri="{FF2B5EF4-FFF2-40B4-BE49-F238E27FC236}">
              <a16:creationId xmlns:a16="http://schemas.microsoft.com/office/drawing/2014/main" id="{30CF7D49-0F13-443B-A103-CF09094D0973}"/>
            </a:ext>
          </a:extLst>
        </xdr:cNvPr>
        <xdr:cNvCxnSpPr/>
      </xdr:nvCxnSpPr>
      <xdr:spPr>
        <a:xfrm flipV="1">
          <a:off x="4634865" y="13336088"/>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146429</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AD8B2619-E46A-403B-B4A1-CB3DA33DDB25}"/>
            </a:ext>
          </a:extLst>
        </xdr:cNvPr>
        <xdr:cNvSpPr txBox="1"/>
      </xdr:nvSpPr>
      <xdr:spPr>
        <a:xfrm>
          <a:off x="4673600" y="1489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142602</xdr:rowOff>
    </xdr:from>
    <xdr:to>
      <xdr:col>24</xdr:col>
      <xdr:colOff>152400</xdr:colOff>
      <xdr:row>86</xdr:row>
      <xdr:rowOff>142602</xdr:rowOff>
    </xdr:to>
    <xdr:cxnSp macro="">
      <xdr:nvCxnSpPr>
        <xdr:cNvPr id="288" name="直線コネクタ 287">
          <a:extLst>
            <a:ext uri="{FF2B5EF4-FFF2-40B4-BE49-F238E27FC236}">
              <a16:creationId xmlns:a16="http://schemas.microsoft.com/office/drawing/2014/main" id="{42E67A68-14A9-40FD-A21A-D11F71CBBAD4}"/>
            </a:ext>
          </a:extLst>
        </xdr:cNvPr>
        <xdr:cNvCxnSpPr/>
      </xdr:nvCxnSpPr>
      <xdr:spPr>
        <a:xfrm>
          <a:off x="4546600" y="1488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0E58F191-619E-4F6D-8BFF-7F1954D983F2}"/>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0" name="直線コネクタ 289">
          <a:extLst>
            <a:ext uri="{FF2B5EF4-FFF2-40B4-BE49-F238E27FC236}">
              <a16:creationId xmlns:a16="http://schemas.microsoft.com/office/drawing/2014/main" id="{CDB900FA-C133-46D3-B95E-72F3D0749E2E}"/>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70229</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FA4852DA-26F9-466D-9EA7-D6B76871189C}"/>
            </a:ext>
          </a:extLst>
        </xdr:cNvPr>
        <xdr:cNvSpPr txBox="1"/>
      </xdr:nvSpPr>
      <xdr:spPr>
        <a:xfrm>
          <a:off x="4673600" y="141291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91802</xdr:rowOff>
    </xdr:from>
    <xdr:to>
      <xdr:col>24</xdr:col>
      <xdr:colOff>114300</xdr:colOff>
      <xdr:row>83</xdr:row>
      <xdr:rowOff>21952</xdr:rowOff>
    </xdr:to>
    <xdr:sp macro="" textlink="">
      <xdr:nvSpPr>
        <xdr:cNvPr id="292" name="フローチャート: 判断 291">
          <a:extLst>
            <a:ext uri="{FF2B5EF4-FFF2-40B4-BE49-F238E27FC236}">
              <a16:creationId xmlns:a16="http://schemas.microsoft.com/office/drawing/2014/main" id="{B37D6E74-75B5-46F5-8034-49064F8E71FE}"/>
            </a:ext>
          </a:extLst>
        </xdr:cNvPr>
        <xdr:cNvSpPr/>
      </xdr:nvSpPr>
      <xdr:spPr>
        <a:xfrm>
          <a:off x="4584700" y="1415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130992</xdr:rowOff>
    </xdr:from>
    <xdr:to>
      <xdr:col>20</xdr:col>
      <xdr:colOff>38100</xdr:colOff>
      <xdr:row>83</xdr:row>
      <xdr:rowOff>61142</xdr:rowOff>
    </xdr:to>
    <xdr:sp macro="" textlink="">
      <xdr:nvSpPr>
        <xdr:cNvPr id="293" name="フローチャート: 判断 292">
          <a:extLst>
            <a:ext uri="{FF2B5EF4-FFF2-40B4-BE49-F238E27FC236}">
              <a16:creationId xmlns:a16="http://schemas.microsoft.com/office/drawing/2014/main" id="{AA47CF8B-51B7-4828-A927-CC5F3386A846}"/>
            </a:ext>
          </a:extLst>
        </xdr:cNvPr>
        <xdr:cNvSpPr/>
      </xdr:nvSpPr>
      <xdr:spPr>
        <a:xfrm>
          <a:off x="3746500" y="1418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98334</xdr:rowOff>
    </xdr:from>
    <xdr:to>
      <xdr:col>15</xdr:col>
      <xdr:colOff>101600</xdr:colOff>
      <xdr:row>83</xdr:row>
      <xdr:rowOff>28484</xdr:rowOff>
    </xdr:to>
    <xdr:sp macro="" textlink="">
      <xdr:nvSpPr>
        <xdr:cNvPr id="294" name="フローチャート: 判断 293">
          <a:extLst>
            <a:ext uri="{FF2B5EF4-FFF2-40B4-BE49-F238E27FC236}">
              <a16:creationId xmlns:a16="http://schemas.microsoft.com/office/drawing/2014/main" id="{4505DB52-87FC-46FD-8BB5-427BB03B6267}"/>
            </a:ext>
          </a:extLst>
        </xdr:cNvPr>
        <xdr:cNvSpPr/>
      </xdr:nvSpPr>
      <xdr:spPr>
        <a:xfrm>
          <a:off x="2857500" y="1415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29755</xdr:rowOff>
    </xdr:from>
    <xdr:to>
      <xdr:col>10</xdr:col>
      <xdr:colOff>165100</xdr:colOff>
      <xdr:row>82</xdr:row>
      <xdr:rowOff>131355</xdr:rowOff>
    </xdr:to>
    <xdr:sp macro="" textlink="">
      <xdr:nvSpPr>
        <xdr:cNvPr id="295" name="フローチャート: 判断 294">
          <a:extLst>
            <a:ext uri="{FF2B5EF4-FFF2-40B4-BE49-F238E27FC236}">
              <a16:creationId xmlns:a16="http://schemas.microsoft.com/office/drawing/2014/main" id="{EBEEB5A4-6E5C-4080-95F0-DA4F474A50A7}"/>
            </a:ext>
          </a:extLst>
        </xdr:cNvPr>
        <xdr:cNvSpPr/>
      </xdr:nvSpPr>
      <xdr:spPr>
        <a:xfrm>
          <a:off x="1968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145687</xdr:rowOff>
    </xdr:from>
    <xdr:to>
      <xdr:col>6</xdr:col>
      <xdr:colOff>38100</xdr:colOff>
      <xdr:row>82</xdr:row>
      <xdr:rowOff>75837</xdr:rowOff>
    </xdr:to>
    <xdr:sp macro="" textlink="">
      <xdr:nvSpPr>
        <xdr:cNvPr id="296" name="フローチャート: 判断 295">
          <a:extLst>
            <a:ext uri="{FF2B5EF4-FFF2-40B4-BE49-F238E27FC236}">
              <a16:creationId xmlns:a16="http://schemas.microsoft.com/office/drawing/2014/main" id="{EB60126A-0C93-4539-A7FB-B2684BFABDA1}"/>
            </a:ext>
          </a:extLst>
        </xdr:cNvPr>
        <xdr:cNvSpPr/>
      </xdr:nvSpPr>
      <xdr:spPr>
        <a:xfrm>
          <a:off x="1079500" y="1403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A44B4941-5910-4443-A6FB-FAE93FA2F5C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FF94D8D-D732-4FC0-8703-4B29618A51E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C1020A4-3E88-4420-8D98-90849574ACC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229EAEC-3F74-4A5F-85F1-DEF62B0F3E3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4C57953-C459-4C97-AEA4-C4DF8E0CAA9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73842</xdr:rowOff>
    </xdr:from>
    <xdr:to>
      <xdr:col>24</xdr:col>
      <xdr:colOff>114300</xdr:colOff>
      <xdr:row>82</xdr:row>
      <xdr:rowOff>3992</xdr:rowOff>
    </xdr:to>
    <xdr:sp macro="" textlink="">
      <xdr:nvSpPr>
        <xdr:cNvPr id="302" name="楕円 301">
          <a:extLst>
            <a:ext uri="{FF2B5EF4-FFF2-40B4-BE49-F238E27FC236}">
              <a16:creationId xmlns:a16="http://schemas.microsoft.com/office/drawing/2014/main" id="{72CD3401-27D1-45F2-8531-8076BBCF811E}"/>
            </a:ext>
          </a:extLst>
        </xdr:cNvPr>
        <xdr:cNvSpPr/>
      </xdr:nvSpPr>
      <xdr:spPr>
        <a:xfrm>
          <a:off x="4584700" y="1396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96719</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66E15E85-B4F2-4BF3-81F3-598E75BE6C5B}"/>
            </a:ext>
          </a:extLst>
        </xdr:cNvPr>
        <xdr:cNvSpPr txBox="1"/>
      </xdr:nvSpPr>
      <xdr:spPr>
        <a:xfrm>
          <a:off x="4673600" y="13812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157118</xdr:rowOff>
    </xdr:from>
    <xdr:to>
      <xdr:col>20</xdr:col>
      <xdr:colOff>38100</xdr:colOff>
      <xdr:row>81</xdr:row>
      <xdr:rowOff>87268</xdr:rowOff>
    </xdr:to>
    <xdr:sp macro="" textlink="">
      <xdr:nvSpPr>
        <xdr:cNvPr id="304" name="楕円 303">
          <a:extLst>
            <a:ext uri="{FF2B5EF4-FFF2-40B4-BE49-F238E27FC236}">
              <a16:creationId xmlns:a16="http://schemas.microsoft.com/office/drawing/2014/main" id="{233E28A9-047B-4BE0-B836-20D4F051C58D}"/>
            </a:ext>
          </a:extLst>
        </xdr:cNvPr>
        <xdr:cNvSpPr/>
      </xdr:nvSpPr>
      <xdr:spPr>
        <a:xfrm>
          <a:off x="3746500" y="1387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36468</xdr:rowOff>
    </xdr:from>
    <xdr:to>
      <xdr:col>24</xdr:col>
      <xdr:colOff>63500</xdr:colOff>
      <xdr:row>81</xdr:row>
      <xdr:rowOff>124642</xdr:rowOff>
    </xdr:to>
    <xdr:cxnSp macro="">
      <xdr:nvCxnSpPr>
        <xdr:cNvPr id="305" name="直線コネクタ 304">
          <a:extLst>
            <a:ext uri="{FF2B5EF4-FFF2-40B4-BE49-F238E27FC236}">
              <a16:creationId xmlns:a16="http://schemas.microsoft.com/office/drawing/2014/main" id="{91A6CAE4-B9CD-45BF-8BB4-FA290A5D8AC0}"/>
            </a:ext>
          </a:extLst>
        </xdr:cNvPr>
        <xdr:cNvCxnSpPr/>
      </xdr:nvCxnSpPr>
      <xdr:spPr>
        <a:xfrm>
          <a:off x="3797300" y="13923918"/>
          <a:ext cx="8382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88537</xdr:rowOff>
    </xdr:from>
    <xdr:to>
      <xdr:col>15</xdr:col>
      <xdr:colOff>101600</xdr:colOff>
      <xdr:row>81</xdr:row>
      <xdr:rowOff>18687</xdr:rowOff>
    </xdr:to>
    <xdr:sp macro="" textlink="">
      <xdr:nvSpPr>
        <xdr:cNvPr id="306" name="楕円 305">
          <a:extLst>
            <a:ext uri="{FF2B5EF4-FFF2-40B4-BE49-F238E27FC236}">
              <a16:creationId xmlns:a16="http://schemas.microsoft.com/office/drawing/2014/main" id="{D9E40AF0-C6C3-4C36-AD95-5B71C971036C}"/>
            </a:ext>
          </a:extLst>
        </xdr:cNvPr>
        <xdr:cNvSpPr/>
      </xdr:nvSpPr>
      <xdr:spPr>
        <a:xfrm>
          <a:off x="2857500" y="1380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139337</xdr:rowOff>
    </xdr:from>
    <xdr:to>
      <xdr:col>19</xdr:col>
      <xdr:colOff>177800</xdr:colOff>
      <xdr:row>81</xdr:row>
      <xdr:rowOff>36468</xdr:rowOff>
    </xdr:to>
    <xdr:cxnSp macro="">
      <xdr:nvCxnSpPr>
        <xdr:cNvPr id="307" name="直線コネクタ 306">
          <a:extLst>
            <a:ext uri="{FF2B5EF4-FFF2-40B4-BE49-F238E27FC236}">
              <a16:creationId xmlns:a16="http://schemas.microsoft.com/office/drawing/2014/main" id="{C3C2AAAF-8EAD-4832-829D-C56A12702803}"/>
            </a:ext>
          </a:extLst>
        </xdr:cNvPr>
        <xdr:cNvCxnSpPr/>
      </xdr:nvCxnSpPr>
      <xdr:spPr>
        <a:xfrm>
          <a:off x="2908300" y="13855337"/>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3629</xdr:rowOff>
    </xdr:from>
    <xdr:to>
      <xdr:col>10</xdr:col>
      <xdr:colOff>165100</xdr:colOff>
      <xdr:row>80</xdr:row>
      <xdr:rowOff>105229</xdr:rowOff>
    </xdr:to>
    <xdr:sp macro="" textlink="">
      <xdr:nvSpPr>
        <xdr:cNvPr id="308" name="楕円 307">
          <a:extLst>
            <a:ext uri="{FF2B5EF4-FFF2-40B4-BE49-F238E27FC236}">
              <a16:creationId xmlns:a16="http://schemas.microsoft.com/office/drawing/2014/main" id="{6C55BB06-0C94-44A6-AF0C-C34DC166789D}"/>
            </a:ext>
          </a:extLst>
        </xdr:cNvPr>
        <xdr:cNvSpPr/>
      </xdr:nvSpPr>
      <xdr:spPr>
        <a:xfrm>
          <a:off x="1968500" y="1371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54429</xdr:rowOff>
    </xdr:from>
    <xdr:to>
      <xdr:col>15</xdr:col>
      <xdr:colOff>50800</xdr:colOff>
      <xdr:row>80</xdr:row>
      <xdr:rowOff>139337</xdr:rowOff>
    </xdr:to>
    <xdr:cxnSp macro="">
      <xdr:nvCxnSpPr>
        <xdr:cNvPr id="309" name="直線コネクタ 308">
          <a:extLst>
            <a:ext uri="{FF2B5EF4-FFF2-40B4-BE49-F238E27FC236}">
              <a16:creationId xmlns:a16="http://schemas.microsoft.com/office/drawing/2014/main" id="{B0A284E1-C60D-43D4-AE54-5286C24F3749}"/>
            </a:ext>
          </a:extLst>
        </xdr:cNvPr>
        <xdr:cNvCxnSpPr/>
      </xdr:nvCxnSpPr>
      <xdr:spPr>
        <a:xfrm>
          <a:off x="2019300" y="13770429"/>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90170</xdr:rowOff>
    </xdr:from>
    <xdr:to>
      <xdr:col>6</xdr:col>
      <xdr:colOff>38100</xdr:colOff>
      <xdr:row>80</xdr:row>
      <xdr:rowOff>20320</xdr:rowOff>
    </xdr:to>
    <xdr:sp macro="" textlink="">
      <xdr:nvSpPr>
        <xdr:cNvPr id="310" name="楕円 309">
          <a:extLst>
            <a:ext uri="{FF2B5EF4-FFF2-40B4-BE49-F238E27FC236}">
              <a16:creationId xmlns:a16="http://schemas.microsoft.com/office/drawing/2014/main" id="{93B1C467-4E9B-47B2-B62D-3E9E01A67547}"/>
            </a:ext>
          </a:extLst>
        </xdr:cNvPr>
        <xdr:cNvSpPr/>
      </xdr:nvSpPr>
      <xdr:spPr>
        <a:xfrm>
          <a:off x="1079500" y="1363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140970</xdr:rowOff>
    </xdr:from>
    <xdr:to>
      <xdr:col>10</xdr:col>
      <xdr:colOff>114300</xdr:colOff>
      <xdr:row>80</xdr:row>
      <xdr:rowOff>54429</xdr:rowOff>
    </xdr:to>
    <xdr:cxnSp macro="">
      <xdr:nvCxnSpPr>
        <xdr:cNvPr id="311" name="直線コネクタ 310">
          <a:extLst>
            <a:ext uri="{FF2B5EF4-FFF2-40B4-BE49-F238E27FC236}">
              <a16:creationId xmlns:a16="http://schemas.microsoft.com/office/drawing/2014/main" id="{03925563-0E5C-4160-BBE4-2D2F9139B6FA}"/>
            </a:ext>
          </a:extLst>
        </xdr:cNvPr>
        <xdr:cNvCxnSpPr/>
      </xdr:nvCxnSpPr>
      <xdr:spPr>
        <a:xfrm>
          <a:off x="1130300" y="13685520"/>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52269</xdr:rowOff>
    </xdr:from>
    <xdr:ext cx="405111" cy="259045"/>
    <xdr:sp macro="" textlink="">
      <xdr:nvSpPr>
        <xdr:cNvPr id="312" name="n_1aveValue【福祉施設】&#10;有形固定資産減価償却率">
          <a:extLst>
            <a:ext uri="{FF2B5EF4-FFF2-40B4-BE49-F238E27FC236}">
              <a16:creationId xmlns:a16="http://schemas.microsoft.com/office/drawing/2014/main" id="{3778B9D9-3A00-4D61-AB30-32D78D12E0C6}"/>
            </a:ext>
          </a:extLst>
        </xdr:cNvPr>
        <xdr:cNvSpPr txBox="1"/>
      </xdr:nvSpPr>
      <xdr:spPr>
        <a:xfrm>
          <a:off x="3582044" y="1428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19611</xdr:rowOff>
    </xdr:from>
    <xdr:ext cx="405111" cy="259045"/>
    <xdr:sp macro="" textlink="">
      <xdr:nvSpPr>
        <xdr:cNvPr id="313" name="n_2aveValue【福祉施設】&#10;有形固定資産減価償却率">
          <a:extLst>
            <a:ext uri="{FF2B5EF4-FFF2-40B4-BE49-F238E27FC236}">
              <a16:creationId xmlns:a16="http://schemas.microsoft.com/office/drawing/2014/main" id="{B015AC56-72F3-4B6F-95B9-59D003394D98}"/>
            </a:ext>
          </a:extLst>
        </xdr:cNvPr>
        <xdr:cNvSpPr txBox="1"/>
      </xdr:nvSpPr>
      <xdr:spPr>
        <a:xfrm>
          <a:off x="2705744" y="1424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122482</xdr:rowOff>
    </xdr:from>
    <xdr:ext cx="405111" cy="259045"/>
    <xdr:sp macro="" textlink="">
      <xdr:nvSpPr>
        <xdr:cNvPr id="314" name="n_3aveValue【福祉施設】&#10;有形固定資産減価償却率">
          <a:extLst>
            <a:ext uri="{FF2B5EF4-FFF2-40B4-BE49-F238E27FC236}">
              <a16:creationId xmlns:a16="http://schemas.microsoft.com/office/drawing/2014/main" id="{62CF8C13-4FED-4375-A0F1-B71D546EF563}"/>
            </a:ext>
          </a:extLst>
        </xdr:cNvPr>
        <xdr:cNvSpPr txBox="1"/>
      </xdr:nvSpPr>
      <xdr:spPr>
        <a:xfrm>
          <a:off x="1816744" y="1418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66964</xdr:rowOff>
    </xdr:from>
    <xdr:ext cx="405111" cy="259045"/>
    <xdr:sp macro="" textlink="">
      <xdr:nvSpPr>
        <xdr:cNvPr id="315" name="n_4aveValue【福祉施設】&#10;有形固定資産減価償却率">
          <a:extLst>
            <a:ext uri="{FF2B5EF4-FFF2-40B4-BE49-F238E27FC236}">
              <a16:creationId xmlns:a16="http://schemas.microsoft.com/office/drawing/2014/main" id="{0B354ACC-5AD9-4606-B09E-A31D594935FB}"/>
            </a:ext>
          </a:extLst>
        </xdr:cNvPr>
        <xdr:cNvSpPr txBox="1"/>
      </xdr:nvSpPr>
      <xdr:spPr>
        <a:xfrm>
          <a:off x="927744" y="1412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103795</xdr:rowOff>
    </xdr:from>
    <xdr:ext cx="405111" cy="259045"/>
    <xdr:sp macro="" textlink="">
      <xdr:nvSpPr>
        <xdr:cNvPr id="316" name="n_1mainValue【福祉施設】&#10;有形固定資産減価償却率">
          <a:extLst>
            <a:ext uri="{FF2B5EF4-FFF2-40B4-BE49-F238E27FC236}">
              <a16:creationId xmlns:a16="http://schemas.microsoft.com/office/drawing/2014/main" id="{BBD299E4-5806-402D-A29A-F35B61F9F1FC}"/>
            </a:ext>
          </a:extLst>
        </xdr:cNvPr>
        <xdr:cNvSpPr txBox="1"/>
      </xdr:nvSpPr>
      <xdr:spPr>
        <a:xfrm>
          <a:off x="3582044" y="13648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35214</xdr:rowOff>
    </xdr:from>
    <xdr:ext cx="405111" cy="259045"/>
    <xdr:sp macro="" textlink="">
      <xdr:nvSpPr>
        <xdr:cNvPr id="317" name="n_2mainValue【福祉施設】&#10;有形固定資産減価償却率">
          <a:extLst>
            <a:ext uri="{FF2B5EF4-FFF2-40B4-BE49-F238E27FC236}">
              <a16:creationId xmlns:a16="http://schemas.microsoft.com/office/drawing/2014/main" id="{A6CE0676-88ED-460B-A90E-3A2505C317FE}"/>
            </a:ext>
          </a:extLst>
        </xdr:cNvPr>
        <xdr:cNvSpPr txBox="1"/>
      </xdr:nvSpPr>
      <xdr:spPr>
        <a:xfrm>
          <a:off x="2705744" y="1357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121756</xdr:rowOff>
    </xdr:from>
    <xdr:ext cx="405111" cy="259045"/>
    <xdr:sp macro="" textlink="">
      <xdr:nvSpPr>
        <xdr:cNvPr id="318" name="n_3mainValue【福祉施設】&#10;有形固定資産減価償却率">
          <a:extLst>
            <a:ext uri="{FF2B5EF4-FFF2-40B4-BE49-F238E27FC236}">
              <a16:creationId xmlns:a16="http://schemas.microsoft.com/office/drawing/2014/main" id="{D64B1A9B-251A-41C0-81CC-6C5C16A2E837}"/>
            </a:ext>
          </a:extLst>
        </xdr:cNvPr>
        <xdr:cNvSpPr txBox="1"/>
      </xdr:nvSpPr>
      <xdr:spPr>
        <a:xfrm>
          <a:off x="1816744" y="13494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36847</xdr:rowOff>
    </xdr:from>
    <xdr:ext cx="405111" cy="259045"/>
    <xdr:sp macro="" textlink="">
      <xdr:nvSpPr>
        <xdr:cNvPr id="319" name="n_4mainValue【福祉施設】&#10;有形固定資産減価償却率">
          <a:extLst>
            <a:ext uri="{FF2B5EF4-FFF2-40B4-BE49-F238E27FC236}">
              <a16:creationId xmlns:a16="http://schemas.microsoft.com/office/drawing/2014/main" id="{1C6B20A8-9B35-43C9-BA97-3E2034D9538C}"/>
            </a:ext>
          </a:extLst>
        </xdr:cNvPr>
        <xdr:cNvSpPr txBox="1"/>
      </xdr:nvSpPr>
      <xdr:spPr>
        <a:xfrm>
          <a:off x="927744" y="1340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B2E7AB9B-2B50-4154-9BEB-FE33A2F745B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1030E110-39B8-4509-A8F3-8DC23425481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9C4BE4D2-F2A5-43B3-83A3-4D9E0A63742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C78233B4-561A-4133-BAAC-0F46539662A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A3302A50-E666-49E3-891C-B2ABB2559A4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FED84590-5D6B-4702-9826-83C4E1A4362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9EC3BEE5-3BDF-4195-A73B-8B6682D0CAF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11B8E623-BDAC-4479-8CD1-2005C0FB82F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77BD370-C3EC-439E-968C-ABB5D69419C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6A1C8EA5-2E1A-4385-BB19-6499F4E4F1D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0" name="直線コネクタ 329">
          <a:extLst>
            <a:ext uri="{FF2B5EF4-FFF2-40B4-BE49-F238E27FC236}">
              <a16:creationId xmlns:a16="http://schemas.microsoft.com/office/drawing/2014/main" id="{8442E62B-214A-4ACA-8420-50CED4678842}"/>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1" name="テキスト ボックス 330">
          <a:extLst>
            <a:ext uri="{FF2B5EF4-FFF2-40B4-BE49-F238E27FC236}">
              <a16:creationId xmlns:a16="http://schemas.microsoft.com/office/drawing/2014/main" id="{5C52F09F-0CED-4917-B7E7-B024419B439C}"/>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2" name="直線コネクタ 331">
          <a:extLst>
            <a:ext uri="{FF2B5EF4-FFF2-40B4-BE49-F238E27FC236}">
              <a16:creationId xmlns:a16="http://schemas.microsoft.com/office/drawing/2014/main" id="{E26D04D0-B748-42DE-B889-14FACE020129}"/>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3" name="テキスト ボックス 332">
          <a:extLst>
            <a:ext uri="{FF2B5EF4-FFF2-40B4-BE49-F238E27FC236}">
              <a16:creationId xmlns:a16="http://schemas.microsoft.com/office/drawing/2014/main" id="{D5A882FC-801B-487A-8597-9D3CD26C48F4}"/>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4" name="直線コネクタ 333">
          <a:extLst>
            <a:ext uri="{FF2B5EF4-FFF2-40B4-BE49-F238E27FC236}">
              <a16:creationId xmlns:a16="http://schemas.microsoft.com/office/drawing/2014/main" id="{8ECE5924-ED63-4D27-9978-89D149D58BBD}"/>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5" name="テキスト ボックス 334">
          <a:extLst>
            <a:ext uri="{FF2B5EF4-FFF2-40B4-BE49-F238E27FC236}">
              <a16:creationId xmlns:a16="http://schemas.microsoft.com/office/drawing/2014/main" id="{6BD29060-8FD7-45AB-85E1-D2A7C6D9A9EB}"/>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6" name="直線コネクタ 335">
          <a:extLst>
            <a:ext uri="{FF2B5EF4-FFF2-40B4-BE49-F238E27FC236}">
              <a16:creationId xmlns:a16="http://schemas.microsoft.com/office/drawing/2014/main" id="{21DF098D-8F84-4363-84F5-6B6164ABF32F}"/>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7" name="テキスト ボックス 336">
          <a:extLst>
            <a:ext uri="{FF2B5EF4-FFF2-40B4-BE49-F238E27FC236}">
              <a16:creationId xmlns:a16="http://schemas.microsoft.com/office/drawing/2014/main" id="{CE1479E1-9DF2-465E-9B7C-7707B344F4D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8" name="直線コネクタ 337">
          <a:extLst>
            <a:ext uri="{FF2B5EF4-FFF2-40B4-BE49-F238E27FC236}">
              <a16:creationId xmlns:a16="http://schemas.microsoft.com/office/drawing/2014/main" id="{67D3AA87-D778-44D9-A319-7D0556B2A0D6}"/>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9" name="テキスト ボックス 338">
          <a:extLst>
            <a:ext uri="{FF2B5EF4-FFF2-40B4-BE49-F238E27FC236}">
              <a16:creationId xmlns:a16="http://schemas.microsoft.com/office/drawing/2014/main" id="{42546744-E2C6-43B4-BA2C-DF143361E241}"/>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0" name="直線コネクタ 339">
          <a:extLst>
            <a:ext uri="{FF2B5EF4-FFF2-40B4-BE49-F238E27FC236}">
              <a16:creationId xmlns:a16="http://schemas.microsoft.com/office/drawing/2014/main" id="{0B6358B6-2776-4FF9-BEFF-005350D543A6}"/>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1" name="テキスト ボックス 340">
          <a:extLst>
            <a:ext uri="{FF2B5EF4-FFF2-40B4-BE49-F238E27FC236}">
              <a16:creationId xmlns:a16="http://schemas.microsoft.com/office/drawing/2014/main" id="{9C5FF50B-F0DD-463F-A4C9-896C70FD1CE1}"/>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2363F685-86FD-4AD0-AD47-608EAEEB33B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F78025B-A7D0-45A0-A09F-B2C2101BF9F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34D38391-D6DD-4C33-A7B2-300E1A2B327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138793</xdr:rowOff>
    </xdr:from>
    <xdr:to>
      <xdr:col>54</xdr:col>
      <xdr:colOff>189865</xdr:colOff>
      <xdr:row>86</xdr:row>
      <xdr:rowOff>146957</xdr:rowOff>
    </xdr:to>
    <xdr:cxnSp macro="">
      <xdr:nvCxnSpPr>
        <xdr:cNvPr id="345" name="直線コネクタ 344">
          <a:extLst>
            <a:ext uri="{FF2B5EF4-FFF2-40B4-BE49-F238E27FC236}">
              <a16:creationId xmlns:a16="http://schemas.microsoft.com/office/drawing/2014/main" id="{A4C4ED43-EE20-488C-87AF-10DECD3F8842}"/>
            </a:ext>
          </a:extLst>
        </xdr:cNvPr>
        <xdr:cNvCxnSpPr/>
      </xdr:nvCxnSpPr>
      <xdr:spPr>
        <a:xfrm flipV="1">
          <a:off x="10476865" y="13683343"/>
          <a:ext cx="0" cy="1208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150784</xdr:rowOff>
    </xdr:from>
    <xdr:ext cx="469744" cy="259045"/>
    <xdr:sp macro="" textlink="">
      <xdr:nvSpPr>
        <xdr:cNvPr id="346" name="【福祉施設】&#10;一人当たり面積最小値テキスト">
          <a:extLst>
            <a:ext uri="{FF2B5EF4-FFF2-40B4-BE49-F238E27FC236}">
              <a16:creationId xmlns:a16="http://schemas.microsoft.com/office/drawing/2014/main" id="{B4F44A14-1FB5-497A-B881-6A9F2862C0BB}"/>
            </a:ext>
          </a:extLst>
        </xdr:cNvPr>
        <xdr:cNvSpPr txBox="1"/>
      </xdr:nvSpPr>
      <xdr:spPr>
        <a:xfrm>
          <a:off x="10515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146957</xdr:rowOff>
    </xdr:from>
    <xdr:to>
      <xdr:col>55</xdr:col>
      <xdr:colOff>88900</xdr:colOff>
      <xdr:row>86</xdr:row>
      <xdr:rowOff>146957</xdr:rowOff>
    </xdr:to>
    <xdr:cxnSp macro="">
      <xdr:nvCxnSpPr>
        <xdr:cNvPr id="347" name="直線コネクタ 346">
          <a:extLst>
            <a:ext uri="{FF2B5EF4-FFF2-40B4-BE49-F238E27FC236}">
              <a16:creationId xmlns:a16="http://schemas.microsoft.com/office/drawing/2014/main" id="{41AC8505-0B81-4AD5-BD20-0282408B0B7E}"/>
            </a:ext>
          </a:extLst>
        </xdr:cNvPr>
        <xdr:cNvCxnSpPr/>
      </xdr:nvCxnSpPr>
      <xdr:spPr>
        <a:xfrm>
          <a:off x="10388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85470</xdr:rowOff>
    </xdr:from>
    <xdr:ext cx="469744" cy="259045"/>
    <xdr:sp macro="" textlink="">
      <xdr:nvSpPr>
        <xdr:cNvPr id="348" name="【福祉施設】&#10;一人当たり面積最大値テキスト">
          <a:extLst>
            <a:ext uri="{FF2B5EF4-FFF2-40B4-BE49-F238E27FC236}">
              <a16:creationId xmlns:a16="http://schemas.microsoft.com/office/drawing/2014/main" id="{4C0AD2DA-865A-4C39-A858-96BCC0EB8FB4}"/>
            </a:ext>
          </a:extLst>
        </xdr:cNvPr>
        <xdr:cNvSpPr txBox="1"/>
      </xdr:nvSpPr>
      <xdr:spPr>
        <a:xfrm>
          <a:off x="10515600" y="13458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138793</xdr:rowOff>
    </xdr:from>
    <xdr:to>
      <xdr:col>55</xdr:col>
      <xdr:colOff>88900</xdr:colOff>
      <xdr:row>79</xdr:row>
      <xdr:rowOff>138793</xdr:rowOff>
    </xdr:to>
    <xdr:cxnSp macro="">
      <xdr:nvCxnSpPr>
        <xdr:cNvPr id="349" name="直線コネクタ 348">
          <a:extLst>
            <a:ext uri="{FF2B5EF4-FFF2-40B4-BE49-F238E27FC236}">
              <a16:creationId xmlns:a16="http://schemas.microsoft.com/office/drawing/2014/main" id="{E9E8276D-782C-43B6-90B2-0D4EDDBD3E08}"/>
            </a:ext>
          </a:extLst>
        </xdr:cNvPr>
        <xdr:cNvCxnSpPr/>
      </xdr:nvCxnSpPr>
      <xdr:spPr>
        <a:xfrm>
          <a:off x="10388600" y="1368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131734</xdr:rowOff>
    </xdr:from>
    <xdr:ext cx="469744" cy="259045"/>
    <xdr:sp macro="" textlink="">
      <xdr:nvSpPr>
        <xdr:cNvPr id="350" name="【福祉施設】&#10;一人当たり面積平均値テキスト">
          <a:extLst>
            <a:ext uri="{FF2B5EF4-FFF2-40B4-BE49-F238E27FC236}">
              <a16:creationId xmlns:a16="http://schemas.microsoft.com/office/drawing/2014/main" id="{3A52E22F-34F6-4CC5-82B4-A09F1EE286F1}"/>
            </a:ext>
          </a:extLst>
        </xdr:cNvPr>
        <xdr:cNvSpPr txBox="1"/>
      </xdr:nvSpPr>
      <xdr:spPr>
        <a:xfrm>
          <a:off x="10515600" y="14362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153307</xdr:rowOff>
    </xdr:from>
    <xdr:to>
      <xdr:col>55</xdr:col>
      <xdr:colOff>50800</xdr:colOff>
      <xdr:row>84</xdr:row>
      <xdr:rowOff>83457</xdr:rowOff>
    </xdr:to>
    <xdr:sp macro="" textlink="">
      <xdr:nvSpPr>
        <xdr:cNvPr id="351" name="フローチャート: 判断 350">
          <a:extLst>
            <a:ext uri="{FF2B5EF4-FFF2-40B4-BE49-F238E27FC236}">
              <a16:creationId xmlns:a16="http://schemas.microsoft.com/office/drawing/2014/main" id="{2F02B396-CCB2-45DB-BE13-97C7AF0CEDC9}"/>
            </a:ext>
          </a:extLst>
        </xdr:cNvPr>
        <xdr:cNvSpPr/>
      </xdr:nvSpPr>
      <xdr:spPr>
        <a:xfrm>
          <a:off x="10426700" y="1438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164193</xdr:rowOff>
    </xdr:from>
    <xdr:to>
      <xdr:col>50</xdr:col>
      <xdr:colOff>165100</xdr:colOff>
      <xdr:row>84</xdr:row>
      <xdr:rowOff>94343</xdr:rowOff>
    </xdr:to>
    <xdr:sp macro="" textlink="">
      <xdr:nvSpPr>
        <xdr:cNvPr id="352" name="フローチャート: 判断 351">
          <a:extLst>
            <a:ext uri="{FF2B5EF4-FFF2-40B4-BE49-F238E27FC236}">
              <a16:creationId xmlns:a16="http://schemas.microsoft.com/office/drawing/2014/main" id="{6F59D62A-B8D4-48EE-8F78-8C2CD4EFC20E}"/>
            </a:ext>
          </a:extLst>
        </xdr:cNvPr>
        <xdr:cNvSpPr/>
      </xdr:nvSpPr>
      <xdr:spPr>
        <a:xfrm>
          <a:off x="9588500" y="1439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142421</xdr:rowOff>
    </xdr:from>
    <xdr:to>
      <xdr:col>46</xdr:col>
      <xdr:colOff>38100</xdr:colOff>
      <xdr:row>84</xdr:row>
      <xdr:rowOff>72571</xdr:rowOff>
    </xdr:to>
    <xdr:sp macro="" textlink="">
      <xdr:nvSpPr>
        <xdr:cNvPr id="353" name="フローチャート: 判断 352">
          <a:extLst>
            <a:ext uri="{FF2B5EF4-FFF2-40B4-BE49-F238E27FC236}">
              <a16:creationId xmlns:a16="http://schemas.microsoft.com/office/drawing/2014/main" id="{86289C0D-D97D-4924-9200-11121014C1C6}"/>
            </a:ext>
          </a:extLst>
        </xdr:cNvPr>
        <xdr:cNvSpPr/>
      </xdr:nvSpPr>
      <xdr:spPr>
        <a:xfrm>
          <a:off x="8699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164193</xdr:rowOff>
    </xdr:from>
    <xdr:to>
      <xdr:col>41</xdr:col>
      <xdr:colOff>101600</xdr:colOff>
      <xdr:row>84</xdr:row>
      <xdr:rowOff>94343</xdr:rowOff>
    </xdr:to>
    <xdr:sp macro="" textlink="">
      <xdr:nvSpPr>
        <xdr:cNvPr id="354" name="フローチャート: 判断 353">
          <a:extLst>
            <a:ext uri="{FF2B5EF4-FFF2-40B4-BE49-F238E27FC236}">
              <a16:creationId xmlns:a16="http://schemas.microsoft.com/office/drawing/2014/main" id="{0B6B437A-5B47-46D1-9045-E846335787B1}"/>
            </a:ext>
          </a:extLst>
        </xdr:cNvPr>
        <xdr:cNvSpPr/>
      </xdr:nvSpPr>
      <xdr:spPr>
        <a:xfrm>
          <a:off x="7810500" y="1439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5" name="フローチャート: 判断 354">
          <a:extLst>
            <a:ext uri="{FF2B5EF4-FFF2-40B4-BE49-F238E27FC236}">
              <a16:creationId xmlns:a16="http://schemas.microsoft.com/office/drawing/2014/main" id="{67689437-6327-4647-953D-65A55BE05F79}"/>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9620C03-7836-4814-8869-4272DFB88D9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9310462-9097-4FFA-8F84-0E644C24EC7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75AA844-4170-4A6E-81C4-8C6405BAAF9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D259E0C-DF31-4A2C-9581-85C589790DF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BC83700-FAA0-443D-A4BD-77AAC8EA203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30843</xdr:rowOff>
    </xdr:from>
    <xdr:to>
      <xdr:col>55</xdr:col>
      <xdr:colOff>50800</xdr:colOff>
      <xdr:row>82</xdr:row>
      <xdr:rowOff>132443</xdr:rowOff>
    </xdr:to>
    <xdr:sp macro="" textlink="">
      <xdr:nvSpPr>
        <xdr:cNvPr id="361" name="楕円 360">
          <a:extLst>
            <a:ext uri="{FF2B5EF4-FFF2-40B4-BE49-F238E27FC236}">
              <a16:creationId xmlns:a16="http://schemas.microsoft.com/office/drawing/2014/main" id="{FB1DACC6-0E1E-4AC6-99AC-1657476083CF}"/>
            </a:ext>
          </a:extLst>
        </xdr:cNvPr>
        <xdr:cNvSpPr/>
      </xdr:nvSpPr>
      <xdr:spPr>
        <a:xfrm>
          <a:off x="10426700" y="1408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53720</xdr:rowOff>
    </xdr:from>
    <xdr:ext cx="469744" cy="259045"/>
    <xdr:sp macro="" textlink="">
      <xdr:nvSpPr>
        <xdr:cNvPr id="362" name="【福祉施設】&#10;一人当たり面積該当値テキスト">
          <a:extLst>
            <a:ext uri="{FF2B5EF4-FFF2-40B4-BE49-F238E27FC236}">
              <a16:creationId xmlns:a16="http://schemas.microsoft.com/office/drawing/2014/main" id="{E4AA1DFD-5654-49B9-951B-8D76BA1E2AB6}"/>
            </a:ext>
          </a:extLst>
        </xdr:cNvPr>
        <xdr:cNvSpPr txBox="1"/>
      </xdr:nvSpPr>
      <xdr:spPr>
        <a:xfrm>
          <a:off x="10515600" y="1394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41729</xdr:rowOff>
    </xdr:from>
    <xdr:to>
      <xdr:col>50</xdr:col>
      <xdr:colOff>165100</xdr:colOff>
      <xdr:row>82</xdr:row>
      <xdr:rowOff>143329</xdr:rowOff>
    </xdr:to>
    <xdr:sp macro="" textlink="">
      <xdr:nvSpPr>
        <xdr:cNvPr id="363" name="楕円 362">
          <a:extLst>
            <a:ext uri="{FF2B5EF4-FFF2-40B4-BE49-F238E27FC236}">
              <a16:creationId xmlns:a16="http://schemas.microsoft.com/office/drawing/2014/main" id="{6F8BEA27-4D3C-418A-873C-1648CE2C7FF6}"/>
            </a:ext>
          </a:extLst>
        </xdr:cNvPr>
        <xdr:cNvSpPr/>
      </xdr:nvSpPr>
      <xdr:spPr>
        <a:xfrm>
          <a:off x="9588500" y="1410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81643</xdr:rowOff>
    </xdr:from>
    <xdr:to>
      <xdr:col>55</xdr:col>
      <xdr:colOff>0</xdr:colOff>
      <xdr:row>82</xdr:row>
      <xdr:rowOff>92529</xdr:rowOff>
    </xdr:to>
    <xdr:cxnSp macro="">
      <xdr:nvCxnSpPr>
        <xdr:cNvPr id="364" name="直線コネクタ 363">
          <a:extLst>
            <a:ext uri="{FF2B5EF4-FFF2-40B4-BE49-F238E27FC236}">
              <a16:creationId xmlns:a16="http://schemas.microsoft.com/office/drawing/2014/main" id="{1CD9E9CE-BCEE-4A52-B69B-92C6784EA3F5}"/>
            </a:ext>
          </a:extLst>
        </xdr:cNvPr>
        <xdr:cNvCxnSpPr/>
      </xdr:nvCxnSpPr>
      <xdr:spPr>
        <a:xfrm flipV="1">
          <a:off x="9639300" y="14140543"/>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164193</xdr:rowOff>
    </xdr:from>
    <xdr:to>
      <xdr:col>46</xdr:col>
      <xdr:colOff>38100</xdr:colOff>
      <xdr:row>80</xdr:row>
      <xdr:rowOff>94343</xdr:rowOff>
    </xdr:to>
    <xdr:sp macro="" textlink="">
      <xdr:nvSpPr>
        <xdr:cNvPr id="365" name="楕円 364">
          <a:extLst>
            <a:ext uri="{FF2B5EF4-FFF2-40B4-BE49-F238E27FC236}">
              <a16:creationId xmlns:a16="http://schemas.microsoft.com/office/drawing/2014/main" id="{15D26B7F-F8FF-4639-91FB-84BF22807943}"/>
            </a:ext>
          </a:extLst>
        </xdr:cNvPr>
        <xdr:cNvSpPr/>
      </xdr:nvSpPr>
      <xdr:spPr>
        <a:xfrm>
          <a:off x="8699500" y="1370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43543</xdr:rowOff>
    </xdr:from>
    <xdr:to>
      <xdr:col>50</xdr:col>
      <xdr:colOff>114300</xdr:colOff>
      <xdr:row>82</xdr:row>
      <xdr:rowOff>92529</xdr:rowOff>
    </xdr:to>
    <xdr:cxnSp macro="">
      <xdr:nvCxnSpPr>
        <xdr:cNvPr id="366" name="直線コネクタ 365">
          <a:extLst>
            <a:ext uri="{FF2B5EF4-FFF2-40B4-BE49-F238E27FC236}">
              <a16:creationId xmlns:a16="http://schemas.microsoft.com/office/drawing/2014/main" id="{999707B3-62DA-4B53-AC4C-5489BE06C56E}"/>
            </a:ext>
          </a:extLst>
        </xdr:cNvPr>
        <xdr:cNvCxnSpPr/>
      </xdr:nvCxnSpPr>
      <xdr:spPr>
        <a:xfrm>
          <a:off x="8750300" y="13759543"/>
          <a:ext cx="889000" cy="39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41729</xdr:rowOff>
    </xdr:from>
    <xdr:to>
      <xdr:col>41</xdr:col>
      <xdr:colOff>101600</xdr:colOff>
      <xdr:row>82</xdr:row>
      <xdr:rowOff>143329</xdr:rowOff>
    </xdr:to>
    <xdr:sp macro="" textlink="">
      <xdr:nvSpPr>
        <xdr:cNvPr id="367" name="楕円 366">
          <a:extLst>
            <a:ext uri="{FF2B5EF4-FFF2-40B4-BE49-F238E27FC236}">
              <a16:creationId xmlns:a16="http://schemas.microsoft.com/office/drawing/2014/main" id="{9054C8C7-AB2E-4892-A0E3-DF043A56EC43}"/>
            </a:ext>
          </a:extLst>
        </xdr:cNvPr>
        <xdr:cNvSpPr/>
      </xdr:nvSpPr>
      <xdr:spPr>
        <a:xfrm>
          <a:off x="7810500" y="1410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43543</xdr:rowOff>
    </xdr:from>
    <xdr:to>
      <xdr:col>45</xdr:col>
      <xdr:colOff>177800</xdr:colOff>
      <xdr:row>82</xdr:row>
      <xdr:rowOff>92529</xdr:rowOff>
    </xdr:to>
    <xdr:cxnSp macro="">
      <xdr:nvCxnSpPr>
        <xdr:cNvPr id="368" name="直線コネクタ 367">
          <a:extLst>
            <a:ext uri="{FF2B5EF4-FFF2-40B4-BE49-F238E27FC236}">
              <a16:creationId xmlns:a16="http://schemas.microsoft.com/office/drawing/2014/main" id="{4FC7A067-3003-43CC-9B4C-C197322FD0BB}"/>
            </a:ext>
          </a:extLst>
        </xdr:cNvPr>
        <xdr:cNvCxnSpPr/>
      </xdr:nvCxnSpPr>
      <xdr:spPr>
        <a:xfrm flipV="1">
          <a:off x="7861300" y="13759543"/>
          <a:ext cx="889000" cy="39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77</xdr:row>
      <xdr:rowOff>169636</xdr:rowOff>
    </xdr:from>
    <xdr:to>
      <xdr:col>36</xdr:col>
      <xdr:colOff>165100</xdr:colOff>
      <xdr:row>78</xdr:row>
      <xdr:rowOff>99786</xdr:rowOff>
    </xdr:to>
    <xdr:sp macro="" textlink="">
      <xdr:nvSpPr>
        <xdr:cNvPr id="369" name="楕円 368">
          <a:extLst>
            <a:ext uri="{FF2B5EF4-FFF2-40B4-BE49-F238E27FC236}">
              <a16:creationId xmlns:a16="http://schemas.microsoft.com/office/drawing/2014/main" id="{80D94E54-12BC-4F57-BCF5-A94684B886DB}"/>
            </a:ext>
          </a:extLst>
        </xdr:cNvPr>
        <xdr:cNvSpPr/>
      </xdr:nvSpPr>
      <xdr:spPr>
        <a:xfrm>
          <a:off x="6921500" y="1337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48986</xdr:rowOff>
    </xdr:from>
    <xdr:to>
      <xdr:col>41</xdr:col>
      <xdr:colOff>50800</xdr:colOff>
      <xdr:row>82</xdr:row>
      <xdr:rowOff>92529</xdr:rowOff>
    </xdr:to>
    <xdr:cxnSp macro="">
      <xdr:nvCxnSpPr>
        <xdr:cNvPr id="370" name="直線コネクタ 369">
          <a:extLst>
            <a:ext uri="{FF2B5EF4-FFF2-40B4-BE49-F238E27FC236}">
              <a16:creationId xmlns:a16="http://schemas.microsoft.com/office/drawing/2014/main" id="{064BCE8F-8F4E-458C-9145-FD09EC635813}"/>
            </a:ext>
          </a:extLst>
        </xdr:cNvPr>
        <xdr:cNvCxnSpPr/>
      </xdr:nvCxnSpPr>
      <xdr:spPr>
        <a:xfrm>
          <a:off x="6972300" y="13422086"/>
          <a:ext cx="889000" cy="72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85470</xdr:rowOff>
    </xdr:from>
    <xdr:ext cx="469744" cy="259045"/>
    <xdr:sp macro="" textlink="">
      <xdr:nvSpPr>
        <xdr:cNvPr id="371" name="n_1aveValue【福祉施設】&#10;一人当たり面積">
          <a:extLst>
            <a:ext uri="{FF2B5EF4-FFF2-40B4-BE49-F238E27FC236}">
              <a16:creationId xmlns:a16="http://schemas.microsoft.com/office/drawing/2014/main" id="{A29BDF67-2378-45B3-AA0C-CBA6112B97B1}"/>
            </a:ext>
          </a:extLst>
        </xdr:cNvPr>
        <xdr:cNvSpPr txBox="1"/>
      </xdr:nvSpPr>
      <xdr:spPr>
        <a:xfrm>
          <a:off x="9391727" y="1448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63698</xdr:rowOff>
    </xdr:from>
    <xdr:ext cx="469744" cy="259045"/>
    <xdr:sp macro="" textlink="">
      <xdr:nvSpPr>
        <xdr:cNvPr id="372" name="n_2aveValue【福祉施設】&#10;一人当たり面積">
          <a:extLst>
            <a:ext uri="{FF2B5EF4-FFF2-40B4-BE49-F238E27FC236}">
              <a16:creationId xmlns:a16="http://schemas.microsoft.com/office/drawing/2014/main" id="{93D1B46F-9864-408B-8A82-4EF87DDD4996}"/>
            </a:ext>
          </a:extLst>
        </xdr:cNvPr>
        <xdr:cNvSpPr txBox="1"/>
      </xdr:nvSpPr>
      <xdr:spPr>
        <a:xfrm>
          <a:off x="8515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85470</xdr:rowOff>
    </xdr:from>
    <xdr:ext cx="469744" cy="259045"/>
    <xdr:sp macro="" textlink="">
      <xdr:nvSpPr>
        <xdr:cNvPr id="373" name="n_3aveValue【福祉施設】&#10;一人当たり面積">
          <a:extLst>
            <a:ext uri="{FF2B5EF4-FFF2-40B4-BE49-F238E27FC236}">
              <a16:creationId xmlns:a16="http://schemas.microsoft.com/office/drawing/2014/main" id="{89C962B3-8CE6-46F2-BA41-79359DD60DEA}"/>
            </a:ext>
          </a:extLst>
        </xdr:cNvPr>
        <xdr:cNvSpPr txBox="1"/>
      </xdr:nvSpPr>
      <xdr:spPr>
        <a:xfrm>
          <a:off x="7626427" y="1448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169834</xdr:rowOff>
    </xdr:from>
    <xdr:ext cx="469744" cy="259045"/>
    <xdr:sp macro="" textlink="">
      <xdr:nvSpPr>
        <xdr:cNvPr id="374" name="n_4aveValue【福祉施設】&#10;一人当たり面積">
          <a:extLst>
            <a:ext uri="{FF2B5EF4-FFF2-40B4-BE49-F238E27FC236}">
              <a16:creationId xmlns:a16="http://schemas.microsoft.com/office/drawing/2014/main" id="{A8A5C99B-1749-4248-99DE-6FE391B3BA65}"/>
            </a:ext>
          </a:extLst>
        </xdr:cNvPr>
        <xdr:cNvSpPr txBox="1"/>
      </xdr:nvSpPr>
      <xdr:spPr>
        <a:xfrm>
          <a:off x="67374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159856</xdr:rowOff>
    </xdr:from>
    <xdr:ext cx="469744" cy="259045"/>
    <xdr:sp macro="" textlink="">
      <xdr:nvSpPr>
        <xdr:cNvPr id="375" name="n_1mainValue【福祉施設】&#10;一人当たり面積">
          <a:extLst>
            <a:ext uri="{FF2B5EF4-FFF2-40B4-BE49-F238E27FC236}">
              <a16:creationId xmlns:a16="http://schemas.microsoft.com/office/drawing/2014/main" id="{EACFF418-C8A9-48EE-8585-E0A67D7F60E6}"/>
            </a:ext>
          </a:extLst>
        </xdr:cNvPr>
        <xdr:cNvSpPr txBox="1"/>
      </xdr:nvSpPr>
      <xdr:spPr>
        <a:xfrm>
          <a:off x="9391727" y="13875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110870</xdr:rowOff>
    </xdr:from>
    <xdr:ext cx="469744" cy="259045"/>
    <xdr:sp macro="" textlink="">
      <xdr:nvSpPr>
        <xdr:cNvPr id="376" name="n_2mainValue【福祉施設】&#10;一人当たり面積">
          <a:extLst>
            <a:ext uri="{FF2B5EF4-FFF2-40B4-BE49-F238E27FC236}">
              <a16:creationId xmlns:a16="http://schemas.microsoft.com/office/drawing/2014/main" id="{D42AB8E1-2ACA-474D-BF4F-8E10C11AAF7D}"/>
            </a:ext>
          </a:extLst>
        </xdr:cNvPr>
        <xdr:cNvSpPr txBox="1"/>
      </xdr:nvSpPr>
      <xdr:spPr>
        <a:xfrm>
          <a:off x="8515427" y="1348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159856</xdr:rowOff>
    </xdr:from>
    <xdr:ext cx="469744" cy="259045"/>
    <xdr:sp macro="" textlink="">
      <xdr:nvSpPr>
        <xdr:cNvPr id="377" name="n_3mainValue【福祉施設】&#10;一人当たり面積">
          <a:extLst>
            <a:ext uri="{FF2B5EF4-FFF2-40B4-BE49-F238E27FC236}">
              <a16:creationId xmlns:a16="http://schemas.microsoft.com/office/drawing/2014/main" id="{FC8BC66A-ACA6-44E3-AAC4-A226AEDE0EA8}"/>
            </a:ext>
          </a:extLst>
        </xdr:cNvPr>
        <xdr:cNvSpPr txBox="1"/>
      </xdr:nvSpPr>
      <xdr:spPr>
        <a:xfrm>
          <a:off x="7626427" y="13875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116313</xdr:rowOff>
    </xdr:from>
    <xdr:ext cx="469744" cy="259045"/>
    <xdr:sp macro="" textlink="">
      <xdr:nvSpPr>
        <xdr:cNvPr id="378" name="n_4mainValue【福祉施設】&#10;一人当たり面積">
          <a:extLst>
            <a:ext uri="{FF2B5EF4-FFF2-40B4-BE49-F238E27FC236}">
              <a16:creationId xmlns:a16="http://schemas.microsoft.com/office/drawing/2014/main" id="{80CB9E51-7608-462B-8618-34716FBBD276}"/>
            </a:ext>
          </a:extLst>
        </xdr:cNvPr>
        <xdr:cNvSpPr txBox="1"/>
      </xdr:nvSpPr>
      <xdr:spPr>
        <a:xfrm>
          <a:off x="6737427" y="1314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49658309-D9E9-4AE9-AFDA-E236086856F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3DE2BCF0-4C66-46B6-B4EC-F69D60DC46A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F618BB36-DA36-4B6D-84BF-7788765900E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FC0AFA29-3B81-4D41-857D-C4B5C36E7E6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17740F1B-F906-4DC5-9247-C62423CDBD7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77F800A5-9ED4-45A4-AA7D-B3CEBAED2A6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7290188E-00E2-486F-A686-D5309D063C2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B657C46D-C499-40A4-B254-285EAF2C2F2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2F4CF075-00B0-4E8F-991D-658556C2DF5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6E3305A7-39E3-491F-B945-A780C712DB8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9D157261-CF03-4104-BCF7-11849612FB0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C3380C34-F74E-46B9-B8EC-7C23B1B5337D}"/>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91" name="テキスト ボックス 390">
          <a:extLst>
            <a:ext uri="{FF2B5EF4-FFF2-40B4-BE49-F238E27FC236}">
              <a16:creationId xmlns:a16="http://schemas.microsoft.com/office/drawing/2014/main" id="{E8BCD712-D2DF-45F3-8837-2112F2B71ECA}"/>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903DEC9A-83D6-4E90-9D9F-7B65BEB36EEF}"/>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E8325B11-C1E7-4E93-87D1-E759A78A1E1F}"/>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72994352-05A6-480B-BF48-2B8EDAB4293C}"/>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E5259664-C58F-4D62-A9B1-72186E997DFC}"/>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D55941B5-8A0F-4F8A-85F8-6282AF6F8C42}"/>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113BCBA8-3D96-4A60-8EB1-DF703E818A3C}"/>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90A4FCA7-017C-4178-971E-6A864F01A45C}"/>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9" name="テキスト ボックス 398">
          <a:extLst>
            <a:ext uri="{FF2B5EF4-FFF2-40B4-BE49-F238E27FC236}">
              <a16:creationId xmlns:a16="http://schemas.microsoft.com/office/drawing/2014/main" id="{74685AA9-CDA1-4072-A06A-BCCA9B759CE7}"/>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80532B84-2AA1-4AD6-B3A2-CFF6DD8A829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F5DF5FC9-3DBD-4E5E-82BB-D3B906CD6C4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402" name="直線コネクタ 401">
          <a:extLst>
            <a:ext uri="{FF2B5EF4-FFF2-40B4-BE49-F238E27FC236}">
              <a16:creationId xmlns:a16="http://schemas.microsoft.com/office/drawing/2014/main" id="{E6BE4024-CB6F-4340-B2D4-D8F7DFE1B433}"/>
            </a:ext>
          </a:extLst>
        </xdr:cNvPr>
        <xdr:cNvCxnSpPr/>
      </xdr:nvCxnSpPr>
      <xdr:spPr>
        <a:xfrm flipV="1">
          <a:off x="4634865" y="1727073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403" name="【市民会館】&#10;有形固定資産減価償却率最小値テキスト">
          <a:extLst>
            <a:ext uri="{FF2B5EF4-FFF2-40B4-BE49-F238E27FC236}">
              <a16:creationId xmlns:a16="http://schemas.microsoft.com/office/drawing/2014/main" id="{2ABFBBDF-2F4E-4D55-89AF-5BDED821E2DB}"/>
            </a:ext>
          </a:extLst>
        </xdr:cNvPr>
        <xdr:cNvSpPr txBox="1"/>
      </xdr:nvSpPr>
      <xdr:spPr>
        <a:xfrm>
          <a:off x="4673600" y="186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404" name="直線コネクタ 403">
          <a:extLst>
            <a:ext uri="{FF2B5EF4-FFF2-40B4-BE49-F238E27FC236}">
              <a16:creationId xmlns:a16="http://schemas.microsoft.com/office/drawing/2014/main" id="{E1D7B934-AC8A-4DD1-89BC-73908F57269B}"/>
            </a:ext>
          </a:extLst>
        </xdr:cNvPr>
        <xdr:cNvCxnSpPr/>
      </xdr:nvCxnSpPr>
      <xdr:spPr>
        <a:xfrm>
          <a:off x="4546600" y="18676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710D4F67-8CA6-40E2-AD34-2B1B277917E3}"/>
            </a:ext>
          </a:extLst>
        </xdr:cNvPr>
        <xdr:cNvSpPr txBox="1"/>
      </xdr:nvSpPr>
      <xdr:spPr>
        <a:xfrm>
          <a:off x="4673600" y="170459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406" name="直線コネクタ 405">
          <a:extLst>
            <a:ext uri="{FF2B5EF4-FFF2-40B4-BE49-F238E27FC236}">
              <a16:creationId xmlns:a16="http://schemas.microsoft.com/office/drawing/2014/main" id="{F8F6843D-4485-4599-9FA3-E16BC5EFB534}"/>
            </a:ext>
          </a:extLst>
        </xdr:cNvPr>
        <xdr:cNvCxnSpPr/>
      </xdr:nvCxnSpPr>
      <xdr:spPr>
        <a:xfrm>
          <a:off x="4546600" y="1727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20972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60C4C17A-2ABD-4F38-88D6-7BA02A725480}"/>
            </a:ext>
          </a:extLst>
        </xdr:cNvPr>
        <xdr:cNvSpPr txBox="1"/>
      </xdr:nvSpPr>
      <xdr:spPr>
        <a:xfrm>
          <a:off x="4673600" y="18023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08" name="フローチャート: 判断 407">
          <a:extLst>
            <a:ext uri="{FF2B5EF4-FFF2-40B4-BE49-F238E27FC236}">
              <a16:creationId xmlns:a16="http://schemas.microsoft.com/office/drawing/2014/main" id="{9B2BF93E-FEF8-4A9E-BE02-BD74BCCB21BF}"/>
            </a:ext>
          </a:extLst>
        </xdr:cNvPr>
        <xdr:cNvSpPr/>
      </xdr:nvSpPr>
      <xdr:spPr>
        <a:xfrm>
          <a:off x="4584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409" name="フローチャート: 判断 408">
          <a:extLst>
            <a:ext uri="{FF2B5EF4-FFF2-40B4-BE49-F238E27FC236}">
              <a16:creationId xmlns:a16="http://schemas.microsoft.com/office/drawing/2014/main" id="{CC4D19C1-E69F-4B26-921F-9ABBA0DC010C}"/>
            </a:ext>
          </a:extLst>
        </xdr:cNvPr>
        <xdr:cNvSpPr/>
      </xdr:nvSpPr>
      <xdr:spPr>
        <a:xfrm>
          <a:off x="3746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71120</xdr:rowOff>
    </xdr:from>
    <xdr:to>
      <xdr:col>15</xdr:col>
      <xdr:colOff>101600</xdr:colOff>
      <xdr:row>106</xdr:row>
      <xdr:rowOff>1270</xdr:rowOff>
    </xdr:to>
    <xdr:sp macro="" textlink="">
      <xdr:nvSpPr>
        <xdr:cNvPr id="410" name="フローチャート: 判断 409">
          <a:extLst>
            <a:ext uri="{FF2B5EF4-FFF2-40B4-BE49-F238E27FC236}">
              <a16:creationId xmlns:a16="http://schemas.microsoft.com/office/drawing/2014/main" id="{5922BED2-746B-4C94-881B-627100FC208D}"/>
            </a:ext>
          </a:extLst>
        </xdr:cNvPr>
        <xdr:cNvSpPr/>
      </xdr:nvSpPr>
      <xdr:spPr>
        <a:xfrm>
          <a:off x="28575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53975</xdr:rowOff>
    </xdr:from>
    <xdr:to>
      <xdr:col>10</xdr:col>
      <xdr:colOff>165100</xdr:colOff>
      <xdr:row>105</xdr:row>
      <xdr:rowOff>155575</xdr:rowOff>
    </xdr:to>
    <xdr:sp macro="" textlink="">
      <xdr:nvSpPr>
        <xdr:cNvPr id="411" name="フローチャート: 判断 410">
          <a:extLst>
            <a:ext uri="{FF2B5EF4-FFF2-40B4-BE49-F238E27FC236}">
              <a16:creationId xmlns:a16="http://schemas.microsoft.com/office/drawing/2014/main" id="{8C0D9686-F5D2-4DE4-BC3B-7ED45A1AA229}"/>
            </a:ext>
          </a:extLst>
        </xdr:cNvPr>
        <xdr:cNvSpPr/>
      </xdr:nvSpPr>
      <xdr:spPr>
        <a:xfrm>
          <a:off x="19685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412" name="フローチャート: 判断 411">
          <a:extLst>
            <a:ext uri="{FF2B5EF4-FFF2-40B4-BE49-F238E27FC236}">
              <a16:creationId xmlns:a16="http://schemas.microsoft.com/office/drawing/2014/main" id="{2D93BE1A-8201-4406-87E8-73E3F7A891E1}"/>
            </a:ext>
          </a:extLst>
        </xdr:cNvPr>
        <xdr:cNvSpPr/>
      </xdr:nvSpPr>
      <xdr:spPr>
        <a:xfrm>
          <a:off x="1079500" y="1809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5B4F7B8-2332-4154-AB39-2412E8F5D73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D6242F3-B590-4DEE-923F-F77D5E43DAB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D77ED28-C9B1-4523-A9DB-C5B014C7DDC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B22CF4B-CFEF-4CAE-8C11-56CC175FABD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7BE5DF46-A6F4-4065-88CF-E5F31FEA498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33020</xdr:rowOff>
    </xdr:from>
    <xdr:to>
      <xdr:col>24</xdr:col>
      <xdr:colOff>114300</xdr:colOff>
      <xdr:row>105</xdr:row>
      <xdr:rowOff>134620</xdr:rowOff>
    </xdr:to>
    <xdr:sp macro="" textlink="">
      <xdr:nvSpPr>
        <xdr:cNvPr id="418" name="楕円 417">
          <a:extLst>
            <a:ext uri="{FF2B5EF4-FFF2-40B4-BE49-F238E27FC236}">
              <a16:creationId xmlns:a16="http://schemas.microsoft.com/office/drawing/2014/main" id="{366D8372-FA7C-4FA3-9E47-B9BA4314E8C7}"/>
            </a:ext>
          </a:extLst>
        </xdr:cNvPr>
        <xdr:cNvSpPr/>
      </xdr:nvSpPr>
      <xdr:spPr>
        <a:xfrm>
          <a:off x="45847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55897</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E13626EA-6600-44E7-B8A7-45E7C12E8806}"/>
            </a:ext>
          </a:extLst>
        </xdr:cNvPr>
        <xdr:cNvSpPr txBox="1"/>
      </xdr:nvSpPr>
      <xdr:spPr>
        <a:xfrm>
          <a:off x="4673600" y="17886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168275</xdr:rowOff>
    </xdr:from>
    <xdr:to>
      <xdr:col>20</xdr:col>
      <xdr:colOff>38100</xdr:colOff>
      <xdr:row>105</xdr:row>
      <xdr:rowOff>98425</xdr:rowOff>
    </xdr:to>
    <xdr:sp macro="" textlink="">
      <xdr:nvSpPr>
        <xdr:cNvPr id="420" name="楕円 419">
          <a:extLst>
            <a:ext uri="{FF2B5EF4-FFF2-40B4-BE49-F238E27FC236}">
              <a16:creationId xmlns:a16="http://schemas.microsoft.com/office/drawing/2014/main" id="{9D445ADE-5562-4AEF-8AFC-78E192A1F16E}"/>
            </a:ext>
          </a:extLst>
        </xdr:cNvPr>
        <xdr:cNvSpPr/>
      </xdr:nvSpPr>
      <xdr:spPr>
        <a:xfrm>
          <a:off x="3746500" y="1799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47625</xdr:rowOff>
    </xdr:from>
    <xdr:to>
      <xdr:col>24</xdr:col>
      <xdr:colOff>63500</xdr:colOff>
      <xdr:row>105</xdr:row>
      <xdr:rowOff>83820</xdr:rowOff>
    </xdr:to>
    <xdr:cxnSp macro="">
      <xdr:nvCxnSpPr>
        <xdr:cNvPr id="421" name="直線コネクタ 420">
          <a:extLst>
            <a:ext uri="{FF2B5EF4-FFF2-40B4-BE49-F238E27FC236}">
              <a16:creationId xmlns:a16="http://schemas.microsoft.com/office/drawing/2014/main" id="{54700037-D905-42EA-9241-00C9ADDB2069}"/>
            </a:ext>
          </a:extLst>
        </xdr:cNvPr>
        <xdr:cNvCxnSpPr/>
      </xdr:nvCxnSpPr>
      <xdr:spPr>
        <a:xfrm>
          <a:off x="3797300" y="1804987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130175</xdr:rowOff>
    </xdr:from>
    <xdr:to>
      <xdr:col>15</xdr:col>
      <xdr:colOff>101600</xdr:colOff>
      <xdr:row>105</xdr:row>
      <xdr:rowOff>60325</xdr:rowOff>
    </xdr:to>
    <xdr:sp macro="" textlink="">
      <xdr:nvSpPr>
        <xdr:cNvPr id="422" name="楕円 421">
          <a:extLst>
            <a:ext uri="{FF2B5EF4-FFF2-40B4-BE49-F238E27FC236}">
              <a16:creationId xmlns:a16="http://schemas.microsoft.com/office/drawing/2014/main" id="{CCDC467F-9840-4B94-A3B1-1496283740F8}"/>
            </a:ext>
          </a:extLst>
        </xdr:cNvPr>
        <xdr:cNvSpPr/>
      </xdr:nvSpPr>
      <xdr:spPr>
        <a:xfrm>
          <a:off x="2857500" y="1796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9525</xdr:rowOff>
    </xdr:from>
    <xdr:to>
      <xdr:col>19</xdr:col>
      <xdr:colOff>177800</xdr:colOff>
      <xdr:row>105</xdr:row>
      <xdr:rowOff>47625</xdr:rowOff>
    </xdr:to>
    <xdr:cxnSp macro="">
      <xdr:nvCxnSpPr>
        <xdr:cNvPr id="423" name="直線コネクタ 422">
          <a:extLst>
            <a:ext uri="{FF2B5EF4-FFF2-40B4-BE49-F238E27FC236}">
              <a16:creationId xmlns:a16="http://schemas.microsoft.com/office/drawing/2014/main" id="{3DC94EC0-A3FE-43B7-8DC6-8D22E6F6DABA}"/>
            </a:ext>
          </a:extLst>
        </xdr:cNvPr>
        <xdr:cNvCxnSpPr/>
      </xdr:nvCxnSpPr>
      <xdr:spPr>
        <a:xfrm>
          <a:off x="2908300" y="180117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93980</xdr:rowOff>
    </xdr:from>
    <xdr:to>
      <xdr:col>10</xdr:col>
      <xdr:colOff>165100</xdr:colOff>
      <xdr:row>105</xdr:row>
      <xdr:rowOff>24130</xdr:rowOff>
    </xdr:to>
    <xdr:sp macro="" textlink="">
      <xdr:nvSpPr>
        <xdr:cNvPr id="424" name="楕円 423">
          <a:extLst>
            <a:ext uri="{FF2B5EF4-FFF2-40B4-BE49-F238E27FC236}">
              <a16:creationId xmlns:a16="http://schemas.microsoft.com/office/drawing/2014/main" id="{50ED96C7-B304-44A5-A7F3-1925CF0075BC}"/>
            </a:ext>
          </a:extLst>
        </xdr:cNvPr>
        <xdr:cNvSpPr/>
      </xdr:nvSpPr>
      <xdr:spPr>
        <a:xfrm>
          <a:off x="1968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144780</xdr:rowOff>
    </xdr:from>
    <xdr:to>
      <xdr:col>15</xdr:col>
      <xdr:colOff>50800</xdr:colOff>
      <xdr:row>105</xdr:row>
      <xdr:rowOff>9525</xdr:rowOff>
    </xdr:to>
    <xdr:cxnSp macro="">
      <xdr:nvCxnSpPr>
        <xdr:cNvPr id="425" name="直線コネクタ 424">
          <a:extLst>
            <a:ext uri="{FF2B5EF4-FFF2-40B4-BE49-F238E27FC236}">
              <a16:creationId xmlns:a16="http://schemas.microsoft.com/office/drawing/2014/main" id="{63335865-8085-43B8-BB21-06F1846E1F86}"/>
            </a:ext>
          </a:extLst>
        </xdr:cNvPr>
        <xdr:cNvCxnSpPr/>
      </xdr:nvCxnSpPr>
      <xdr:spPr>
        <a:xfrm>
          <a:off x="2019300" y="179755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57786</xdr:rowOff>
    </xdr:from>
    <xdr:to>
      <xdr:col>6</xdr:col>
      <xdr:colOff>38100</xdr:colOff>
      <xdr:row>104</xdr:row>
      <xdr:rowOff>159386</xdr:rowOff>
    </xdr:to>
    <xdr:sp macro="" textlink="">
      <xdr:nvSpPr>
        <xdr:cNvPr id="426" name="楕円 425">
          <a:extLst>
            <a:ext uri="{FF2B5EF4-FFF2-40B4-BE49-F238E27FC236}">
              <a16:creationId xmlns:a16="http://schemas.microsoft.com/office/drawing/2014/main" id="{06ECFB42-2EB8-42FD-BB10-C9947549FE36}"/>
            </a:ext>
          </a:extLst>
        </xdr:cNvPr>
        <xdr:cNvSpPr/>
      </xdr:nvSpPr>
      <xdr:spPr>
        <a:xfrm>
          <a:off x="1079500" y="1788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108586</xdr:rowOff>
    </xdr:from>
    <xdr:to>
      <xdr:col>10</xdr:col>
      <xdr:colOff>114300</xdr:colOff>
      <xdr:row>104</xdr:row>
      <xdr:rowOff>144780</xdr:rowOff>
    </xdr:to>
    <xdr:cxnSp macro="">
      <xdr:nvCxnSpPr>
        <xdr:cNvPr id="427" name="直線コネクタ 426">
          <a:extLst>
            <a:ext uri="{FF2B5EF4-FFF2-40B4-BE49-F238E27FC236}">
              <a16:creationId xmlns:a16="http://schemas.microsoft.com/office/drawing/2014/main" id="{CA968C72-7199-475F-BAD1-4F8894C7201F}"/>
            </a:ext>
          </a:extLst>
        </xdr:cNvPr>
        <xdr:cNvCxnSpPr/>
      </xdr:nvCxnSpPr>
      <xdr:spPr>
        <a:xfrm>
          <a:off x="1130300" y="1793938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120032</xdr:rowOff>
    </xdr:from>
    <xdr:ext cx="405111" cy="259045"/>
    <xdr:sp macro="" textlink="">
      <xdr:nvSpPr>
        <xdr:cNvPr id="428" name="n_1aveValue【市民会館】&#10;有形固定資産減価償却率">
          <a:extLst>
            <a:ext uri="{FF2B5EF4-FFF2-40B4-BE49-F238E27FC236}">
              <a16:creationId xmlns:a16="http://schemas.microsoft.com/office/drawing/2014/main" id="{05C39E1E-6861-45CC-8902-473424EB47A8}"/>
            </a:ext>
          </a:extLst>
        </xdr:cNvPr>
        <xdr:cNvSpPr txBox="1"/>
      </xdr:nvSpPr>
      <xdr:spPr>
        <a:xfrm>
          <a:off x="35820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163847</xdr:rowOff>
    </xdr:from>
    <xdr:ext cx="405111" cy="259045"/>
    <xdr:sp macro="" textlink="">
      <xdr:nvSpPr>
        <xdr:cNvPr id="429" name="n_2aveValue【市民会館】&#10;有形固定資産減価償却率">
          <a:extLst>
            <a:ext uri="{FF2B5EF4-FFF2-40B4-BE49-F238E27FC236}">
              <a16:creationId xmlns:a16="http://schemas.microsoft.com/office/drawing/2014/main" id="{1E5BB411-76F6-4E8C-92C7-5B55B09E8C38}"/>
            </a:ext>
          </a:extLst>
        </xdr:cNvPr>
        <xdr:cNvSpPr txBox="1"/>
      </xdr:nvSpPr>
      <xdr:spPr>
        <a:xfrm>
          <a:off x="2705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146702</xdr:rowOff>
    </xdr:from>
    <xdr:ext cx="405111" cy="259045"/>
    <xdr:sp macro="" textlink="">
      <xdr:nvSpPr>
        <xdr:cNvPr id="430" name="n_3aveValue【市民会館】&#10;有形固定資産減価償却率">
          <a:extLst>
            <a:ext uri="{FF2B5EF4-FFF2-40B4-BE49-F238E27FC236}">
              <a16:creationId xmlns:a16="http://schemas.microsoft.com/office/drawing/2014/main" id="{4FF83F24-324A-42AA-9A3D-5C5A9D9DA4D5}"/>
            </a:ext>
          </a:extLst>
        </xdr:cNvPr>
        <xdr:cNvSpPr txBox="1"/>
      </xdr:nvSpPr>
      <xdr:spPr>
        <a:xfrm>
          <a:off x="1816744" y="1814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9541</xdr:rowOff>
    </xdr:from>
    <xdr:ext cx="405111" cy="259045"/>
    <xdr:sp macro="" textlink="">
      <xdr:nvSpPr>
        <xdr:cNvPr id="431" name="n_4aveValue【市民会館】&#10;有形固定資産減価償却率">
          <a:extLst>
            <a:ext uri="{FF2B5EF4-FFF2-40B4-BE49-F238E27FC236}">
              <a16:creationId xmlns:a16="http://schemas.microsoft.com/office/drawing/2014/main" id="{3C9360CE-DDAA-4D70-85C6-58E10C8721A0}"/>
            </a:ext>
          </a:extLst>
        </xdr:cNvPr>
        <xdr:cNvSpPr txBox="1"/>
      </xdr:nvSpPr>
      <xdr:spPr>
        <a:xfrm>
          <a:off x="927744" y="1818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114952</xdr:rowOff>
    </xdr:from>
    <xdr:ext cx="405111" cy="259045"/>
    <xdr:sp macro="" textlink="">
      <xdr:nvSpPr>
        <xdr:cNvPr id="432" name="n_1mainValue【市民会館】&#10;有形固定資産減価償却率">
          <a:extLst>
            <a:ext uri="{FF2B5EF4-FFF2-40B4-BE49-F238E27FC236}">
              <a16:creationId xmlns:a16="http://schemas.microsoft.com/office/drawing/2014/main" id="{CD472296-E288-4FFB-AF68-302691AD7E97}"/>
            </a:ext>
          </a:extLst>
        </xdr:cNvPr>
        <xdr:cNvSpPr txBox="1"/>
      </xdr:nvSpPr>
      <xdr:spPr>
        <a:xfrm>
          <a:off x="3582044" y="1777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76852</xdr:rowOff>
    </xdr:from>
    <xdr:ext cx="405111" cy="259045"/>
    <xdr:sp macro="" textlink="">
      <xdr:nvSpPr>
        <xdr:cNvPr id="433" name="n_2mainValue【市民会館】&#10;有形固定資産減価償却率">
          <a:extLst>
            <a:ext uri="{FF2B5EF4-FFF2-40B4-BE49-F238E27FC236}">
              <a16:creationId xmlns:a16="http://schemas.microsoft.com/office/drawing/2014/main" id="{358E8080-F0DA-47D5-864E-8D2A368DE661}"/>
            </a:ext>
          </a:extLst>
        </xdr:cNvPr>
        <xdr:cNvSpPr txBox="1"/>
      </xdr:nvSpPr>
      <xdr:spPr>
        <a:xfrm>
          <a:off x="2705744" y="1773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40657</xdr:rowOff>
    </xdr:from>
    <xdr:ext cx="405111" cy="259045"/>
    <xdr:sp macro="" textlink="">
      <xdr:nvSpPr>
        <xdr:cNvPr id="434" name="n_3mainValue【市民会館】&#10;有形固定資産減価償却率">
          <a:extLst>
            <a:ext uri="{FF2B5EF4-FFF2-40B4-BE49-F238E27FC236}">
              <a16:creationId xmlns:a16="http://schemas.microsoft.com/office/drawing/2014/main" id="{89019D4A-0FFB-47B0-AAE4-DBC24524C1CB}"/>
            </a:ext>
          </a:extLst>
        </xdr:cNvPr>
        <xdr:cNvSpPr txBox="1"/>
      </xdr:nvSpPr>
      <xdr:spPr>
        <a:xfrm>
          <a:off x="1816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4463</xdr:rowOff>
    </xdr:from>
    <xdr:ext cx="405111" cy="259045"/>
    <xdr:sp macro="" textlink="">
      <xdr:nvSpPr>
        <xdr:cNvPr id="435" name="n_4mainValue【市民会館】&#10;有形固定資産減価償却率">
          <a:extLst>
            <a:ext uri="{FF2B5EF4-FFF2-40B4-BE49-F238E27FC236}">
              <a16:creationId xmlns:a16="http://schemas.microsoft.com/office/drawing/2014/main" id="{70C4A7AD-9535-4E5C-BEA1-156582B1F3E7}"/>
            </a:ext>
          </a:extLst>
        </xdr:cNvPr>
        <xdr:cNvSpPr txBox="1"/>
      </xdr:nvSpPr>
      <xdr:spPr>
        <a:xfrm>
          <a:off x="9277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B25230B2-E7F6-4D20-A17D-7313834426C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A0452DCA-A8B8-44D7-B267-76C25093D7E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4CA3348E-1CB5-4A33-8B64-10E670D0438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5FEB1AE4-E302-4F86-B98E-F2D7A7799D2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346C05E1-B138-48EA-A407-DB42040B9B9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36468BD1-373F-42F7-960B-869537D06A4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5926AC01-94D8-4305-8D6E-A08901C704B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6D8FD6C2-48AA-49F2-BFD0-5B3040C64C6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71572BEC-3C9F-454B-ADA3-38A4311390E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4F80DEC5-CB47-4AEC-8FDB-5ED91F86DB64}"/>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F4A2CB50-26F0-4C7E-99BD-2D4D97A583A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D35F931C-A103-445E-9638-CFD2B7584B59}"/>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18AA3C23-AD82-4118-BAF0-9374FCB2080B}"/>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969B68B8-AFA0-4323-9D21-FA43F064DBD8}"/>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6BC4E623-6A28-4521-962C-1B35DB75D7EE}"/>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4C2E3D38-2DBF-4C0F-B1AC-10B104252E0C}"/>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02FE07F2-5C97-45E9-A7D7-CD2C34F346D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565143AF-19E3-4383-8393-860A050ED3C6}"/>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366B0D66-05F5-4C44-8A98-0375BAE10096}"/>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35B32F23-E10A-4DA9-AE1F-D3765C876965}"/>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356EA555-B92C-426A-B0EE-202527CCA8D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9B23068F-5539-4863-90CC-108E958780B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6676FC44-F438-4168-A826-31F9CEC49DE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59" name="直線コネクタ 458">
          <a:extLst>
            <a:ext uri="{FF2B5EF4-FFF2-40B4-BE49-F238E27FC236}">
              <a16:creationId xmlns:a16="http://schemas.microsoft.com/office/drawing/2014/main" id="{946CDD45-E48C-45EC-B5F2-2A9306D19AD0}"/>
            </a:ext>
          </a:extLst>
        </xdr:cNvPr>
        <xdr:cNvCxnSpPr/>
      </xdr:nvCxnSpPr>
      <xdr:spPr>
        <a:xfrm flipV="1">
          <a:off x="10476865" y="172821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60" name="【市民会館】&#10;一人当たり面積最小値テキスト">
          <a:extLst>
            <a:ext uri="{FF2B5EF4-FFF2-40B4-BE49-F238E27FC236}">
              <a16:creationId xmlns:a16="http://schemas.microsoft.com/office/drawing/2014/main" id="{30CC11EC-06F6-43ED-871C-D647F249DF8A}"/>
            </a:ext>
          </a:extLst>
        </xdr:cNvPr>
        <xdr:cNvSpPr txBox="1"/>
      </xdr:nvSpPr>
      <xdr:spPr>
        <a:xfrm>
          <a:off x="10515600"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61" name="直線コネクタ 460">
          <a:extLst>
            <a:ext uri="{FF2B5EF4-FFF2-40B4-BE49-F238E27FC236}">
              <a16:creationId xmlns:a16="http://schemas.microsoft.com/office/drawing/2014/main" id="{DE1077F1-14AA-444F-86A0-019DCFDF92DB}"/>
            </a:ext>
          </a:extLst>
        </xdr:cNvPr>
        <xdr:cNvCxnSpPr/>
      </xdr:nvCxnSpPr>
      <xdr:spPr>
        <a:xfrm>
          <a:off x="10388600" y="1848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62" name="【市民会館】&#10;一人当たり面積最大値テキスト">
          <a:extLst>
            <a:ext uri="{FF2B5EF4-FFF2-40B4-BE49-F238E27FC236}">
              <a16:creationId xmlns:a16="http://schemas.microsoft.com/office/drawing/2014/main" id="{C745DB08-3F72-4353-A36A-01BBB677EE93}"/>
            </a:ext>
          </a:extLst>
        </xdr:cNvPr>
        <xdr:cNvSpPr txBox="1"/>
      </xdr:nvSpPr>
      <xdr:spPr>
        <a:xfrm>
          <a:off x="10515600" y="1705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63" name="直線コネクタ 462">
          <a:extLst>
            <a:ext uri="{FF2B5EF4-FFF2-40B4-BE49-F238E27FC236}">
              <a16:creationId xmlns:a16="http://schemas.microsoft.com/office/drawing/2014/main" id="{BC92E818-600B-4969-BA74-1C11DB7843FA}"/>
            </a:ext>
          </a:extLst>
        </xdr:cNvPr>
        <xdr:cNvCxnSpPr/>
      </xdr:nvCxnSpPr>
      <xdr:spPr>
        <a:xfrm>
          <a:off x="10388600" y="1728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148607</xdr:rowOff>
    </xdr:from>
    <xdr:ext cx="469744" cy="259045"/>
    <xdr:sp macro="" textlink="">
      <xdr:nvSpPr>
        <xdr:cNvPr id="464" name="【市民会館】&#10;一人当たり面積平均値テキスト">
          <a:extLst>
            <a:ext uri="{FF2B5EF4-FFF2-40B4-BE49-F238E27FC236}">
              <a16:creationId xmlns:a16="http://schemas.microsoft.com/office/drawing/2014/main" id="{9B7084BD-FECA-435D-AC96-9B70EE08E576}"/>
            </a:ext>
          </a:extLst>
        </xdr:cNvPr>
        <xdr:cNvSpPr txBox="1"/>
      </xdr:nvSpPr>
      <xdr:spPr>
        <a:xfrm>
          <a:off x="10515600" y="17979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65" name="フローチャート: 判断 464">
          <a:extLst>
            <a:ext uri="{FF2B5EF4-FFF2-40B4-BE49-F238E27FC236}">
              <a16:creationId xmlns:a16="http://schemas.microsoft.com/office/drawing/2014/main" id="{E8128D4D-4C30-4BFE-9158-BB62F2B9DCF0}"/>
            </a:ext>
          </a:extLst>
        </xdr:cNvPr>
        <xdr:cNvSpPr/>
      </xdr:nvSpPr>
      <xdr:spPr>
        <a:xfrm>
          <a:off x="104267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6" name="フローチャート: 判断 465">
          <a:extLst>
            <a:ext uri="{FF2B5EF4-FFF2-40B4-BE49-F238E27FC236}">
              <a16:creationId xmlns:a16="http://schemas.microsoft.com/office/drawing/2014/main" id="{206EDA93-DADD-4AA2-87C0-93C74D6FCA6A}"/>
            </a:ext>
          </a:extLst>
        </xdr:cNvPr>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67" name="フローチャート: 判断 466">
          <a:extLst>
            <a:ext uri="{FF2B5EF4-FFF2-40B4-BE49-F238E27FC236}">
              <a16:creationId xmlns:a16="http://schemas.microsoft.com/office/drawing/2014/main" id="{A5F6FA6A-87AC-41C0-ADE6-3EFDC516EDD0}"/>
            </a:ext>
          </a:extLst>
        </xdr:cNvPr>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68" name="フローチャート: 判断 467">
          <a:extLst>
            <a:ext uri="{FF2B5EF4-FFF2-40B4-BE49-F238E27FC236}">
              <a16:creationId xmlns:a16="http://schemas.microsoft.com/office/drawing/2014/main" id="{8ADC7C7D-53C8-49D2-8C30-D222FCB51B66}"/>
            </a:ext>
          </a:extLst>
        </xdr:cNvPr>
        <xdr:cNvSpPr/>
      </xdr:nvSpPr>
      <xdr:spPr>
        <a:xfrm>
          <a:off x="7810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69" name="フローチャート: 判断 468">
          <a:extLst>
            <a:ext uri="{FF2B5EF4-FFF2-40B4-BE49-F238E27FC236}">
              <a16:creationId xmlns:a16="http://schemas.microsoft.com/office/drawing/2014/main" id="{9CE266A6-5A8E-49A8-A81E-D232C10870B8}"/>
            </a:ext>
          </a:extLst>
        </xdr:cNvPr>
        <xdr:cNvSpPr/>
      </xdr:nvSpPr>
      <xdr:spPr>
        <a:xfrm>
          <a:off x="6921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329A5F1-2D1E-4DD7-9A65-17F3BB30B3D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1715C7A-48CF-412C-AA56-CCB53EC25D0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DF05343-BA22-4BD3-AA92-7F5B38FC13A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3CD05584-905E-47D8-A0B5-C726D9577CF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82A64868-55A4-498B-AA98-74468ACFD4C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132080</xdr:rowOff>
    </xdr:from>
    <xdr:to>
      <xdr:col>55</xdr:col>
      <xdr:colOff>50800</xdr:colOff>
      <xdr:row>105</xdr:row>
      <xdr:rowOff>62230</xdr:rowOff>
    </xdr:to>
    <xdr:sp macro="" textlink="">
      <xdr:nvSpPr>
        <xdr:cNvPr id="475" name="楕円 474">
          <a:extLst>
            <a:ext uri="{FF2B5EF4-FFF2-40B4-BE49-F238E27FC236}">
              <a16:creationId xmlns:a16="http://schemas.microsoft.com/office/drawing/2014/main" id="{399EAC5E-BF7F-4062-BD0F-03B8BA29A8EF}"/>
            </a:ext>
          </a:extLst>
        </xdr:cNvPr>
        <xdr:cNvSpPr/>
      </xdr:nvSpPr>
      <xdr:spPr>
        <a:xfrm>
          <a:off x="104267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154957</xdr:rowOff>
    </xdr:from>
    <xdr:ext cx="469744" cy="259045"/>
    <xdr:sp macro="" textlink="">
      <xdr:nvSpPr>
        <xdr:cNvPr id="476" name="【市民会館】&#10;一人当たり面積該当値テキスト">
          <a:extLst>
            <a:ext uri="{FF2B5EF4-FFF2-40B4-BE49-F238E27FC236}">
              <a16:creationId xmlns:a16="http://schemas.microsoft.com/office/drawing/2014/main" id="{4A99ACF7-B175-4380-9427-BCA0F032A995}"/>
            </a:ext>
          </a:extLst>
        </xdr:cNvPr>
        <xdr:cNvSpPr txBox="1"/>
      </xdr:nvSpPr>
      <xdr:spPr>
        <a:xfrm>
          <a:off x="10515600"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139700</xdr:rowOff>
    </xdr:from>
    <xdr:to>
      <xdr:col>50</xdr:col>
      <xdr:colOff>165100</xdr:colOff>
      <xdr:row>105</xdr:row>
      <xdr:rowOff>69850</xdr:rowOff>
    </xdr:to>
    <xdr:sp macro="" textlink="">
      <xdr:nvSpPr>
        <xdr:cNvPr id="477" name="楕円 476">
          <a:extLst>
            <a:ext uri="{FF2B5EF4-FFF2-40B4-BE49-F238E27FC236}">
              <a16:creationId xmlns:a16="http://schemas.microsoft.com/office/drawing/2014/main" id="{3C4EC2A7-05DC-4290-865D-BB865E2577D1}"/>
            </a:ext>
          </a:extLst>
        </xdr:cNvPr>
        <xdr:cNvSpPr/>
      </xdr:nvSpPr>
      <xdr:spPr>
        <a:xfrm>
          <a:off x="9588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11430</xdr:rowOff>
    </xdr:from>
    <xdr:to>
      <xdr:col>55</xdr:col>
      <xdr:colOff>0</xdr:colOff>
      <xdr:row>105</xdr:row>
      <xdr:rowOff>19050</xdr:rowOff>
    </xdr:to>
    <xdr:cxnSp macro="">
      <xdr:nvCxnSpPr>
        <xdr:cNvPr id="478" name="直線コネクタ 477">
          <a:extLst>
            <a:ext uri="{FF2B5EF4-FFF2-40B4-BE49-F238E27FC236}">
              <a16:creationId xmlns:a16="http://schemas.microsoft.com/office/drawing/2014/main" id="{501E66F3-B339-4FCC-991C-9CC321DA4040}"/>
            </a:ext>
          </a:extLst>
        </xdr:cNvPr>
        <xdr:cNvCxnSpPr/>
      </xdr:nvCxnSpPr>
      <xdr:spPr>
        <a:xfrm flipV="1">
          <a:off x="9639300" y="180136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139700</xdr:rowOff>
    </xdr:from>
    <xdr:to>
      <xdr:col>46</xdr:col>
      <xdr:colOff>38100</xdr:colOff>
      <xdr:row>105</xdr:row>
      <xdr:rowOff>69850</xdr:rowOff>
    </xdr:to>
    <xdr:sp macro="" textlink="">
      <xdr:nvSpPr>
        <xdr:cNvPr id="479" name="楕円 478">
          <a:extLst>
            <a:ext uri="{FF2B5EF4-FFF2-40B4-BE49-F238E27FC236}">
              <a16:creationId xmlns:a16="http://schemas.microsoft.com/office/drawing/2014/main" id="{7E021847-0E7F-4B6E-9A1C-C3B8C85D926A}"/>
            </a:ext>
          </a:extLst>
        </xdr:cNvPr>
        <xdr:cNvSpPr/>
      </xdr:nvSpPr>
      <xdr:spPr>
        <a:xfrm>
          <a:off x="8699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19050</xdr:rowOff>
    </xdr:from>
    <xdr:to>
      <xdr:col>50</xdr:col>
      <xdr:colOff>114300</xdr:colOff>
      <xdr:row>105</xdr:row>
      <xdr:rowOff>19050</xdr:rowOff>
    </xdr:to>
    <xdr:cxnSp macro="">
      <xdr:nvCxnSpPr>
        <xdr:cNvPr id="480" name="直線コネクタ 479">
          <a:extLst>
            <a:ext uri="{FF2B5EF4-FFF2-40B4-BE49-F238E27FC236}">
              <a16:creationId xmlns:a16="http://schemas.microsoft.com/office/drawing/2014/main" id="{9A2634C4-E3F7-42B5-9665-C636F7605FA2}"/>
            </a:ext>
          </a:extLst>
        </xdr:cNvPr>
        <xdr:cNvCxnSpPr/>
      </xdr:nvCxnSpPr>
      <xdr:spPr>
        <a:xfrm>
          <a:off x="8750300" y="1802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139700</xdr:rowOff>
    </xdr:from>
    <xdr:to>
      <xdr:col>41</xdr:col>
      <xdr:colOff>101600</xdr:colOff>
      <xdr:row>105</xdr:row>
      <xdr:rowOff>69850</xdr:rowOff>
    </xdr:to>
    <xdr:sp macro="" textlink="">
      <xdr:nvSpPr>
        <xdr:cNvPr id="481" name="楕円 480">
          <a:extLst>
            <a:ext uri="{FF2B5EF4-FFF2-40B4-BE49-F238E27FC236}">
              <a16:creationId xmlns:a16="http://schemas.microsoft.com/office/drawing/2014/main" id="{90263743-1174-4162-838C-8E5F2B75C072}"/>
            </a:ext>
          </a:extLst>
        </xdr:cNvPr>
        <xdr:cNvSpPr/>
      </xdr:nvSpPr>
      <xdr:spPr>
        <a:xfrm>
          <a:off x="7810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19050</xdr:rowOff>
    </xdr:from>
    <xdr:to>
      <xdr:col>45</xdr:col>
      <xdr:colOff>177800</xdr:colOff>
      <xdr:row>105</xdr:row>
      <xdr:rowOff>19050</xdr:rowOff>
    </xdr:to>
    <xdr:cxnSp macro="">
      <xdr:nvCxnSpPr>
        <xdr:cNvPr id="482" name="直線コネクタ 481">
          <a:extLst>
            <a:ext uri="{FF2B5EF4-FFF2-40B4-BE49-F238E27FC236}">
              <a16:creationId xmlns:a16="http://schemas.microsoft.com/office/drawing/2014/main" id="{3848E994-4BC4-433C-AF9E-D6500D14D4CF}"/>
            </a:ext>
          </a:extLst>
        </xdr:cNvPr>
        <xdr:cNvCxnSpPr/>
      </xdr:nvCxnSpPr>
      <xdr:spPr>
        <a:xfrm>
          <a:off x="7861300" y="1802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139700</xdr:rowOff>
    </xdr:from>
    <xdr:to>
      <xdr:col>36</xdr:col>
      <xdr:colOff>165100</xdr:colOff>
      <xdr:row>105</xdr:row>
      <xdr:rowOff>69850</xdr:rowOff>
    </xdr:to>
    <xdr:sp macro="" textlink="">
      <xdr:nvSpPr>
        <xdr:cNvPr id="483" name="楕円 482">
          <a:extLst>
            <a:ext uri="{FF2B5EF4-FFF2-40B4-BE49-F238E27FC236}">
              <a16:creationId xmlns:a16="http://schemas.microsoft.com/office/drawing/2014/main" id="{38FEA420-7BB8-4644-B3A9-AD395CA5F395}"/>
            </a:ext>
          </a:extLst>
        </xdr:cNvPr>
        <xdr:cNvSpPr/>
      </xdr:nvSpPr>
      <xdr:spPr>
        <a:xfrm>
          <a:off x="6921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19050</xdr:rowOff>
    </xdr:from>
    <xdr:to>
      <xdr:col>41</xdr:col>
      <xdr:colOff>50800</xdr:colOff>
      <xdr:row>105</xdr:row>
      <xdr:rowOff>19050</xdr:rowOff>
    </xdr:to>
    <xdr:cxnSp macro="">
      <xdr:nvCxnSpPr>
        <xdr:cNvPr id="484" name="直線コネクタ 483">
          <a:extLst>
            <a:ext uri="{FF2B5EF4-FFF2-40B4-BE49-F238E27FC236}">
              <a16:creationId xmlns:a16="http://schemas.microsoft.com/office/drawing/2014/main" id="{7FF54103-FFEF-4631-85E0-13BF9DCFAC8C}"/>
            </a:ext>
          </a:extLst>
        </xdr:cNvPr>
        <xdr:cNvCxnSpPr/>
      </xdr:nvCxnSpPr>
      <xdr:spPr>
        <a:xfrm>
          <a:off x="6972300" y="1802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83838</xdr:rowOff>
    </xdr:from>
    <xdr:ext cx="469744" cy="259045"/>
    <xdr:sp macro="" textlink="">
      <xdr:nvSpPr>
        <xdr:cNvPr id="485" name="n_1aveValue【市民会館】&#10;一人当たり面積">
          <a:extLst>
            <a:ext uri="{FF2B5EF4-FFF2-40B4-BE49-F238E27FC236}">
              <a16:creationId xmlns:a16="http://schemas.microsoft.com/office/drawing/2014/main" id="{7CC9A24F-3054-4907-9A67-916E7779D72E}"/>
            </a:ext>
          </a:extLst>
        </xdr:cNvPr>
        <xdr:cNvSpPr txBox="1"/>
      </xdr:nvSpPr>
      <xdr:spPr>
        <a:xfrm>
          <a:off x="93917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137177</xdr:rowOff>
    </xdr:from>
    <xdr:ext cx="469744" cy="259045"/>
    <xdr:sp macro="" textlink="">
      <xdr:nvSpPr>
        <xdr:cNvPr id="486" name="n_2aveValue【市民会館】&#10;一人当たり面積">
          <a:extLst>
            <a:ext uri="{FF2B5EF4-FFF2-40B4-BE49-F238E27FC236}">
              <a16:creationId xmlns:a16="http://schemas.microsoft.com/office/drawing/2014/main" id="{6F2FB6CC-C2FA-424C-8C81-73012EC5D5BF}"/>
            </a:ext>
          </a:extLst>
        </xdr:cNvPr>
        <xdr:cNvSpPr txBox="1"/>
      </xdr:nvSpPr>
      <xdr:spPr>
        <a:xfrm>
          <a:off x="8515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144797</xdr:rowOff>
    </xdr:from>
    <xdr:ext cx="469744" cy="259045"/>
    <xdr:sp macro="" textlink="">
      <xdr:nvSpPr>
        <xdr:cNvPr id="487" name="n_3aveValue【市民会館】&#10;一人当たり面積">
          <a:extLst>
            <a:ext uri="{FF2B5EF4-FFF2-40B4-BE49-F238E27FC236}">
              <a16:creationId xmlns:a16="http://schemas.microsoft.com/office/drawing/2014/main" id="{60D6C2F7-60F8-4A3C-BC36-3BD6A266336F}"/>
            </a:ext>
          </a:extLst>
        </xdr:cNvPr>
        <xdr:cNvSpPr txBox="1"/>
      </xdr:nvSpPr>
      <xdr:spPr>
        <a:xfrm>
          <a:off x="7626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114316</xdr:rowOff>
    </xdr:from>
    <xdr:ext cx="469744" cy="259045"/>
    <xdr:sp macro="" textlink="">
      <xdr:nvSpPr>
        <xdr:cNvPr id="488" name="n_4aveValue【市民会館】&#10;一人当たり面積">
          <a:extLst>
            <a:ext uri="{FF2B5EF4-FFF2-40B4-BE49-F238E27FC236}">
              <a16:creationId xmlns:a16="http://schemas.microsoft.com/office/drawing/2014/main" id="{371AA429-947D-4932-ADFB-BD17EDC77466}"/>
            </a:ext>
          </a:extLst>
        </xdr:cNvPr>
        <xdr:cNvSpPr txBox="1"/>
      </xdr:nvSpPr>
      <xdr:spPr>
        <a:xfrm>
          <a:off x="67374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86377</xdr:rowOff>
    </xdr:from>
    <xdr:ext cx="469744" cy="259045"/>
    <xdr:sp macro="" textlink="">
      <xdr:nvSpPr>
        <xdr:cNvPr id="489" name="n_1mainValue【市民会館】&#10;一人当たり面積">
          <a:extLst>
            <a:ext uri="{FF2B5EF4-FFF2-40B4-BE49-F238E27FC236}">
              <a16:creationId xmlns:a16="http://schemas.microsoft.com/office/drawing/2014/main" id="{485B9D28-32F0-4E25-8995-DE72469EE2C6}"/>
            </a:ext>
          </a:extLst>
        </xdr:cNvPr>
        <xdr:cNvSpPr txBox="1"/>
      </xdr:nvSpPr>
      <xdr:spPr>
        <a:xfrm>
          <a:off x="93917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86377</xdr:rowOff>
    </xdr:from>
    <xdr:ext cx="469744" cy="259045"/>
    <xdr:sp macro="" textlink="">
      <xdr:nvSpPr>
        <xdr:cNvPr id="490" name="n_2mainValue【市民会館】&#10;一人当たり面積">
          <a:extLst>
            <a:ext uri="{FF2B5EF4-FFF2-40B4-BE49-F238E27FC236}">
              <a16:creationId xmlns:a16="http://schemas.microsoft.com/office/drawing/2014/main" id="{BEE522D3-834A-446A-A760-2D18C18B356E}"/>
            </a:ext>
          </a:extLst>
        </xdr:cNvPr>
        <xdr:cNvSpPr txBox="1"/>
      </xdr:nvSpPr>
      <xdr:spPr>
        <a:xfrm>
          <a:off x="85154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86377</xdr:rowOff>
    </xdr:from>
    <xdr:ext cx="469744" cy="259045"/>
    <xdr:sp macro="" textlink="">
      <xdr:nvSpPr>
        <xdr:cNvPr id="491" name="n_3mainValue【市民会館】&#10;一人当たり面積">
          <a:extLst>
            <a:ext uri="{FF2B5EF4-FFF2-40B4-BE49-F238E27FC236}">
              <a16:creationId xmlns:a16="http://schemas.microsoft.com/office/drawing/2014/main" id="{1AF88152-E80F-483C-BBD9-3901B7DF96CF}"/>
            </a:ext>
          </a:extLst>
        </xdr:cNvPr>
        <xdr:cNvSpPr txBox="1"/>
      </xdr:nvSpPr>
      <xdr:spPr>
        <a:xfrm>
          <a:off x="76264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86377</xdr:rowOff>
    </xdr:from>
    <xdr:ext cx="469744" cy="259045"/>
    <xdr:sp macro="" textlink="">
      <xdr:nvSpPr>
        <xdr:cNvPr id="492" name="n_4mainValue【市民会館】&#10;一人当たり面積">
          <a:extLst>
            <a:ext uri="{FF2B5EF4-FFF2-40B4-BE49-F238E27FC236}">
              <a16:creationId xmlns:a16="http://schemas.microsoft.com/office/drawing/2014/main" id="{0A04558E-BC5B-4665-BB88-B2E3D9FD3687}"/>
            </a:ext>
          </a:extLst>
        </xdr:cNvPr>
        <xdr:cNvSpPr txBox="1"/>
      </xdr:nvSpPr>
      <xdr:spPr>
        <a:xfrm>
          <a:off x="67374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9AD2FE02-702C-4E11-98E6-F01F1625C07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E3812673-14C2-46A4-BAB6-53B2211C3B6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EE9F5BE2-DB4D-4D0F-92F8-6D2D64FCE9D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600581F1-E1F4-4465-8B9C-B35E23598A6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45EFB1A0-4180-4959-8E3A-66208DC22B5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66F78F96-7B2B-48C2-84C1-886F255334A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35E2FC68-3D8B-4C01-B225-96495218CB1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6898C0E4-40FD-4318-AB5C-AD9C6C6130F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260DC939-C6DE-4B68-8349-F2316A54ABC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669017EA-FC53-4E86-B50C-AB6BEA3C635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0C97A724-EB3F-4E61-8D68-B9FD29BA9DE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4" name="直線コネクタ 503">
          <a:extLst>
            <a:ext uri="{FF2B5EF4-FFF2-40B4-BE49-F238E27FC236}">
              <a16:creationId xmlns:a16="http://schemas.microsoft.com/office/drawing/2014/main" id="{92BCD43A-EEBE-4740-919D-6A0D8425E53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5" name="テキスト ボックス 504">
          <a:extLst>
            <a:ext uri="{FF2B5EF4-FFF2-40B4-BE49-F238E27FC236}">
              <a16:creationId xmlns:a16="http://schemas.microsoft.com/office/drawing/2014/main" id="{7F2B7A7C-A778-4EE8-A400-344D1715357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6" name="直線コネクタ 505">
          <a:extLst>
            <a:ext uri="{FF2B5EF4-FFF2-40B4-BE49-F238E27FC236}">
              <a16:creationId xmlns:a16="http://schemas.microsoft.com/office/drawing/2014/main" id="{9545ECF2-5F83-4181-9C12-8805C78ADF3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7" name="テキスト ボックス 506">
          <a:extLst>
            <a:ext uri="{FF2B5EF4-FFF2-40B4-BE49-F238E27FC236}">
              <a16:creationId xmlns:a16="http://schemas.microsoft.com/office/drawing/2014/main" id="{070D0E5F-FEA8-4C58-9655-7176596CEE8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8" name="直線コネクタ 507">
          <a:extLst>
            <a:ext uri="{FF2B5EF4-FFF2-40B4-BE49-F238E27FC236}">
              <a16:creationId xmlns:a16="http://schemas.microsoft.com/office/drawing/2014/main" id="{A36A0421-1974-42D5-ABA8-E4C27A7252A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9" name="テキスト ボックス 508">
          <a:extLst>
            <a:ext uri="{FF2B5EF4-FFF2-40B4-BE49-F238E27FC236}">
              <a16:creationId xmlns:a16="http://schemas.microsoft.com/office/drawing/2014/main" id="{42F7D5D3-8869-4E62-8766-1FB5C6DF968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0" name="直線コネクタ 509">
          <a:extLst>
            <a:ext uri="{FF2B5EF4-FFF2-40B4-BE49-F238E27FC236}">
              <a16:creationId xmlns:a16="http://schemas.microsoft.com/office/drawing/2014/main" id="{79870CF4-8C74-486C-8198-18221C3887C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1" name="テキスト ボックス 510">
          <a:extLst>
            <a:ext uri="{FF2B5EF4-FFF2-40B4-BE49-F238E27FC236}">
              <a16:creationId xmlns:a16="http://schemas.microsoft.com/office/drawing/2014/main" id="{FFACFA11-CC81-432C-A15A-DB7392CCB51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2" name="直線コネクタ 511">
          <a:extLst>
            <a:ext uri="{FF2B5EF4-FFF2-40B4-BE49-F238E27FC236}">
              <a16:creationId xmlns:a16="http://schemas.microsoft.com/office/drawing/2014/main" id="{488F1B29-8633-480D-A67B-95FFFD4F7E8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3" name="テキスト ボックス 512">
          <a:extLst>
            <a:ext uri="{FF2B5EF4-FFF2-40B4-BE49-F238E27FC236}">
              <a16:creationId xmlns:a16="http://schemas.microsoft.com/office/drawing/2014/main" id="{38E825A6-A264-435F-ABDF-9826D4B3DC6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a:extLst>
            <a:ext uri="{FF2B5EF4-FFF2-40B4-BE49-F238E27FC236}">
              <a16:creationId xmlns:a16="http://schemas.microsoft.com/office/drawing/2014/main" id="{C6454057-49FC-4C2B-A174-9B85C8E23CD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5" name="テキスト ボックス 514">
          <a:extLst>
            <a:ext uri="{FF2B5EF4-FFF2-40B4-BE49-F238E27FC236}">
              <a16:creationId xmlns:a16="http://schemas.microsoft.com/office/drawing/2014/main" id="{D01AD924-A641-414D-8DF6-D58EBBD7493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6" name="【一般廃棄物処理施設】&#10;有形固定資産減価償却率グラフ枠">
          <a:extLst>
            <a:ext uri="{FF2B5EF4-FFF2-40B4-BE49-F238E27FC236}">
              <a16:creationId xmlns:a16="http://schemas.microsoft.com/office/drawing/2014/main" id="{75F38122-7F73-4E1E-BCC9-F09CF09E71D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517" name="直線コネクタ 516">
          <a:extLst>
            <a:ext uri="{FF2B5EF4-FFF2-40B4-BE49-F238E27FC236}">
              <a16:creationId xmlns:a16="http://schemas.microsoft.com/office/drawing/2014/main" id="{12278972-CC98-4EE6-B6DB-73126F127454}"/>
            </a:ext>
          </a:extLst>
        </xdr:cNvPr>
        <xdr:cNvCxnSpPr/>
      </xdr:nvCxnSpPr>
      <xdr:spPr>
        <a:xfrm flipV="1">
          <a:off x="16318864" y="5844540"/>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518" name="【一般廃棄物処理施設】&#10;有形固定資産減価償却率最小値テキスト">
          <a:extLst>
            <a:ext uri="{FF2B5EF4-FFF2-40B4-BE49-F238E27FC236}">
              <a16:creationId xmlns:a16="http://schemas.microsoft.com/office/drawing/2014/main" id="{1FA93904-08F6-4150-9367-5CE42659FDAC}"/>
            </a:ext>
          </a:extLst>
        </xdr:cNvPr>
        <xdr:cNvSpPr txBox="1"/>
      </xdr:nvSpPr>
      <xdr:spPr>
        <a:xfrm>
          <a:off x="16357600"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519" name="直線コネクタ 518">
          <a:extLst>
            <a:ext uri="{FF2B5EF4-FFF2-40B4-BE49-F238E27FC236}">
              <a16:creationId xmlns:a16="http://schemas.microsoft.com/office/drawing/2014/main" id="{C7D515C9-A27E-44ED-8A8C-682185F32AED}"/>
            </a:ext>
          </a:extLst>
        </xdr:cNvPr>
        <xdr:cNvCxnSpPr/>
      </xdr:nvCxnSpPr>
      <xdr:spPr>
        <a:xfrm>
          <a:off x="16230600" y="715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20" name="【一般廃棄物処理施設】&#10;有形固定資産減価償却率最大値テキスト">
          <a:extLst>
            <a:ext uri="{FF2B5EF4-FFF2-40B4-BE49-F238E27FC236}">
              <a16:creationId xmlns:a16="http://schemas.microsoft.com/office/drawing/2014/main" id="{3573B499-0042-417E-9DFA-490ABFD0381F}"/>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21" name="直線コネクタ 520">
          <a:extLst>
            <a:ext uri="{FF2B5EF4-FFF2-40B4-BE49-F238E27FC236}">
              <a16:creationId xmlns:a16="http://schemas.microsoft.com/office/drawing/2014/main" id="{2D82B37F-17A7-4347-BDB9-DA1204C1092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522" name="【一般廃棄物処理施設】&#10;有形固定資産減価償却率平均値テキスト">
          <a:extLst>
            <a:ext uri="{FF2B5EF4-FFF2-40B4-BE49-F238E27FC236}">
              <a16:creationId xmlns:a16="http://schemas.microsoft.com/office/drawing/2014/main" id="{5D87C241-4174-41D1-875D-0A9023703834}"/>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23" name="フローチャート: 判断 522">
          <a:extLst>
            <a:ext uri="{FF2B5EF4-FFF2-40B4-BE49-F238E27FC236}">
              <a16:creationId xmlns:a16="http://schemas.microsoft.com/office/drawing/2014/main" id="{EAB88E26-FF27-4698-878F-E64EFE400A10}"/>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524" name="フローチャート: 判断 523">
          <a:extLst>
            <a:ext uri="{FF2B5EF4-FFF2-40B4-BE49-F238E27FC236}">
              <a16:creationId xmlns:a16="http://schemas.microsoft.com/office/drawing/2014/main" id="{140CE5EA-BAE6-433C-BDC7-3A189BD3EEBC}"/>
            </a:ext>
          </a:extLst>
        </xdr:cNvPr>
        <xdr:cNvSpPr/>
      </xdr:nvSpPr>
      <xdr:spPr>
        <a:xfrm>
          <a:off x="15430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525" name="フローチャート: 判断 524">
          <a:extLst>
            <a:ext uri="{FF2B5EF4-FFF2-40B4-BE49-F238E27FC236}">
              <a16:creationId xmlns:a16="http://schemas.microsoft.com/office/drawing/2014/main" id="{E67DFB28-12CE-4E04-953B-29375FF63261}"/>
            </a:ext>
          </a:extLst>
        </xdr:cNvPr>
        <xdr:cNvSpPr/>
      </xdr:nvSpPr>
      <xdr:spPr>
        <a:xfrm>
          <a:off x="14541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26" name="フローチャート: 判断 525">
          <a:extLst>
            <a:ext uri="{FF2B5EF4-FFF2-40B4-BE49-F238E27FC236}">
              <a16:creationId xmlns:a16="http://schemas.microsoft.com/office/drawing/2014/main" id="{34DF1F67-B66D-432A-8415-9851BA2774A6}"/>
            </a:ext>
          </a:extLst>
        </xdr:cNvPr>
        <xdr:cNvSpPr/>
      </xdr:nvSpPr>
      <xdr:spPr>
        <a:xfrm>
          <a:off x="136525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27" name="フローチャート: 判断 526">
          <a:extLst>
            <a:ext uri="{FF2B5EF4-FFF2-40B4-BE49-F238E27FC236}">
              <a16:creationId xmlns:a16="http://schemas.microsoft.com/office/drawing/2014/main" id="{89DAC4D3-1C6D-4BD8-B9CC-8D3347593546}"/>
            </a:ext>
          </a:extLst>
        </xdr:cNvPr>
        <xdr:cNvSpPr/>
      </xdr:nvSpPr>
      <xdr:spPr>
        <a:xfrm>
          <a:off x="12763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8692383-F32A-4545-B625-2EDF36A2863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8A8EAE32-8CB9-4DB0-ACB2-1DBC13EFC49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6027D13-2F45-4CC2-B7B4-67CF1379092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79CB866-5F2F-4A95-970A-D4D8AA4BD8B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9F4A89B9-084D-4D85-8167-3F8BA8CCEF2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120650</xdr:rowOff>
    </xdr:from>
    <xdr:to>
      <xdr:col>85</xdr:col>
      <xdr:colOff>177800</xdr:colOff>
      <xdr:row>36</xdr:row>
      <xdr:rowOff>50800</xdr:rowOff>
    </xdr:to>
    <xdr:sp macro="" textlink="">
      <xdr:nvSpPr>
        <xdr:cNvPr id="533" name="楕円 532">
          <a:extLst>
            <a:ext uri="{FF2B5EF4-FFF2-40B4-BE49-F238E27FC236}">
              <a16:creationId xmlns:a16="http://schemas.microsoft.com/office/drawing/2014/main" id="{8768C592-A457-4086-8877-67B90DA69F81}"/>
            </a:ext>
          </a:extLst>
        </xdr:cNvPr>
        <xdr:cNvSpPr/>
      </xdr:nvSpPr>
      <xdr:spPr>
        <a:xfrm>
          <a:off x="162687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143527</xdr:rowOff>
    </xdr:from>
    <xdr:ext cx="405111" cy="259045"/>
    <xdr:sp macro="" textlink="">
      <xdr:nvSpPr>
        <xdr:cNvPr id="534" name="【一般廃棄物処理施設】&#10;有形固定資産減価償却率該当値テキスト">
          <a:extLst>
            <a:ext uri="{FF2B5EF4-FFF2-40B4-BE49-F238E27FC236}">
              <a16:creationId xmlns:a16="http://schemas.microsoft.com/office/drawing/2014/main" id="{81E56F80-2665-4BFD-9196-DA67A0A2EE3B}"/>
            </a:ext>
          </a:extLst>
        </xdr:cNvPr>
        <xdr:cNvSpPr txBox="1"/>
      </xdr:nvSpPr>
      <xdr:spPr>
        <a:xfrm>
          <a:off x="16357600"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6350</xdr:rowOff>
    </xdr:from>
    <xdr:to>
      <xdr:col>81</xdr:col>
      <xdr:colOff>101600</xdr:colOff>
      <xdr:row>36</xdr:row>
      <xdr:rowOff>107950</xdr:rowOff>
    </xdr:to>
    <xdr:sp macro="" textlink="">
      <xdr:nvSpPr>
        <xdr:cNvPr id="535" name="楕円 534">
          <a:extLst>
            <a:ext uri="{FF2B5EF4-FFF2-40B4-BE49-F238E27FC236}">
              <a16:creationId xmlns:a16="http://schemas.microsoft.com/office/drawing/2014/main" id="{7D332D4C-3A1F-4AEC-9D1B-4327A5E31141}"/>
            </a:ext>
          </a:extLst>
        </xdr:cNvPr>
        <xdr:cNvSpPr/>
      </xdr:nvSpPr>
      <xdr:spPr>
        <a:xfrm>
          <a:off x="15430500" y="617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0</xdr:rowOff>
    </xdr:from>
    <xdr:to>
      <xdr:col>85</xdr:col>
      <xdr:colOff>127000</xdr:colOff>
      <xdr:row>36</xdr:row>
      <xdr:rowOff>57150</xdr:rowOff>
    </xdr:to>
    <xdr:cxnSp macro="">
      <xdr:nvCxnSpPr>
        <xdr:cNvPr id="536" name="直線コネクタ 535">
          <a:extLst>
            <a:ext uri="{FF2B5EF4-FFF2-40B4-BE49-F238E27FC236}">
              <a16:creationId xmlns:a16="http://schemas.microsoft.com/office/drawing/2014/main" id="{D95F6E5F-07C3-4AE9-90EA-0C02A69053F9}"/>
            </a:ext>
          </a:extLst>
        </xdr:cNvPr>
        <xdr:cNvCxnSpPr/>
      </xdr:nvCxnSpPr>
      <xdr:spPr>
        <a:xfrm flipV="1">
          <a:off x="15481300" y="61722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132080</xdr:rowOff>
    </xdr:from>
    <xdr:to>
      <xdr:col>76</xdr:col>
      <xdr:colOff>165100</xdr:colOff>
      <xdr:row>36</xdr:row>
      <xdr:rowOff>62230</xdr:rowOff>
    </xdr:to>
    <xdr:sp macro="" textlink="">
      <xdr:nvSpPr>
        <xdr:cNvPr id="537" name="楕円 536">
          <a:extLst>
            <a:ext uri="{FF2B5EF4-FFF2-40B4-BE49-F238E27FC236}">
              <a16:creationId xmlns:a16="http://schemas.microsoft.com/office/drawing/2014/main" id="{BA94B9C3-57DB-4341-949A-9D907D770034}"/>
            </a:ext>
          </a:extLst>
        </xdr:cNvPr>
        <xdr:cNvSpPr/>
      </xdr:nvSpPr>
      <xdr:spPr>
        <a:xfrm>
          <a:off x="14541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11430</xdr:rowOff>
    </xdr:from>
    <xdr:to>
      <xdr:col>81</xdr:col>
      <xdr:colOff>50800</xdr:colOff>
      <xdr:row>36</xdr:row>
      <xdr:rowOff>57150</xdr:rowOff>
    </xdr:to>
    <xdr:cxnSp macro="">
      <xdr:nvCxnSpPr>
        <xdr:cNvPr id="538" name="直線コネクタ 537">
          <a:extLst>
            <a:ext uri="{FF2B5EF4-FFF2-40B4-BE49-F238E27FC236}">
              <a16:creationId xmlns:a16="http://schemas.microsoft.com/office/drawing/2014/main" id="{018014CE-F00C-4BE8-91EA-FEAFB54FF397}"/>
            </a:ext>
          </a:extLst>
        </xdr:cNvPr>
        <xdr:cNvCxnSpPr/>
      </xdr:nvCxnSpPr>
      <xdr:spPr>
        <a:xfrm>
          <a:off x="14592300" y="61836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82550</xdr:rowOff>
    </xdr:from>
    <xdr:to>
      <xdr:col>72</xdr:col>
      <xdr:colOff>38100</xdr:colOff>
      <xdr:row>36</xdr:row>
      <xdr:rowOff>12700</xdr:rowOff>
    </xdr:to>
    <xdr:sp macro="" textlink="">
      <xdr:nvSpPr>
        <xdr:cNvPr id="539" name="楕円 538">
          <a:extLst>
            <a:ext uri="{FF2B5EF4-FFF2-40B4-BE49-F238E27FC236}">
              <a16:creationId xmlns:a16="http://schemas.microsoft.com/office/drawing/2014/main" id="{B642658E-F577-4BB5-8201-3E09AB7CC541}"/>
            </a:ext>
          </a:extLst>
        </xdr:cNvPr>
        <xdr:cNvSpPr/>
      </xdr:nvSpPr>
      <xdr:spPr>
        <a:xfrm>
          <a:off x="136525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133350</xdr:rowOff>
    </xdr:from>
    <xdr:to>
      <xdr:col>76</xdr:col>
      <xdr:colOff>114300</xdr:colOff>
      <xdr:row>36</xdr:row>
      <xdr:rowOff>11430</xdr:rowOff>
    </xdr:to>
    <xdr:cxnSp macro="">
      <xdr:nvCxnSpPr>
        <xdr:cNvPr id="540" name="直線コネクタ 539">
          <a:extLst>
            <a:ext uri="{FF2B5EF4-FFF2-40B4-BE49-F238E27FC236}">
              <a16:creationId xmlns:a16="http://schemas.microsoft.com/office/drawing/2014/main" id="{C9FC58D1-57B5-43F5-BE80-3AC3B0CC2D78}"/>
            </a:ext>
          </a:extLst>
        </xdr:cNvPr>
        <xdr:cNvCxnSpPr/>
      </xdr:nvCxnSpPr>
      <xdr:spPr>
        <a:xfrm>
          <a:off x="13703300" y="61341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31115</xdr:rowOff>
    </xdr:from>
    <xdr:to>
      <xdr:col>67</xdr:col>
      <xdr:colOff>101600</xdr:colOff>
      <xdr:row>35</xdr:row>
      <xdr:rowOff>132715</xdr:rowOff>
    </xdr:to>
    <xdr:sp macro="" textlink="">
      <xdr:nvSpPr>
        <xdr:cNvPr id="541" name="楕円 540">
          <a:extLst>
            <a:ext uri="{FF2B5EF4-FFF2-40B4-BE49-F238E27FC236}">
              <a16:creationId xmlns:a16="http://schemas.microsoft.com/office/drawing/2014/main" id="{AE163CAA-3C4F-423F-B63F-EEAE508EA734}"/>
            </a:ext>
          </a:extLst>
        </xdr:cNvPr>
        <xdr:cNvSpPr/>
      </xdr:nvSpPr>
      <xdr:spPr>
        <a:xfrm>
          <a:off x="12763500" y="603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81915</xdr:rowOff>
    </xdr:from>
    <xdr:to>
      <xdr:col>71</xdr:col>
      <xdr:colOff>177800</xdr:colOff>
      <xdr:row>35</xdr:row>
      <xdr:rowOff>133350</xdr:rowOff>
    </xdr:to>
    <xdr:cxnSp macro="">
      <xdr:nvCxnSpPr>
        <xdr:cNvPr id="542" name="直線コネクタ 541">
          <a:extLst>
            <a:ext uri="{FF2B5EF4-FFF2-40B4-BE49-F238E27FC236}">
              <a16:creationId xmlns:a16="http://schemas.microsoft.com/office/drawing/2014/main" id="{26CACE72-72EE-492E-9C97-AB5BAC7E96CF}"/>
            </a:ext>
          </a:extLst>
        </xdr:cNvPr>
        <xdr:cNvCxnSpPr/>
      </xdr:nvCxnSpPr>
      <xdr:spPr>
        <a:xfrm>
          <a:off x="12814300" y="608266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38117</xdr:rowOff>
    </xdr:from>
    <xdr:ext cx="405111" cy="259045"/>
    <xdr:sp macro="" textlink="">
      <xdr:nvSpPr>
        <xdr:cNvPr id="543" name="n_1aveValue【一般廃棄物処理施設】&#10;有形固定資産減価償却率">
          <a:extLst>
            <a:ext uri="{FF2B5EF4-FFF2-40B4-BE49-F238E27FC236}">
              <a16:creationId xmlns:a16="http://schemas.microsoft.com/office/drawing/2014/main" id="{ACF40915-BC7C-4E5F-85E4-3C2C3ACC602C}"/>
            </a:ext>
          </a:extLst>
        </xdr:cNvPr>
        <xdr:cNvSpPr txBox="1"/>
      </xdr:nvSpPr>
      <xdr:spPr>
        <a:xfrm>
          <a:off x="152660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156227</xdr:rowOff>
    </xdr:from>
    <xdr:ext cx="405111" cy="259045"/>
    <xdr:sp macro="" textlink="">
      <xdr:nvSpPr>
        <xdr:cNvPr id="544" name="n_2aveValue【一般廃棄物処理施設】&#10;有形固定資産減価償却率">
          <a:extLst>
            <a:ext uri="{FF2B5EF4-FFF2-40B4-BE49-F238E27FC236}">
              <a16:creationId xmlns:a16="http://schemas.microsoft.com/office/drawing/2014/main" id="{5CCB19B6-32FC-485B-8AB2-4D9D8D461E04}"/>
            </a:ext>
          </a:extLst>
        </xdr:cNvPr>
        <xdr:cNvSpPr txBox="1"/>
      </xdr:nvSpPr>
      <xdr:spPr>
        <a:xfrm>
          <a:off x="1438974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7637</xdr:rowOff>
    </xdr:from>
    <xdr:ext cx="405111" cy="259045"/>
    <xdr:sp macro="" textlink="">
      <xdr:nvSpPr>
        <xdr:cNvPr id="545" name="n_3aveValue【一般廃棄物処理施設】&#10;有形固定資産減価償却率">
          <a:extLst>
            <a:ext uri="{FF2B5EF4-FFF2-40B4-BE49-F238E27FC236}">
              <a16:creationId xmlns:a16="http://schemas.microsoft.com/office/drawing/2014/main" id="{FC37CC47-65E4-44BA-B11F-D3E954146A51}"/>
            </a:ext>
          </a:extLst>
        </xdr:cNvPr>
        <xdr:cNvSpPr txBox="1"/>
      </xdr:nvSpPr>
      <xdr:spPr>
        <a:xfrm>
          <a:off x="13500744" y="652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150512</xdr:rowOff>
    </xdr:from>
    <xdr:ext cx="405111" cy="259045"/>
    <xdr:sp macro="" textlink="">
      <xdr:nvSpPr>
        <xdr:cNvPr id="546" name="n_4aveValue【一般廃棄物処理施設】&#10;有形固定資産減価償却率">
          <a:extLst>
            <a:ext uri="{FF2B5EF4-FFF2-40B4-BE49-F238E27FC236}">
              <a16:creationId xmlns:a16="http://schemas.microsoft.com/office/drawing/2014/main" id="{9920C17B-F1EF-4522-8D8D-1D1E70B06216}"/>
            </a:ext>
          </a:extLst>
        </xdr:cNvPr>
        <xdr:cNvSpPr txBox="1"/>
      </xdr:nvSpPr>
      <xdr:spPr>
        <a:xfrm>
          <a:off x="12611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124477</xdr:rowOff>
    </xdr:from>
    <xdr:ext cx="405111" cy="259045"/>
    <xdr:sp macro="" textlink="">
      <xdr:nvSpPr>
        <xdr:cNvPr id="547" name="n_1mainValue【一般廃棄物処理施設】&#10;有形固定資産減価償却率">
          <a:extLst>
            <a:ext uri="{FF2B5EF4-FFF2-40B4-BE49-F238E27FC236}">
              <a16:creationId xmlns:a16="http://schemas.microsoft.com/office/drawing/2014/main" id="{ECEC4645-4FE6-41ED-A426-8336872B96E9}"/>
            </a:ext>
          </a:extLst>
        </xdr:cNvPr>
        <xdr:cNvSpPr txBox="1"/>
      </xdr:nvSpPr>
      <xdr:spPr>
        <a:xfrm>
          <a:off x="15266044"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78757</xdr:rowOff>
    </xdr:from>
    <xdr:ext cx="405111" cy="259045"/>
    <xdr:sp macro="" textlink="">
      <xdr:nvSpPr>
        <xdr:cNvPr id="548" name="n_2mainValue【一般廃棄物処理施設】&#10;有形固定資産減価償却率">
          <a:extLst>
            <a:ext uri="{FF2B5EF4-FFF2-40B4-BE49-F238E27FC236}">
              <a16:creationId xmlns:a16="http://schemas.microsoft.com/office/drawing/2014/main" id="{12247F55-199C-4C06-B689-41BD410EDAC1}"/>
            </a:ext>
          </a:extLst>
        </xdr:cNvPr>
        <xdr:cNvSpPr txBox="1"/>
      </xdr:nvSpPr>
      <xdr:spPr>
        <a:xfrm>
          <a:off x="14389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29227</xdr:rowOff>
    </xdr:from>
    <xdr:ext cx="405111" cy="259045"/>
    <xdr:sp macro="" textlink="">
      <xdr:nvSpPr>
        <xdr:cNvPr id="549" name="n_3mainValue【一般廃棄物処理施設】&#10;有形固定資産減価償却率">
          <a:extLst>
            <a:ext uri="{FF2B5EF4-FFF2-40B4-BE49-F238E27FC236}">
              <a16:creationId xmlns:a16="http://schemas.microsoft.com/office/drawing/2014/main" id="{89212795-4599-4BB7-9932-812C23972B5D}"/>
            </a:ext>
          </a:extLst>
        </xdr:cNvPr>
        <xdr:cNvSpPr txBox="1"/>
      </xdr:nvSpPr>
      <xdr:spPr>
        <a:xfrm>
          <a:off x="13500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149242</xdr:rowOff>
    </xdr:from>
    <xdr:ext cx="405111" cy="259045"/>
    <xdr:sp macro="" textlink="">
      <xdr:nvSpPr>
        <xdr:cNvPr id="550" name="n_4mainValue【一般廃棄物処理施設】&#10;有形固定資産減価償却率">
          <a:extLst>
            <a:ext uri="{FF2B5EF4-FFF2-40B4-BE49-F238E27FC236}">
              <a16:creationId xmlns:a16="http://schemas.microsoft.com/office/drawing/2014/main" id="{2DF1A31B-E783-4C72-AFA6-3B47DAFD187E}"/>
            </a:ext>
          </a:extLst>
        </xdr:cNvPr>
        <xdr:cNvSpPr txBox="1"/>
      </xdr:nvSpPr>
      <xdr:spPr>
        <a:xfrm>
          <a:off x="12611744" y="580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7A2DC7B9-175E-42BF-B107-9528CF32F53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79EA997A-A1BF-4A42-8217-65B9D779272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07C73302-0262-419D-A70A-CA1430B9AC0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E5767BBF-AE18-4447-A583-F13E6A84334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8C60DF36-DB5E-43DD-9765-055D1E87DB9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98323F30-E57C-4420-8715-F5C1B35AEF5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270B3917-B71D-4C1F-8C47-0B2A1598B56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EE1BE686-45EB-497E-8768-7D92766DC6F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1B00056F-5BBC-42C5-B46E-3E7B140CBDD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682789F4-FDDF-4B75-85B7-639955AA215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61" name="直線コネクタ 560">
          <a:extLst>
            <a:ext uri="{FF2B5EF4-FFF2-40B4-BE49-F238E27FC236}">
              <a16:creationId xmlns:a16="http://schemas.microsoft.com/office/drawing/2014/main" id="{FC6F9F57-FE7E-4F56-A6AE-C9C327885C3B}"/>
            </a:ext>
          </a:extLst>
        </xdr:cNvPr>
        <xdr:cNvCxnSpPr/>
      </xdr:nvCxnSpPr>
      <xdr:spPr>
        <a:xfrm>
          <a:off x="18288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62" name="テキスト ボックス 561">
          <a:extLst>
            <a:ext uri="{FF2B5EF4-FFF2-40B4-BE49-F238E27FC236}">
              <a16:creationId xmlns:a16="http://schemas.microsoft.com/office/drawing/2014/main" id="{627206F1-D4FC-4464-AEFC-97E684EB834A}"/>
            </a:ext>
          </a:extLst>
        </xdr:cNvPr>
        <xdr:cNvSpPr txBox="1"/>
      </xdr:nvSpPr>
      <xdr:spPr>
        <a:xfrm>
          <a:off x="18039214" y="719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63" name="直線コネクタ 562">
          <a:extLst>
            <a:ext uri="{FF2B5EF4-FFF2-40B4-BE49-F238E27FC236}">
              <a16:creationId xmlns:a16="http://schemas.microsoft.com/office/drawing/2014/main" id="{C4E41D0C-4202-43AC-A559-A91B40193FBB}"/>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64" name="テキスト ボックス 563">
          <a:extLst>
            <a:ext uri="{FF2B5EF4-FFF2-40B4-BE49-F238E27FC236}">
              <a16:creationId xmlns:a16="http://schemas.microsoft.com/office/drawing/2014/main" id="{333692E7-C353-43EA-ADA9-71B382E088CF}"/>
            </a:ext>
          </a:extLst>
        </xdr:cNvPr>
        <xdr:cNvSpPr txBox="1"/>
      </xdr:nvSpPr>
      <xdr:spPr>
        <a:xfrm>
          <a:off x="17756701" y="690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65" name="直線コネクタ 564">
          <a:extLst>
            <a:ext uri="{FF2B5EF4-FFF2-40B4-BE49-F238E27FC236}">
              <a16:creationId xmlns:a16="http://schemas.microsoft.com/office/drawing/2014/main" id="{2530804E-907E-4DEE-8244-41CE51421743}"/>
            </a:ext>
          </a:extLst>
        </xdr:cNvPr>
        <xdr:cNvCxnSpPr/>
      </xdr:nvCxnSpPr>
      <xdr:spPr>
        <a:xfrm>
          <a:off x="18288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66" name="テキスト ボックス 565">
          <a:extLst>
            <a:ext uri="{FF2B5EF4-FFF2-40B4-BE49-F238E27FC236}">
              <a16:creationId xmlns:a16="http://schemas.microsoft.com/office/drawing/2014/main" id="{F5ACEE6E-7DE5-49B1-A1D8-D836B0E8CB04}"/>
            </a:ext>
          </a:extLst>
        </xdr:cNvPr>
        <xdr:cNvSpPr txBox="1"/>
      </xdr:nvSpPr>
      <xdr:spPr>
        <a:xfrm>
          <a:off x="17756701" y="662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C13E6BDE-1062-42D1-AB95-21A1E985CD2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8" name="テキスト ボックス 567">
          <a:extLst>
            <a:ext uri="{FF2B5EF4-FFF2-40B4-BE49-F238E27FC236}">
              <a16:creationId xmlns:a16="http://schemas.microsoft.com/office/drawing/2014/main" id="{DD824114-F062-467E-A475-D37448A233C4}"/>
            </a:ext>
          </a:extLst>
        </xdr:cNvPr>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69" name="直線コネクタ 568">
          <a:extLst>
            <a:ext uri="{FF2B5EF4-FFF2-40B4-BE49-F238E27FC236}">
              <a16:creationId xmlns:a16="http://schemas.microsoft.com/office/drawing/2014/main" id="{0CA333B8-9BFA-47C8-AD05-32BD21EDB219}"/>
            </a:ext>
          </a:extLst>
        </xdr:cNvPr>
        <xdr:cNvCxnSpPr/>
      </xdr:nvCxnSpPr>
      <xdr:spPr>
        <a:xfrm>
          <a:off x="18288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70" name="テキスト ボックス 569">
          <a:extLst>
            <a:ext uri="{FF2B5EF4-FFF2-40B4-BE49-F238E27FC236}">
              <a16:creationId xmlns:a16="http://schemas.microsoft.com/office/drawing/2014/main" id="{77299441-A6CB-4F6A-A619-651693C2F130}"/>
            </a:ext>
          </a:extLst>
        </xdr:cNvPr>
        <xdr:cNvSpPr txBox="1"/>
      </xdr:nvSpPr>
      <xdr:spPr>
        <a:xfrm>
          <a:off x="17692581" y="604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71" name="直線コネクタ 570">
          <a:extLst>
            <a:ext uri="{FF2B5EF4-FFF2-40B4-BE49-F238E27FC236}">
              <a16:creationId xmlns:a16="http://schemas.microsoft.com/office/drawing/2014/main" id="{AA6D4848-B5A8-40DC-8250-88F0EECBDB57}"/>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72" name="テキスト ボックス 571">
          <a:extLst>
            <a:ext uri="{FF2B5EF4-FFF2-40B4-BE49-F238E27FC236}">
              <a16:creationId xmlns:a16="http://schemas.microsoft.com/office/drawing/2014/main" id="{BDA7ED83-9345-4581-9C52-D4292F4834BF}"/>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73" name="直線コネクタ 572">
          <a:extLst>
            <a:ext uri="{FF2B5EF4-FFF2-40B4-BE49-F238E27FC236}">
              <a16:creationId xmlns:a16="http://schemas.microsoft.com/office/drawing/2014/main" id="{CBB7A9EE-8E69-4251-BB53-035EF3332571}"/>
            </a:ext>
          </a:extLst>
        </xdr:cNvPr>
        <xdr:cNvCxnSpPr/>
      </xdr:nvCxnSpPr>
      <xdr:spPr>
        <a:xfrm>
          <a:off x="18288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74" name="テキスト ボックス 573">
          <a:extLst>
            <a:ext uri="{FF2B5EF4-FFF2-40B4-BE49-F238E27FC236}">
              <a16:creationId xmlns:a16="http://schemas.microsoft.com/office/drawing/2014/main" id="{825812A9-87F3-496F-A505-49D20E79D372}"/>
            </a:ext>
          </a:extLst>
        </xdr:cNvPr>
        <xdr:cNvSpPr txBox="1"/>
      </xdr:nvSpPr>
      <xdr:spPr>
        <a:xfrm>
          <a:off x="17692581" y="547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a:extLst>
            <a:ext uri="{FF2B5EF4-FFF2-40B4-BE49-F238E27FC236}">
              <a16:creationId xmlns:a16="http://schemas.microsoft.com/office/drawing/2014/main" id="{AFB4DEC0-BA91-49DF-BA97-646E320516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6" name="テキスト ボックス 575">
          <a:extLst>
            <a:ext uri="{FF2B5EF4-FFF2-40B4-BE49-F238E27FC236}">
              <a16:creationId xmlns:a16="http://schemas.microsoft.com/office/drawing/2014/main" id="{96F2145F-65CF-4889-B072-EBAEA26537F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一般廃棄物処理施設】&#10;一人当たり有形固定資産（償却資産）額グラフ枠">
          <a:extLst>
            <a:ext uri="{FF2B5EF4-FFF2-40B4-BE49-F238E27FC236}">
              <a16:creationId xmlns:a16="http://schemas.microsoft.com/office/drawing/2014/main" id="{97C18037-F45B-410E-9DC9-450CD33262A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78" name="直線コネクタ 577">
          <a:extLst>
            <a:ext uri="{FF2B5EF4-FFF2-40B4-BE49-F238E27FC236}">
              <a16:creationId xmlns:a16="http://schemas.microsoft.com/office/drawing/2014/main" id="{115C9208-A8F8-4211-9743-3CCA144506B2}"/>
            </a:ext>
          </a:extLst>
        </xdr:cNvPr>
        <xdr:cNvCxnSpPr/>
      </xdr:nvCxnSpPr>
      <xdr:spPr>
        <a:xfrm flipV="1">
          <a:off x="22160864" y="5784656"/>
          <a:ext cx="0" cy="1356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79" name="【一般廃棄物処理施設】&#10;一人当たり有形固定資産（償却資産）額最小値テキスト">
          <a:extLst>
            <a:ext uri="{FF2B5EF4-FFF2-40B4-BE49-F238E27FC236}">
              <a16:creationId xmlns:a16="http://schemas.microsoft.com/office/drawing/2014/main" id="{01D65C73-4FC2-4DB5-9300-1396D717E195}"/>
            </a:ext>
          </a:extLst>
        </xdr:cNvPr>
        <xdr:cNvSpPr txBox="1"/>
      </xdr:nvSpPr>
      <xdr:spPr>
        <a:xfrm>
          <a:off x="22199600" y="714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80" name="直線コネクタ 579">
          <a:extLst>
            <a:ext uri="{FF2B5EF4-FFF2-40B4-BE49-F238E27FC236}">
              <a16:creationId xmlns:a16="http://schemas.microsoft.com/office/drawing/2014/main" id="{B4E5EFC4-03BE-4155-9E11-1FDF819F6E7E}"/>
            </a:ext>
          </a:extLst>
        </xdr:cNvPr>
        <xdr:cNvCxnSpPr/>
      </xdr:nvCxnSpPr>
      <xdr:spPr>
        <a:xfrm>
          <a:off x="22072600" y="714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81" name="【一般廃棄物処理施設】&#10;一人当たり有形固定資産（償却資産）額最大値テキスト">
          <a:extLst>
            <a:ext uri="{FF2B5EF4-FFF2-40B4-BE49-F238E27FC236}">
              <a16:creationId xmlns:a16="http://schemas.microsoft.com/office/drawing/2014/main" id="{33A04CB5-7D32-4AB3-B342-DBB89625283E}"/>
            </a:ext>
          </a:extLst>
        </xdr:cNvPr>
        <xdr:cNvSpPr txBox="1"/>
      </xdr:nvSpPr>
      <xdr:spPr>
        <a:xfrm>
          <a:off x="22199600" y="5559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82" name="直線コネクタ 581">
          <a:extLst>
            <a:ext uri="{FF2B5EF4-FFF2-40B4-BE49-F238E27FC236}">
              <a16:creationId xmlns:a16="http://schemas.microsoft.com/office/drawing/2014/main" id="{B4EA5109-7396-42CA-9D0B-511FDB9DDEAC}"/>
            </a:ext>
          </a:extLst>
        </xdr:cNvPr>
        <xdr:cNvCxnSpPr/>
      </xdr:nvCxnSpPr>
      <xdr:spPr>
        <a:xfrm>
          <a:off x="22072600" y="5784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167333</xdr:rowOff>
    </xdr:from>
    <xdr:ext cx="534377" cy="259045"/>
    <xdr:sp macro="" textlink="">
      <xdr:nvSpPr>
        <xdr:cNvPr id="583" name="【一般廃棄物処理施設】&#10;一人当たり有形固定資産（償却資産）額平均値テキスト">
          <a:extLst>
            <a:ext uri="{FF2B5EF4-FFF2-40B4-BE49-F238E27FC236}">
              <a16:creationId xmlns:a16="http://schemas.microsoft.com/office/drawing/2014/main" id="{299B85B2-8CF1-4033-9B9E-84DCB873479F}"/>
            </a:ext>
          </a:extLst>
        </xdr:cNvPr>
        <xdr:cNvSpPr txBox="1"/>
      </xdr:nvSpPr>
      <xdr:spPr>
        <a:xfrm>
          <a:off x="22199600" y="65109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84" name="フローチャート: 判断 583">
          <a:extLst>
            <a:ext uri="{FF2B5EF4-FFF2-40B4-BE49-F238E27FC236}">
              <a16:creationId xmlns:a16="http://schemas.microsoft.com/office/drawing/2014/main" id="{DB22E2A5-6F56-4CA6-94C5-0507F9208AA8}"/>
            </a:ext>
          </a:extLst>
        </xdr:cNvPr>
        <xdr:cNvSpPr/>
      </xdr:nvSpPr>
      <xdr:spPr>
        <a:xfrm>
          <a:off x="22110700" y="653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85" name="フローチャート: 判断 584">
          <a:extLst>
            <a:ext uri="{FF2B5EF4-FFF2-40B4-BE49-F238E27FC236}">
              <a16:creationId xmlns:a16="http://schemas.microsoft.com/office/drawing/2014/main" id="{D6472724-D5F0-42FE-AD39-C1A058F0C25B}"/>
            </a:ext>
          </a:extLst>
        </xdr:cNvPr>
        <xdr:cNvSpPr/>
      </xdr:nvSpPr>
      <xdr:spPr>
        <a:xfrm>
          <a:off x="21272500" y="6538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86" name="フローチャート: 判断 585">
          <a:extLst>
            <a:ext uri="{FF2B5EF4-FFF2-40B4-BE49-F238E27FC236}">
              <a16:creationId xmlns:a16="http://schemas.microsoft.com/office/drawing/2014/main" id="{7F85B05C-64DD-4F86-8AB5-8A92F1CC8789}"/>
            </a:ext>
          </a:extLst>
        </xdr:cNvPr>
        <xdr:cNvSpPr/>
      </xdr:nvSpPr>
      <xdr:spPr>
        <a:xfrm>
          <a:off x="20383500" y="659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87" name="フローチャート: 判断 586">
          <a:extLst>
            <a:ext uri="{FF2B5EF4-FFF2-40B4-BE49-F238E27FC236}">
              <a16:creationId xmlns:a16="http://schemas.microsoft.com/office/drawing/2014/main" id="{58F65FB7-BBFC-4952-A663-CA0FD2F1EFF3}"/>
            </a:ext>
          </a:extLst>
        </xdr:cNvPr>
        <xdr:cNvSpPr/>
      </xdr:nvSpPr>
      <xdr:spPr>
        <a:xfrm>
          <a:off x="19494500" y="661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88" name="フローチャート: 判断 587">
          <a:extLst>
            <a:ext uri="{FF2B5EF4-FFF2-40B4-BE49-F238E27FC236}">
              <a16:creationId xmlns:a16="http://schemas.microsoft.com/office/drawing/2014/main" id="{B59C7A6B-3E07-4ADE-9BB7-3D5863A2D49F}"/>
            </a:ext>
          </a:extLst>
        </xdr:cNvPr>
        <xdr:cNvSpPr/>
      </xdr:nvSpPr>
      <xdr:spPr>
        <a:xfrm>
          <a:off x="18605500" y="660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26521BDB-C782-4670-BE93-4B2215ED71F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64A722D5-AD6B-4B9C-88AA-A49193EE935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A7C47CD6-95EB-47EF-BEEE-32F01B79FFE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6CBE5AD3-3EF3-4DD7-BF04-5F1F12773CD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BDD9C218-086D-4A0C-A7F4-B660E4FE4D0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126108</xdr:rowOff>
    </xdr:from>
    <xdr:to>
      <xdr:col>116</xdr:col>
      <xdr:colOff>114300</xdr:colOff>
      <xdr:row>36</xdr:row>
      <xdr:rowOff>56258</xdr:rowOff>
    </xdr:to>
    <xdr:sp macro="" textlink="">
      <xdr:nvSpPr>
        <xdr:cNvPr id="594" name="楕円 593">
          <a:extLst>
            <a:ext uri="{FF2B5EF4-FFF2-40B4-BE49-F238E27FC236}">
              <a16:creationId xmlns:a16="http://schemas.microsoft.com/office/drawing/2014/main" id="{BF6B5CD4-095F-414E-B76F-368A62293465}"/>
            </a:ext>
          </a:extLst>
        </xdr:cNvPr>
        <xdr:cNvSpPr/>
      </xdr:nvSpPr>
      <xdr:spPr>
        <a:xfrm>
          <a:off x="22110700" y="612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148985</xdr:rowOff>
    </xdr:from>
    <xdr:ext cx="599010" cy="259045"/>
    <xdr:sp macro="" textlink="">
      <xdr:nvSpPr>
        <xdr:cNvPr id="595" name="【一般廃棄物処理施設】&#10;一人当たり有形固定資産（償却資産）額該当値テキスト">
          <a:extLst>
            <a:ext uri="{FF2B5EF4-FFF2-40B4-BE49-F238E27FC236}">
              <a16:creationId xmlns:a16="http://schemas.microsoft.com/office/drawing/2014/main" id="{AA92AF24-A682-4AB9-8DBA-6C9165287EC8}"/>
            </a:ext>
          </a:extLst>
        </xdr:cNvPr>
        <xdr:cNvSpPr txBox="1"/>
      </xdr:nvSpPr>
      <xdr:spPr>
        <a:xfrm>
          <a:off x="22199600" y="5978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88417</xdr:rowOff>
    </xdr:from>
    <xdr:to>
      <xdr:col>112</xdr:col>
      <xdr:colOff>38100</xdr:colOff>
      <xdr:row>37</xdr:row>
      <xdr:rowOff>18567</xdr:rowOff>
    </xdr:to>
    <xdr:sp macro="" textlink="">
      <xdr:nvSpPr>
        <xdr:cNvPr id="596" name="楕円 595">
          <a:extLst>
            <a:ext uri="{FF2B5EF4-FFF2-40B4-BE49-F238E27FC236}">
              <a16:creationId xmlns:a16="http://schemas.microsoft.com/office/drawing/2014/main" id="{8B4A1B57-CB33-4334-BB28-9D371A1E2C87}"/>
            </a:ext>
          </a:extLst>
        </xdr:cNvPr>
        <xdr:cNvSpPr/>
      </xdr:nvSpPr>
      <xdr:spPr>
        <a:xfrm>
          <a:off x="21272500" y="6260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5458</xdr:rowOff>
    </xdr:from>
    <xdr:to>
      <xdr:col>116</xdr:col>
      <xdr:colOff>63500</xdr:colOff>
      <xdr:row>36</xdr:row>
      <xdr:rowOff>139217</xdr:rowOff>
    </xdr:to>
    <xdr:cxnSp macro="">
      <xdr:nvCxnSpPr>
        <xdr:cNvPr id="597" name="直線コネクタ 596">
          <a:extLst>
            <a:ext uri="{FF2B5EF4-FFF2-40B4-BE49-F238E27FC236}">
              <a16:creationId xmlns:a16="http://schemas.microsoft.com/office/drawing/2014/main" id="{616B595F-9966-440F-B56D-DE62841879B7}"/>
            </a:ext>
          </a:extLst>
        </xdr:cNvPr>
        <xdr:cNvCxnSpPr/>
      </xdr:nvCxnSpPr>
      <xdr:spPr>
        <a:xfrm flipV="1">
          <a:off x="21323300" y="6177658"/>
          <a:ext cx="838200" cy="13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94342</xdr:rowOff>
    </xdr:from>
    <xdr:to>
      <xdr:col>107</xdr:col>
      <xdr:colOff>101600</xdr:colOff>
      <xdr:row>37</xdr:row>
      <xdr:rowOff>24492</xdr:rowOff>
    </xdr:to>
    <xdr:sp macro="" textlink="">
      <xdr:nvSpPr>
        <xdr:cNvPr id="598" name="楕円 597">
          <a:extLst>
            <a:ext uri="{FF2B5EF4-FFF2-40B4-BE49-F238E27FC236}">
              <a16:creationId xmlns:a16="http://schemas.microsoft.com/office/drawing/2014/main" id="{77B0CD36-1B91-4ED2-BD0F-20F77478ABF0}"/>
            </a:ext>
          </a:extLst>
        </xdr:cNvPr>
        <xdr:cNvSpPr/>
      </xdr:nvSpPr>
      <xdr:spPr>
        <a:xfrm>
          <a:off x="20383500" y="626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139217</xdr:rowOff>
    </xdr:from>
    <xdr:to>
      <xdr:col>111</xdr:col>
      <xdr:colOff>177800</xdr:colOff>
      <xdr:row>36</xdr:row>
      <xdr:rowOff>145142</xdr:rowOff>
    </xdr:to>
    <xdr:cxnSp macro="">
      <xdr:nvCxnSpPr>
        <xdr:cNvPr id="599" name="直線コネクタ 598">
          <a:extLst>
            <a:ext uri="{FF2B5EF4-FFF2-40B4-BE49-F238E27FC236}">
              <a16:creationId xmlns:a16="http://schemas.microsoft.com/office/drawing/2014/main" id="{E587FB6E-F4A6-4709-A505-B48181754366}"/>
            </a:ext>
          </a:extLst>
        </xdr:cNvPr>
        <xdr:cNvCxnSpPr/>
      </xdr:nvCxnSpPr>
      <xdr:spPr>
        <a:xfrm flipV="1">
          <a:off x="20434300" y="6311417"/>
          <a:ext cx="889000" cy="5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93066</xdr:rowOff>
    </xdr:from>
    <xdr:to>
      <xdr:col>102</xdr:col>
      <xdr:colOff>165100</xdr:colOff>
      <xdr:row>37</xdr:row>
      <xdr:rowOff>23216</xdr:rowOff>
    </xdr:to>
    <xdr:sp macro="" textlink="">
      <xdr:nvSpPr>
        <xdr:cNvPr id="600" name="楕円 599">
          <a:extLst>
            <a:ext uri="{FF2B5EF4-FFF2-40B4-BE49-F238E27FC236}">
              <a16:creationId xmlns:a16="http://schemas.microsoft.com/office/drawing/2014/main" id="{55107ED7-BE1A-48F7-878D-B56B135551FB}"/>
            </a:ext>
          </a:extLst>
        </xdr:cNvPr>
        <xdr:cNvSpPr/>
      </xdr:nvSpPr>
      <xdr:spPr>
        <a:xfrm>
          <a:off x="19494500" y="626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143866</xdr:rowOff>
    </xdr:from>
    <xdr:to>
      <xdr:col>107</xdr:col>
      <xdr:colOff>50800</xdr:colOff>
      <xdr:row>36</xdr:row>
      <xdr:rowOff>145142</xdr:rowOff>
    </xdr:to>
    <xdr:cxnSp macro="">
      <xdr:nvCxnSpPr>
        <xdr:cNvPr id="601" name="直線コネクタ 600">
          <a:extLst>
            <a:ext uri="{FF2B5EF4-FFF2-40B4-BE49-F238E27FC236}">
              <a16:creationId xmlns:a16="http://schemas.microsoft.com/office/drawing/2014/main" id="{1E1D1E9B-F3F5-48A9-8526-44A9218E1001}"/>
            </a:ext>
          </a:extLst>
        </xdr:cNvPr>
        <xdr:cNvCxnSpPr/>
      </xdr:nvCxnSpPr>
      <xdr:spPr>
        <a:xfrm>
          <a:off x="19545300" y="6316066"/>
          <a:ext cx="889000" cy="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96428</xdr:rowOff>
    </xdr:from>
    <xdr:to>
      <xdr:col>98</xdr:col>
      <xdr:colOff>38100</xdr:colOff>
      <xdr:row>37</xdr:row>
      <xdr:rowOff>26578</xdr:rowOff>
    </xdr:to>
    <xdr:sp macro="" textlink="">
      <xdr:nvSpPr>
        <xdr:cNvPr id="602" name="楕円 601">
          <a:extLst>
            <a:ext uri="{FF2B5EF4-FFF2-40B4-BE49-F238E27FC236}">
              <a16:creationId xmlns:a16="http://schemas.microsoft.com/office/drawing/2014/main" id="{E256D130-EEAF-49ED-A677-69D5615D2935}"/>
            </a:ext>
          </a:extLst>
        </xdr:cNvPr>
        <xdr:cNvSpPr/>
      </xdr:nvSpPr>
      <xdr:spPr>
        <a:xfrm>
          <a:off x="18605500" y="626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143866</xdr:rowOff>
    </xdr:from>
    <xdr:to>
      <xdr:col>102</xdr:col>
      <xdr:colOff>114300</xdr:colOff>
      <xdr:row>36</xdr:row>
      <xdr:rowOff>147228</xdr:rowOff>
    </xdr:to>
    <xdr:cxnSp macro="">
      <xdr:nvCxnSpPr>
        <xdr:cNvPr id="603" name="直線コネクタ 602">
          <a:extLst>
            <a:ext uri="{FF2B5EF4-FFF2-40B4-BE49-F238E27FC236}">
              <a16:creationId xmlns:a16="http://schemas.microsoft.com/office/drawing/2014/main" id="{43B9F53E-FAD9-4CB3-AD1D-6532EC4EC13A}"/>
            </a:ext>
          </a:extLst>
        </xdr:cNvPr>
        <xdr:cNvCxnSpPr/>
      </xdr:nvCxnSpPr>
      <xdr:spPr>
        <a:xfrm flipV="1">
          <a:off x="18656300" y="6316066"/>
          <a:ext cx="889000" cy="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116346</xdr:rowOff>
    </xdr:from>
    <xdr:ext cx="534377" cy="259045"/>
    <xdr:sp macro="" textlink="">
      <xdr:nvSpPr>
        <xdr:cNvPr id="604" name="n_1aveValue【一般廃棄物処理施設】&#10;一人当たり有形固定資産（償却資産）額">
          <a:extLst>
            <a:ext uri="{FF2B5EF4-FFF2-40B4-BE49-F238E27FC236}">
              <a16:creationId xmlns:a16="http://schemas.microsoft.com/office/drawing/2014/main" id="{B889EB8E-664D-461F-B8F9-98ACADF8D24D}"/>
            </a:ext>
          </a:extLst>
        </xdr:cNvPr>
        <xdr:cNvSpPr txBox="1"/>
      </xdr:nvSpPr>
      <xdr:spPr>
        <a:xfrm>
          <a:off x="21043411" y="663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3551</xdr:rowOff>
    </xdr:from>
    <xdr:ext cx="534377" cy="259045"/>
    <xdr:sp macro="" textlink="">
      <xdr:nvSpPr>
        <xdr:cNvPr id="605" name="n_2aveValue【一般廃棄物処理施設】&#10;一人当たり有形固定資産（償却資産）額">
          <a:extLst>
            <a:ext uri="{FF2B5EF4-FFF2-40B4-BE49-F238E27FC236}">
              <a16:creationId xmlns:a16="http://schemas.microsoft.com/office/drawing/2014/main" id="{DB92A612-0D29-433E-AC71-0384C57C941B}"/>
            </a:ext>
          </a:extLst>
        </xdr:cNvPr>
        <xdr:cNvSpPr txBox="1"/>
      </xdr:nvSpPr>
      <xdr:spPr>
        <a:xfrm>
          <a:off x="20167111" y="669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22296</xdr:rowOff>
    </xdr:from>
    <xdr:ext cx="534377" cy="259045"/>
    <xdr:sp macro="" textlink="">
      <xdr:nvSpPr>
        <xdr:cNvPr id="606" name="n_3aveValue【一般廃棄物処理施設】&#10;一人当たり有形固定資産（償却資産）額">
          <a:extLst>
            <a:ext uri="{FF2B5EF4-FFF2-40B4-BE49-F238E27FC236}">
              <a16:creationId xmlns:a16="http://schemas.microsoft.com/office/drawing/2014/main" id="{B51B89FB-6C62-4D93-83E0-A39401EC66E0}"/>
            </a:ext>
          </a:extLst>
        </xdr:cNvPr>
        <xdr:cNvSpPr txBox="1"/>
      </xdr:nvSpPr>
      <xdr:spPr>
        <a:xfrm>
          <a:off x="19278111" y="670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14695</xdr:rowOff>
    </xdr:from>
    <xdr:ext cx="534377" cy="259045"/>
    <xdr:sp macro="" textlink="">
      <xdr:nvSpPr>
        <xdr:cNvPr id="607" name="n_4aveValue【一般廃棄物処理施設】&#10;一人当たり有形固定資産（償却資産）額">
          <a:extLst>
            <a:ext uri="{FF2B5EF4-FFF2-40B4-BE49-F238E27FC236}">
              <a16:creationId xmlns:a16="http://schemas.microsoft.com/office/drawing/2014/main" id="{81EFF354-4A63-4750-8FE6-40CB3C5B7D9B}"/>
            </a:ext>
          </a:extLst>
        </xdr:cNvPr>
        <xdr:cNvSpPr txBox="1"/>
      </xdr:nvSpPr>
      <xdr:spPr>
        <a:xfrm>
          <a:off x="18389111" y="670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35094</xdr:rowOff>
    </xdr:from>
    <xdr:ext cx="599010" cy="259045"/>
    <xdr:sp macro="" textlink="">
      <xdr:nvSpPr>
        <xdr:cNvPr id="608" name="n_1mainValue【一般廃棄物処理施設】&#10;一人当たり有形固定資産（償却資産）額">
          <a:extLst>
            <a:ext uri="{FF2B5EF4-FFF2-40B4-BE49-F238E27FC236}">
              <a16:creationId xmlns:a16="http://schemas.microsoft.com/office/drawing/2014/main" id="{E701EC98-A87F-46D4-9A7F-2BF1B1F8A8F9}"/>
            </a:ext>
          </a:extLst>
        </xdr:cNvPr>
        <xdr:cNvSpPr txBox="1"/>
      </xdr:nvSpPr>
      <xdr:spPr>
        <a:xfrm>
          <a:off x="21011095" y="6035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41019</xdr:rowOff>
    </xdr:from>
    <xdr:ext cx="599010" cy="259045"/>
    <xdr:sp macro="" textlink="">
      <xdr:nvSpPr>
        <xdr:cNvPr id="609" name="n_2mainValue【一般廃棄物処理施設】&#10;一人当たり有形固定資産（償却資産）額">
          <a:extLst>
            <a:ext uri="{FF2B5EF4-FFF2-40B4-BE49-F238E27FC236}">
              <a16:creationId xmlns:a16="http://schemas.microsoft.com/office/drawing/2014/main" id="{7074493A-FB28-40EB-A241-A1E4A07B9743}"/>
            </a:ext>
          </a:extLst>
        </xdr:cNvPr>
        <xdr:cNvSpPr txBox="1"/>
      </xdr:nvSpPr>
      <xdr:spPr>
        <a:xfrm>
          <a:off x="20134795" y="6041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39743</xdr:rowOff>
    </xdr:from>
    <xdr:ext cx="599010" cy="259045"/>
    <xdr:sp macro="" textlink="">
      <xdr:nvSpPr>
        <xdr:cNvPr id="610" name="n_3mainValue【一般廃棄物処理施設】&#10;一人当たり有形固定資産（償却資産）額">
          <a:extLst>
            <a:ext uri="{FF2B5EF4-FFF2-40B4-BE49-F238E27FC236}">
              <a16:creationId xmlns:a16="http://schemas.microsoft.com/office/drawing/2014/main" id="{AE81523D-E4F4-44B2-984B-C604DEF4C03F}"/>
            </a:ext>
          </a:extLst>
        </xdr:cNvPr>
        <xdr:cNvSpPr txBox="1"/>
      </xdr:nvSpPr>
      <xdr:spPr>
        <a:xfrm>
          <a:off x="19245795" y="6040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43105</xdr:rowOff>
    </xdr:from>
    <xdr:ext cx="599010" cy="259045"/>
    <xdr:sp macro="" textlink="">
      <xdr:nvSpPr>
        <xdr:cNvPr id="611" name="n_4mainValue【一般廃棄物処理施設】&#10;一人当たり有形固定資産（償却資産）額">
          <a:extLst>
            <a:ext uri="{FF2B5EF4-FFF2-40B4-BE49-F238E27FC236}">
              <a16:creationId xmlns:a16="http://schemas.microsoft.com/office/drawing/2014/main" id="{4C49C306-2F49-419D-BE65-73BA6883B2D4}"/>
            </a:ext>
          </a:extLst>
        </xdr:cNvPr>
        <xdr:cNvSpPr txBox="1"/>
      </xdr:nvSpPr>
      <xdr:spPr>
        <a:xfrm>
          <a:off x="18356795" y="6043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a:extLst>
            <a:ext uri="{FF2B5EF4-FFF2-40B4-BE49-F238E27FC236}">
              <a16:creationId xmlns:a16="http://schemas.microsoft.com/office/drawing/2014/main" id="{0F08D3DF-E357-4DDC-A1A9-9B679E86654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a:extLst>
            <a:ext uri="{FF2B5EF4-FFF2-40B4-BE49-F238E27FC236}">
              <a16:creationId xmlns:a16="http://schemas.microsoft.com/office/drawing/2014/main" id="{6E4A6E38-377A-4476-A468-D5E8D274B73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a:extLst>
            <a:ext uri="{FF2B5EF4-FFF2-40B4-BE49-F238E27FC236}">
              <a16:creationId xmlns:a16="http://schemas.microsoft.com/office/drawing/2014/main" id="{26E0BCC4-0BB0-46A6-B8F1-0C04BEECF00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a:extLst>
            <a:ext uri="{FF2B5EF4-FFF2-40B4-BE49-F238E27FC236}">
              <a16:creationId xmlns:a16="http://schemas.microsoft.com/office/drawing/2014/main" id="{E2C8AF9B-CC30-472E-8690-5407BA24DA2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a:extLst>
            <a:ext uri="{FF2B5EF4-FFF2-40B4-BE49-F238E27FC236}">
              <a16:creationId xmlns:a16="http://schemas.microsoft.com/office/drawing/2014/main" id="{A563C3D3-426E-4CE1-B37D-3CE5B0DD403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a:extLst>
            <a:ext uri="{FF2B5EF4-FFF2-40B4-BE49-F238E27FC236}">
              <a16:creationId xmlns:a16="http://schemas.microsoft.com/office/drawing/2014/main" id="{07BA8552-CAA0-45C4-99D9-A34C896A27A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a:extLst>
            <a:ext uri="{FF2B5EF4-FFF2-40B4-BE49-F238E27FC236}">
              <a16:creationId xmlns:a16="http://schemas.microsoft.com/office/drawing/2014/main" id="{19647A89-A4FB-42C2-9B42-6A884A97B38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a:extLst>
            <a:ext uri="{FF2B5EF4-FFF2-40B4-BE49-F238E27FC236}">
              <a16:creationId xmlns:a16="http://schemas.microsoft.com/office/drawing/2014/main" id="{EA544A12-C23D-43CF-9C62-CA79FF1AC31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0" name="テキスト ボックス 619">
          <a:extLst>
            <a:ext uri="{FF2B5EF4-FFF2-40B4-BE49-F238E27FC236}">
              <a16:creationId xmlns:a16="http://schemas.microsoft.com/office/drawing/2014/main" id="{5BA2E02A-1F26-441C-94AF-EB39571EB86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1" name="直線コネクタ 620">
          <a:extLst>
            <a:ext uri="{FF2B5EF4-FFF2-40B4-BE49-F238E27FC236}">
              <a16:creationId xmlns:a16="http://schemas.microsoft.com/office/drawing/2014/main" id="{AF810B83-BEAD-4FC8-ADA1-8389EB06E08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2" name="テキスト ボックス 621">
          <a:extLst>
            <a:ext uri="{FF2B5EF4-FFF2-40B4-BE49-F238E27FC236}">
              <a16:creationId xmlns:a16="http://schemas.microsoft.com/office/drawing/2014/main" id="{00131E0E-7744-43D8-875D-612A83A663C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3" name="直線コネクタ 622">
          <a:extLst>
            <a:ext uri="{FF2B5EF4-FFF2-40B4-BE49-F238E27FC236}">
              <a16:creationId xmlns:a16="http://schemas.microsoft.com/office/drawing/2014/main" id="{E5F43BD8-CD6F-47D9-B6F2-C1A4D011E12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4" name="テキスト ボックス 623">
          <a:extLst>
            <a:ext uri="{FF2B5EF4-FFF2-40B4-BE49-F238E27FC236}">
              <a16:creationId xmlns:a16="http://schemas.microsoft.com/office/drawing/2014/main" id="{C8347689-A9BC-4C9F-AFB2-0DC8AEB382B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5" name="直線コネクタ 624">
          <a:extLst>
            <a:ext uri="{FF2B5EF4-FFF2-40B4-BE49-F238E27FC236}">
              <a16:creationId xmlns:a16="http://schemas.microsoft.com/office/drawing/2014/main" id="{2BADA873-18FB-457C-8E85-59BF819CFA1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6" name="テキスト ボックス 625">
          <a:extLst>
            <a:ext uri="{FF2B5EF4-FFF2-40B4-BE49-F238E27FC236}">
              <a16:creationId xmlns:a16="http://schemas.microsoft.com/office/drawing/2014/main" id="{858247A5-D67A-4742-B654-4163E10F9EC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7" name="直線コネクタ 626">
          <a:extLst>
            <a:ext uri="{FF2B5EF4-FFF2-40B4-BE49-F238E27FC236}">
              <a16:creationId xmlns:a16="http://schemas.microsoft.com/office/drawing/2014/main" id="{3F90F79F-8A97-437C-84C6-E1EFBFA98CBF}"/>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8" name="テキスト ボックス 627">
          <a:extLst>
            <a:ext uri="{FF2B5EF4-FFF2-40B4-BE49-F238E27FC236}">
              <a16:creationId xmlns:a16="http://schemas.microsoft.com/office/drawing/2014/main" id="{9644B31C-4B13-4ED2-A8E2-0450F485704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9" name="直線コネクタ 628">
          <a:extLst>
            <a:ext uri="{FF2B5EF4-FFF2-40B4-BE49-F238E27FC236}">
              <a16:creationId xmlns:a16="http://schemas.microsoft.com/office/drawing/2014/main" id="{25BD9356-9533-4AB5-BF44-CFE6026DF31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0" name="テキスト ボックス 629">
          <a:extLst>
            <a:ext uri="{FF2B5EF4-FFF2-40B4-BE49-F238E27FC236}">
              <a16:creationId xmlns:a16="http://schemas.microsoft.com/office/drawing/2014/main" id="{A6583250-ED3F-4E1D-B833-4CFA1EBC5B8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1" name="直線コネクタ 630">
          <a:extLst>
            <a:ext uri="{FF2B5EF4-FFF2-40B4-BE49-F238E27FC236}">
              <a16:creationId xmlns:a16="http://schemas.microsoft.com/office/drawing/2014/main" id="{B0FCC2B8-A6D8-4AEF-BDFB-8C69E913C91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2" name="テキスト ボックス 631">
          <a:extLst>
            <a:ext uri="{FF2B5EF4-FFF2-40B4-BE49-F238E27FC236}">
              <a16:creationId xmlns:a16="http://schemas.microsoft.com/office/drawing/2014/main" id="{7F08CECF-0E43-49BE-B678-3AC3D119C53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3" name="直線コネクタ 632">
          <a:extLst>
            <a:ext uri="{FF2B5EF4-FFF2-40B4-BE49-F238E27FC236}">
              <a16:creationId xmlns:a16="http://schemas.microsoft.com/office/drawing/2014/main" id="{E3AF8BB0-74E1-4941-B85E-5733286212B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4" name="テキスト ボックス 633">
          <a:extLst>
            <a:ext uri="{FF2B5EF4-FFF2-40B4-BE49-F238E27FC236}">
              <a16:creationId xmlns:a16="http://schemas.microsoft.com/office/drawing/2014/main" id="{3C62A28C-2FA5-4D6E-95C7-8E0E2D963BA1}"/>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5" name="直線コネクタ 634">
          <a:extLst>
            <a:ext uri="{FF2B5EF4-FFF2-40B4-BE49-F238E27FC236}">
              <a16:creationId xmlns:a16="http://schemas.microsoft.com/office/drawing/2014/main" id="{191EB766-2328-4E7E-A29F-E4FEC76BF45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6" name="【保健センター・保健所】&#10;有形固定資産減価償却率グラフ枠">
          <a:extLst>
            <a:ext uri="{FF2B5EF4-FFF2-40B4-BE49-F238E27FC236}">
              <a16:creationId xmlns:a16="http://schemas.microsoft.com/office/drawing/2014/main" id="{ADA6F122-28E5-40EB-9E2E-E63387B6F10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64</xdr:row>
      <xdr:rowOff>0</xdr:rowOff>
    </xdr:to>
    <xdr:cxnSp macro="">
      <xdr:nvCxnSpPr>
        <xdr:cNvPr id="637" name="直線コネクタ 636">
          <a:extLst>
            <a:ext uri="{FF2B5EF4-FFF2-40B4-BE49-F238E27FC236}">
              <a16:creationId xmlns:a16="http://schemas.microsoft.com/office/drawing/2014/main" id="{E92E3347-CE70-4963-9352-11F416DCD04F}"/>
            </a:ext>
          </a:extLst>
        </xdr:cNvPr>
        <xdr:cNvCxnSpPr/>
      </xdr:nvCxnSpPr>
      <xdr:spPr>
        <a:xfrm flipV="1">
          <a:off x="16318864" y="955874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638" name="【保健センター・保健所】&#10;有形固定資産減価償却率最小値テキスト">
          <a:extLst>
            <a:ext uri="{FF2B5EF4-FFF2-40B4-BE49-F238E27FC236}">
              <a16:creationId xmlns:a16="http://schemas.microsoft.com/office/drawing/2014/main" id="{0BDEF4B9-5690-4CE0-BD44-28923DF3FC11}"/>
            </a:ext>
          </a:extLst>
        </xdr:cNvPr>
        <xdr:cNvSpPr txBox="1"/>
      </xdr:nvSpPr>
      <xdr:spPr>
        <a:xfrm>
          <a:off x="16357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39" name="直線コネクタ 638">
          <a:extLst>
            <a:ext uri="{FF2B5EF4-FFF2-40B4-BE49-F238E27FC236}">
              <a16:creationId xmlns:a16="http://schemas.microsoft.com/office/drawing/2014/main" id="{AEC223EA-4756-4F2D-B2B1-7C8E937BAF92}"/>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640" name="【保健センター・保健所】&#10;有形固定資産減価償却率最大値テキスト">
          <a:extLst>
            <a:ext uri="{FF2B5EF4-FFF2-40B4-BE49-F238E27FC236}">
              <a16:creationId xmlns:a16="http://schemas.microsoft.com/office/drawing/2014/main" id="{5D57F2E7-428A-453B-8F5C-6CEDEE986775}"/>
            </a:ext>
          </a:extLst>
        </xdr:cNvPr>
        <xdr:cNvSpPr txBox="1"/>
      </xdr:nvSpPr>
      <xdr:spPr>
        <a:xfrm>
          <a:off x="16357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641" name="直線コネクタ 640">
          <a:extLst>
            <a:ext uri="{FF2B5EF4-FFF2-40B4-BE49-F238E27FC236}">
              <a16:creationId xmlns:a16="http://schemas.microsoft.com/office/drawing/2014/main" id="{0D8C916D-A6EB-4739-8824-398C73A904E2}"/>
            </a:ext>
          </a:extLst>
        </xdr:cNvPr>
        <xdr:cNvCxnSpPr/>
      </xdr:nvCxnSpPr>
      <xdr:spPr>
        <a:xfrm>
          <a:off x="16230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6004</xdr:rowOff>
    </xdr:from>
    <xdr:ext cx="405111" cy="259045"/>
    <xdr:sp macro="" textlink="">
      <xdr:nvSpPr>
        <xdr:cNvPr id="642" name="【保健センター・保健所】&#10;有形固定資産減価償却率平均値テキスト">
          <a:extLst>
            <a:ext uri="{FF2B5EF4-FFF2-40B4-BE49-F238E27FC236}">
              <a16:creationId xmlns:a16="http://schemas.microsoft.com/office/drawing/2014/main" id="{1492B3D7-10D1-49C7-A4EA-78AAEAB5809C}"/>
            </a:ext>
          </a:extLst>
        </xdr:cNvPr>
        <xdr:cNvSpPr txBox="1"/>
      </xdr:nvSpPr>
      <xdr:spPr>
        <a:xfrm>
          <a:off x="16357600" y="1029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643" name="フローチャート: 判断 642">
          <a:extLst>
            <a:ext uri="{FF2B5EF4-FFF2-40B4-BE49-F238E27FC236}">
              <a16:creationId xmlns:a16="http://schemas.microsoft.com/office/drawing/2014/main" id="{246D8304-30F1-4AAA-B4F9-7E8F4F74AD1A}"/>
            </a:ext>
          </a:extLst>
        </xdr:cNvPr>
        <xdr:cNvSpPr/>
      </xdr:nvSpPr>
      <xdr:spPr>
        <a:xfrm>
          <a:off x="16268700" y="1031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84727</xdr:rowOff>
    </xdr:from>
    <xdr:to>
      <xdr:col>81</xdr:col>
      <xdr:colOff>101600</xdr:colOff>
      <xdr:row>61</xdr:row>
      <xdr:rowOff>14877</xdr:rowOff>
    </xdr:to>
    <xdr:sp macro="" textlink="">
      <xdr:nvSpPr>
        <xdr:cNvPr id="644" name="フローチャート: 判断 643">
          <a:extLst>
            <a:ext uri="{FF2B5EF4-FFF2-40B4-BE49-F238E27FC236}">
              <a16:creationId xmlns:a16="http://schemas.microsoft.com/office/drawing/2014/main" id="{4221183B-A0E8-47CF-9CE6-9F62135E5B88}"/>
            </a:ext>
          </a:extLst>
        </xdr:cNvPr>
        <xdr:cNvSpPr/>
      </xdr:nvSpPr>
      <xdr:spPr>
        <a:xfrm>
          <a:off x="15430500" y="1037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53703</xdr:rowOff>
    </xdr:from>
    <xdr:to>
      <xdr:col>76</xdr:col>
      <xdr:colOff>165100</xdr:colOff>
      <xdr:row>60</xdr:row>
      <xdr:rowOff>155303</xdr:rowOff>
    </xdr:to>
    <xdr:sp macro="" textlink="">
      <xdr:nvSpPr>
        <xdr:cNvPr id="645" name="フローチャート: 判断 644">
          <a:extLst>
            <a:ext uri="{FF2B5EF4-FFF2-40B4-BE49-F238E27FC236}">
              <a16:creationId xmlns:a16="http://schemas.microsoft.com/office/drawing/2014/main" id="{78E2C769-70AC-4346-9CAA-CF9303F5AC71}"/>
            </a:ext>
          </a:extLst>
        </xdr:cNvPr>
        <xdr:cNvSpPr/>
      </xdr:nvSpPr>
      <xdr:spPr>
        <a:xfrm>
          <a:off x="14541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46" name="フローチャート: 判断 645">
          <a:extLst>
            <a:ext uri="{FF2B5EF4-FFF2-40B4-BE49-F238E27FC236}">
              <a16:creationId xmlns:a16="http://schemas.microsoft.com/office/drawing/2014/main" id="{4CD4A440-72FB-4841-AD33-D42C0026F454}"/>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168003</xdr:rowOff>
    </xdr:from>
    <xdr:to>
      <xdr:col>67</xdr:col>
      <xdr:colOff>101600</xdr:colOff>
      <xdr:row>60</xdr:row>
      <xdr:rowOff>98153</xdr:rowOff>
    </xdr:to>
    <xdr:sp macro="" textlink="">
      <xdr:nvSpPr>
        <xdr:cNvPr id="647" name="フローチャート: 判断 646">
          <a:extLst>
            <a:ext uri="{FF2B5EF4-FFF2-40B4-BE49-F238E27FC236}">
              <a16:creationId xmlns:a16="http://schemas.microsoft.com/office/drawing/2014/main" id="{A0B67AF0-7978-45D8-B41F-4021E8864F56}"/>
            </a:ext>
          </a:extLst>
        </xdr:cNvPr>
        <xdr:cNvSpPr/>
      </xdr:nvSpPr>
      <xdr:spPr>
        <a:xfrm>
          <a:off x="12763500" y="102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C1FC2245-AF55-4459-9BEF-517E101ECAA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856AFEC0-7AA0-466C-A9EE-27087D2121E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E4701B56-C5CB-4255-A4C7-3F87D701439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B19CFAD-7019-4DE9-8F99-3E3C600D743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2F9601FC-D8FC-4E31-8C57-923F0C58170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146776</xdr:rowOff>
    </xdr:from>
    <xdr:to>
      <xdr:col>85</xdr:col>
      <xdr:colOff>177800</xdr:colOff>
      <xdr:row>60</xdr:row>
      <xdr:rowOff>76926</xdr:rowOff>
    </xdr:to>
    <xdr:sp macro="" textlink="">
      <xdr:nvSpPr>
        <xdr:cNvPr id="653" name="楕円 652">
          <a:extLst>
            <a:ext uri="{FF2B5EF4-FFF2-40B4-BE49-F238E27FC236}">
              <a16:creationId xmlns:a16="http://schemas.microsoft.com/office/drawing/2014/main" id="{700D57D1-4C67-4A15-9921-3FDAF67E9F52}"/>
            </a:ext>
          </a:extLst>
        </xdr:cNvPr>
        <xdr:cNvSpPr/>
      </xdr:nvSpPr>
      <xdr:spPr>
        <a:xfrm>
          <a:off x="16268700" y="1026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169653</xdr:rowOff>
    </xdr:from>
    <xdr:ext cx="405111" cy="259045"/>
    <xdr:sp macro="" textlink="">
      <xdr:nvSpPr>
        <xdr:cNvPr id="654" name="【保健センター・保健所】&#10;有形固定資産減価償却率該当値テキスト">
          <a:extLst>
            <a:ext uri="{FF2B5EF4-FFF2-40B4-BE49-F238E27FC236}">
              <a16:creationId xmlns:a16="http://schemas.microsoft.com/office/drawing/2014/main" id="{C0D48CCA-8D09-41DC-967C-7258866970AA}"/>
            </a:ext>
          </a:extLst>
        </xdr:cNvPr>
        <xdr:cNvSpPr txBox="1"/>
      </xdr:nvSpPr>
      <xdr:spPr>
        <a:xfrm>
          <a:off x="16357600" y="1011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112485</xdr:rowOff>
    </xdr:from>
    <xdr:to>
      <xdr:col>81</xdr:col>
      <xdr:colOff>101600</xdr:colOff>
      <xdr:row>60</xdr:row>
      <xdr:rowOff>42635</xdr:rowOff>
    </xdr:to>
    <xdr:sp macro="" textlink="">
      <xdr:nvSpPr>
        <xdr:cNvPr id="655" name="楕円 654">
          <a:extLst>
            <a:ext uri="{FF2B5EF4-FFF2-40B4-BE49-F238E27FC236}">
              <a16:creationId xmlns:a16="http://schemas.microsoft.com/office/drawing/2014/main" id="{0ECCEFD3-EF1A-4BB8-82E9-19360EE75815}"/>
            </a:ext>
          </a:extLst>
        </xdr:cNvPr>
        <xdr:cNvSpPr/>
      </xdr:nvSpPr>
      <xdr:spPr>
        <a:xfrm>
          <a:off x="15430500" y="1022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163285</xdr:rowOff>
    </xdr:from>
    <xdr:to>
      <xdr:col>85</xdr:col>
      <xdr:colOff>127000</xdr:colOff>
      <xdr:row>60</xdr:row>
      <xdr:rowOff>26126</xdr:rowOff>
    </xdr:to>
    <xdr:cxnSp macro="">
      <xdr:nvCxnSpPr>
        <xdr:cNvPr id="656" name="直線コネクタ 655">
          <a:extLst>
            <a:ext uri="{FF2B5EF4-FFF2-40B4-BE49-F238E27FC236}">
              <a16:creationId xmlns:a16="http://schemas.microsoft.com/office/drawing/2014/main" id="{A23CAE97-B2A8-4BC7-AFAA-712F7ACEEC26}"/>
            </a:ext>
          </a:extLst>
        </xdr:cNvPr>
        <xdr:cNvCxnSpPr/>
      </xdr:nvCxnSpPr>
      <xdr:spPr>
        <a:xfrm>
          <a:off x="15481300" y="1027883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78196</xdr:rowOff>
    </xdr:from>
    <xdr:to>
      <xdr:col>76</xdr:col>
      <xdr:colOff>165100</xdr:colOff>
      <xdr:row>60</xdr:row>
      <xdr:rowOff>8346</xdr:rowOff>
    </xdr:to>
    <xdr:sp macro="" textlink="">
      <xdr:nvSpPr>
        <xdr:cNvPr id="657" name="楕円 656">
          <a:extLst>
            <a:ext uri="{FF2B5EF4-FFF2-40B4-BE49-F238E27FC236}">
              <a16:creationId xmlns:a16="http://schemas.microsoft.com/office/drawing/2014/main" id="{3C685068-10E1-4B4F-96B0-2C00E3651AF5}"/>
            </a:ext>
          </a:extLst>
        </xdr:cNvPr>
        <xdr:cNvSpPr/>
      </xdr:nvSpPr>
      <xdr:spPr>
        <a:xfrm>
          <a:off x="14541500" y="1019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128996</xdr:rowOff>
    </xdr:from>
    <xdr:to>
      <xdr:col>81</xdr:col>
      <xdr:colOff>50800</xdr:colOff>
      <xdr:row>59</xdr:row>
      <xdr:rowOff>163285</xdr:rowOff>
    </xdr:to>
    <xdr:cxnSp macro="">
      <xdr:nvCxnSpPr>
        <xdr:cNvPr id="658" name="直線コネクタ 657">
          <a:extLst>
            <a:ext uri="{FF2B5EF4-FFF2-40B4-BE49-F238E27FC236}">
              <a16:creationId xmlns:a16="http://schemas.microsoft.com/office/drawing/2014/main" id="{A572861F-6E05-4D84-9B4E-825E36528DD6}"/>
            </a:ext>
          </a:extLst>
        </xdr:cNvPr>
        <xdr:cNvCxnSpPr/>
      </xdr:nvCxnSpPr>
      <xdr:spPr>
        <a:xfrm>
          <a:off x="14592300" y="1024454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48804</xdr:rowOff>
    </xdr:from>
    <xdr:to>
      <xdr:col>72</xdr:col>
      <xdr:colOff>38100</xdr:colOff>
      <xdr:row>59</xdr:row>
      <xdr:rowOff>150404</xdr:rowOff>
    </xdr:to>
    <xdr:sp macro="" textlink="">
      <xdr:nvSpPr>
        <xdr:cNvPr id="659" name="楕円 658">
          <a:extLst>
            <a:ext uri="{FF2B5EF4-FFF2-40B4-BE49-F238E27FC236}">
              <a16:creationId xmlns:a16="http://schemas.microsoft.com/office/drawing/2014/main" id="{AA20D103-1067-42AD-982C-B312CA1E7C67}"/>
            </a:ext>
          </a:extLst>
        </xdr:cNvPr>
        <xdr:cNvSpPr/>
      </xdr:nvSpPr>
      <xdr:spPr>
        <a:xfrm>
          <a:off x="13652500" y="1016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99604</xdr:rowOff>
    </xdr:from>
    <xdr:to>
      <xdr:col>76</xdr:col>
      <xdr:colOff>114300</xdr:colOff>
      <xdr:row>59</xdr:row>
      <xdr:rowOff>128996</xdr:rowOff>
    </xdr:to>
    <xdr:cxnSp macro="">
      <xdr:nvCxnSpPr>
        <xdr:cNvPr id="660" name="直線コネクタ 659">
          <a:extLst>
            <a:ext uri="{FF2B5EF4-FFF2-40B4-BE49-F238E27FC236}">
              <a16:creationId xmlns:a16="http://schemas.microsoft.com/office/drawing/2014/main" id="{D691CDF6-C60D-4AAB-8136-C31D144BC85F}"/>
            </a:ext>
          </a:extLst>
        </xdr:cNvPr>
        <xdr:cNvCxnSpPr/>
      </xdr:nvCxnSpPr>
      <xdr:spPr>
        <a:xfrm>
          <a:off x="13703300" y="1021515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30843</xdr:rowOff>
    </xdr:from>
    <xdr:to>
      <xdr:col>67</xdr:col>
      <xdr:colOff>101600</xdr:colOff>
      <xdr:row>59</xdr:row>
      <xdr:rowOff>132443</xdr:rowOff>
    </xdr:to>
    <xdr:sp macro="" textlink="">
      <xdr:nvSpPr>
        <xdr:cNvPr id="661" name="楕円 660">
          <a:extLst>
            <a:ext uri="{FF2B5EF4-FFF2-40B4-BE49-F238E27FC236}">
              <a16:creationId xmlns:a16="http://schemas.microsoft.com/office/drawing/2014/main" id="{19E257F9-8139-41EA-B7E6-EF7913A2111F}"/>
            </a:ext>
          </a:extLst>
        </xdr:cNvPr>
        <xdr:cNvSpPr/>
      </xdr:nvSpPr>
      <xdr:spPr>
        <a:xfrm>
          <a:off x="12763500" y="1014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81643</xdr:rowOff>
    </xdr:from>
    <xdr:to>
      <xdr:col>71</xdr:col>
      <xdr:colOff>177800</xdr:colOff>
      <xdr:row>59</xdr:row>
      <xdr:rowOff>99604</xdr:rowOff>
    </xdr:to>
    <xdr:cxnSp macro="">
      <xdr:nvCxnSpPr>
        <xdr:cNvPr id="662" name="直線コネクタ 661">
          <a:extLst>
            <a:ext uri="{FF2B5EF4-FFF2-40B4-BE49-F238E27FC236}">
              <a16:creationId xmlns:a16="http://schemas.microsoft.com/office/drawing/2014/main" id="{C26F8B01-B966-49EC-8B87-92E847F3D6DF}"/>
            </a:ext>
          </a:extLst>
        </xdr:cNvPr>
        <xdr:cNvCxnSpPr/>
      </xdr:nvCxnSpPr>
      <xdr:spPr>
        <a:xfrm>
          <a:off x="12814300" y="1019719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6004</xdr:rowOff>
    </xdr:from>
    <xdr:ext cx="405111" cy="259045"/>
    <xdr:sp macro="" textlink="">
      <xdr:nvSpPr>
        <xdr:cNvPr id="663" name="n_1aveValue【保健センター・保健所】&#10;有形固定資産減価償却率">
          <a:extLst>
            <a:ext uri="{FF2B5EF4-FFF2-40B4-BE49-F238E27FC236}">
              <a16:creationId xmlns:a16="http://schemas.microsoft.com/office/drawing/2014/main" id="{E7F147E9-D079-48A6-AB40-CD7695E64769}"/>
            </a:ext>
          </a:extLst>
        </xdr:cNvPr>
        <xdr:cNvSpPr txBox="1"/>
      </xdr:nvSpPr>
      <xdr:spPr>
        <a:xfrm>
          <a:off x="15266044" y="1046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146430</xdr:rowOff>
    </xdr:from>
    <xdr:ext cx="405111" cy="259045"/>
    <xdr:sp macro="" textlink="">
      <xdr:nvSpPr>
        <xdr:cNvPr id="664" name="n_2aveValue【保健センター・保健所】&#10;有形固定資産減価償却率">
          <a:extLst>
            <a:ext uri="{FF2B5EF4-FFF2-40B4-BE49-F238E27FC236}">
              <a16:creationId xmlns:a16="http://schemas.microsoft.com/office/drawing/2014/main" id="{EB37C762-4FB6-4FB4-B161-07746E25FF73}"/>
            </a:ext>
          </a:extLst>
        </xdr:cNvPr>
        <xdr:cNvSpPr txBox="1"/>
      </xdr:nvSpPr>
      <xdr:spPr>
        <a:xfrm>
          <a:off x="14389744" y="1043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123570</xdr:rowOff>
    </xdr:from>
    <xdr:ext cx="405111" cy="259045"/>
    <xdr:sp macro="" textlink="">
      <xdr:nvSpPr>
        <xdr:cNvPr id="665" name="n_3aveValue【保健センター・保健所】&#10;有形固定資産減価償却率">
          <a:extLst>
            <a:ext uri="{FF2B5EF4-FFF2-40B4-BE49-F238E27FC236}">
              <a16:creationId xmlns:a16="http://schemas.microsoft.com/office/drawing/2014/main" id="{8564D0DB-E562-45DF-A122-063F4D812311}"/>
            </a:ext>
          </a:extLst>
        </xdr:cNvPr>
        <xdr:cNvSpPr txBox="1"/>
      </xdr:nvSpPr>
      <xdr:spPr>
        <a:xfrm>
          <a:off x="13500744"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89280</xdr:rowOff>
    </xdr:from>
    <xdr:ext cx="405111" cy="259045"/>
    <xdr:sp macro="" textlink="">
      <xdr:nvSpPr>
        <xdr:cNvPr id="666" name="n_4aveValue【保健センター・保健所】&#10;有形固定資産減価償却率">
          <a:extLst>
            <a:ext uri="{FF2B5EF4-FFF2-40B4-BE49-F238E27FC236}">
              <a16:creationId xmlns:a16="http://schemas.microsoft.com/office/drawing/2014/main" id="{EAC11CA2-A166-441D-81CA-ACAE8B8A7952}"/>
            </a:ext>
          </a:extLst>
        </xdr:cNvPr>
        <xdr:cNvSpPr txBox="1"/>
      </xdr:nvSpPr>
      <xdr:spPr>
        <a:xfrm>
          <a:off x="12611744" y="10376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59162</xdr:rowOff>
    </xdr:from>
    <xdr:ext cx="405111" cy="259045"/>
    <xdr:sp macro="" textlink="">
      <xdr:nvSpPr>
        <xdr:cNvPr id="667" name="n_1mainValue【保健センター・保健所】&#10;有形固定資産減価償却率">
          <a:extLst>
            <a:ext uri="{FF2B5EF4-FFF2-40B4-BE49-F238E27FC236}">
              <a16:creationId xmlns:a16="http://schemas.microsoft.com/office/drawing/2014/main" id="{FCCCCB2D-3E63-4AD3-AA78-525942811BA4}"/>
            </a:ext>
          </a:extLst>
        </xdr:cNvPr>
        <xdr:cNvSpPr txBox="1"/>
      </xdr:nvSpPr>
      <xdr:spPr>
        <a:xfrm>
          <a:off x="15266044" y="1000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24873</xdr:rowOff>
    </xdr:from>
    <xdr:ext cx="405111" cy="259045"/>
    <xdr:sp macro="" textlink="">
      <xdr:nvSpPr>
        <xdr:cNvPr id="668" name="n_2mainValue【保健センター・保健所】&#10;有形固定資産減価償却率">
          <a:extLst>
            <a:ext uri="{FF2B5EF4-FFF2-40B4-BE49-F238E27FC236}">
              <a16:creationId xmlns:a16="http://schemas.microsoft.com/office/drawing/2014/main" id="{A1CB0FD3-F198-46E9-8C52-01DE9B1042B8}"/>
            </a:ext>
          </a:extLst>
        </xdr:cNvPr>
        <xdr:cNvSpPr txBox="1"/>
      </xdr:nvSpPr>
      <xdr:spPr>
        <a:xfrm>
          <a:off x="14389744" y="99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166931</xdr:rowOff>
    </xdr:from>
    <xdr:ext cx="405111" cy="259045"/>
    <xdr:sp macro="" textlink="">
      <xdr:nvSpPr>
        <xdr:cNvPr id="669" name="n_3mainValue【保健センター・保健所】&#10;有形固定資産減価償却率">
          <a:extLst>
            <a:ext uri="{FF2B5EF4-FFF2-40B4-BE49-F238E27FC236}">
              <a16:creationId xmlns:a16="http://schemas.microsoft.com/office/drawing/2014/main" id="{3F93D864-56AE-464C-92F6-319003E33E2A}"/>
            </a:ext>
          </a:extLst>
        </xdr:cNvPr>
        <xdr:cNvSpPr txBox="1"/>
      </xdr:nvSpPr>
      <xdr:spPr>
        <a:xfrm>
          <a:off x="13500744" y="993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148970</xdr:rowOff>
    </xdr:from>
    <xdr:ext cx="405111" cy="259045"/>
    <xdr:sp macro="" textlink="">
      <xdr:nvSpPr>
        <xdr:cNvPr id="670" name="n_4mainValue【保健センター・保健所】&#10;有形固定資産減価償却率">
          <a:extLst>
            <a:ext uri="{FF2B5EF4-FFF2-40B4-BE49-F238E27FC236}">
              <a16:creationId xmlns:a16="http://schemas.microsoft.com/office/drawing/2014/main" id="{8C3AA7C2-E580-446A-ADDA-E6CD938F8E04}"/>
            </a:ext>
          </a:extLst>
        </xdr:cNvPr>
        <xdr:cNvSpPr txBox="1"/>
      </xdr:nvSpPr>
      <xdr:spPr>
        <a:xfrm>
          <a:off x="12611744" y="992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1" name="正方形/長方形 670">
          <a:extLst>
            <a:ext uri="{FF2B5EF4-FFF2-40B4-BE49-F238E27FC236}">
              <a16:creationId xmlns:a16="http://schemas.microsoft.com/office/drawing/2014/main" id="{AC483372-57A6-4902-926D-71737404D20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2" name="正方形/長方形 671">
          <a:extLst>
            <a:ext uri="{FF2B5EF4-FFF2-40B4-BE49-F238E27FC236}">
              <a16:creationId xmlns:a16="http://schemas.microsoft.com/office/drawing/2014/main" id="{0DAF5CA8-15C6-413F-9E7A-B41904ACC01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3" name="正方形/長方形 672">
          <a:extLst>
            <a:ext uri="{FF2B5EF4-FFF2-40B4-BE49-F238E27FC236}">
              <a16:creationId xmlns:a16="http://schemas.microsoft.com/office/drawing/2014/main" id="{973829CA-350B-4E1D-AE1E-5619E9BBFF1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4" name="正方形/長方形 673">
          <a:extLst>
            <a:ext uri="{FF2B5EF4-FFF2-40B4-BE49-F238E27FC236}">
              <a16:creationId xmlns:a16="http://schemas.microsoft.com/office/drawing/2014/main" id="{A2A29935-E881-4077-8576-A7514DC8BCE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5" name="正方形/長方形 674">
          <a:extLst>
            <a:ext uri="{FF2B5EF4-FFF2-40B4-BE49-F238E27FC236}">
              <a16:creationId xmlns:a16="http://schemas.microsoft.com/office/drawing/2014/main" id="{0820275E-6F76-40B0-9EFC-BB1B5DE1E08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6" name="正方形/長方形 675">
          <a:extLst>
            <a:ext uri="{FF2B5EF4-FFF2-40B4-BE49-F238E27FC236}">
              <a16:creationId xmlns:a16="http://schemas.microsoft.com/office/drawing/2014/main" id="{C9309F62-34D8-4E1A-B6D5-7DA972E861A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7" name="正方形/長方形 676">
          <a:extLst>
            <a:ext uri="{FF2B5EF4-FFF2-40B4-BE49-F238E27FC236}">
              <a16:creationId xmlns:a16="http://schemas.microsoft.com/office/drawing/2014/main" id="{84FDD11C-5F8C-4412-9F5C-9D986C588D7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8" name="正方形/長方形 677">
          <a:extLst>
            <a:ext uri="{FF2B5EF4-FFF2-40B4-BE49-F238E27FC236}">
              <a16:creationId xmlns:a16="http://schemas.microsoft.com/office/drawing/2014/main" id="{67B29823-A8E3-4975-ABE2-23448BB639C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9" name="テキスト ボックス 678">
          <a:extLst>
            <a:ext uri="{FF2B5EF4-FFF2-40B4-BE49-F238E27FC236}">
              <a16:creationId xmlns:a16="http://schemas.microsoft.com/office/drawing/2014/main" id="{1981B7E5-3563-4ED4-BCC2-52E69BC7454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0" name="直線コネクタ 679">
          <a:extLst>
            <a:ext uri="{FF2B5EF4-FFF2-40B4-BE49-F238E27FC236}">
              <a16:creationId xmlns:a16="http://schemas.microsoft.com/office/drawing/2014/main" id="{9540093D-9399-4DFA-8D04-B672211876B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681" name="直線コネクタ 680">
          <a:extLst>
            <a:ext uri="{FF2B5EF4-FFF2-40B4-BE49-F238E27FC236}">
              <a16:creationId xmlns:a16="http://schemas.microsoft.com/office/drawing/2014/main" id="{87A236E5-C615-42EF-8CF5-CDBC5CC00E76}"/>
            </a:ext>
          </a:extLst>
        </xdr:cNvPr>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682" name="テキスト ボックス 681">
          <a:extLst>
            <a:ext uri="{FF2B5EF4-FFF2-40B4-BE49-F238E27FC236}">
              <a16:creationId xmlns:a16="http://schemas.microsoft.com/office/drawing/2014/main" id="{250A490E-E3C7-4111-890E-CFC73AFDFC18}"/>
            </a:ext>
          </a:extLst>
        </xdr:cNvPr>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83" name="直線コネクタ 682">
          <a:extLst>
            <a:ext uri="{FF2B5EF4-FFF2-40B4-BE49-F238E27FC236}">
              <a16:creationId xmlns:a16="http://schemas.microsoft.com/office/drawing/2014/main" id="{84BA6003-92ED-4EC7-9B50-BC492B37D684}"/>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84" name="テキスト ボックス 683">
          <a:extLst>
            <a:ext uri="{FF2B5EF4-FFF2-40B4-BE49-F238E27FC236}">
              <a16:creationId xmlns:a16="http://schemas.microsoft.com/office/drawing/2014/main" id="{69F0FAD1-78EB-4781-9ECF-944FBE4B77CA}"/>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685" name="直線コネクタ 684">
          <a:extLst>
            <a:ext uri="{FF2B5EF4-FFF2-40B4-BE49-F238E27FC236}">
              <a16:creationId xmlns:a16="http://schemas.microsoft.com/office/drawing/2014/main" id="{929E35EF-9B4C-4174-BF23-7029A7EED81F}"/>
            </a:ext>
          </a:extLst>
        </xdr:cNvPr>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686" name="テキスト ボックス 685">
          <a:extLst>
            <a:ext uri="{FF2B5EF4-FFF2-40B4-BE49-F238E27FC236}">
              <a16:creationId xmlns:a16="http://schemas.microsoft.com/office/drawing/2014/main" id="{C45F02B1-550C-4918-A330-D2435344BF7A}"/>
            </a:ext>
          </a:extLst>
        </xdr:cNvPr>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7" name="直線コネクタ 686">
          <a:extLst>
            <a:ext uri="{FF2B5EF4-FFF2-40B4-BE49-F238E27FC236}">
              <a16:creationId xmlns:a16="http://schemas.microsoft.com/office/drawing/2014/main" id="{823F2202-F33B-4593-9C58-6DF7193F8F5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8" name="テキスト ボックス 687">
          <a:extLst>
            <a:ext uri="{FF2B5EF4-FFF2-40B4-BE49-F238E27FC236}">
              <a16:creationId xmlns:a16="http://schemas.microsoft.com/office/drawing/2014/main" id="{6CE3F0A0-8D5C-4A34-B5C1-BB98BFCA5B0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689" name="直線コネクタ 688">
          <a:extLst>
            <a:ext uri="{FF2B5EF4-FFF2-40B4-BE49-F238E27FC236}">
              <a16:creationId xmlns:a16="http://schemas.microsoft.com/office/drawing/2014/main" id="{E3F96F5C-C8F1-41BC-997E-D83E24ACD377}"/>
            </a:ext>
          </a:extLst>
        </xdr:cNvPr>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690" name="テキスト ボックス 689">
          <a:extLst>
            <a:ext uri="{FF2B5EF4-FFF2-40B4-BE49-F238E27FC236}">
              <a16:creationId xmlns:a16="http://schemas.microsoft.com/office/drawing/2014/main" id="{60E56824-078C-409E-96EF-85FD25D26885}"/>
            </a:ext>
          </a:extLst>
        </xdr:cNvPr>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91" name="直線コネクタ 690">
          <a:extLst>
            <a:ext uri="{FF2B5EF4-FFF2-40B4-BE49-F238E27FC236}">
              <a16:creationId xmlns:a16="http://schemas.microsoft.com/office/drawing/2014/main" id="{EEF82AEC-8C07-49A6-B205-193D6A3F8CD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92" name="テキスト ボックス 691">
          <a:extLst>
            <a:ext uri="{FF2B5EF4-FFF2-40B4-BE49-F238E27FC236}">
              <a16:creationId xmlns:a16="http://schemas.microsoft.com/office/drawing/2014/main" id="{D0A7E0FB-E5CB-4AAC-9E27-5927D92EC09A}"/>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693" name="直線コネクタ 692">
          <a:extLst>
            <a:ext uri="{FF2B5EF4-FFF2-40B4-BE49-F238E27FC236}">
              <a16:creationId xmlns:a16="http://schemas.microsoft.com/office/drawing/2014/main" id="{BE2FF928-CC80-4AD8-9741-2D6C73063608}"/>
            </a:ext>
          </a:extLst>
        </xdr:cNvPr>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694" name="テキスト ボックス 693">
          <a:extLst>
            <a:ext uri="{FF2B5EF4-FFF2-40B4-BE49-F238E27FC236}">
              <a16:creationId xmlns:a16="http://schemas.microsoft.com/office/drawing/2014/main" id="{E00C9BAE-5B70-452A-AD28-EDEF6D931A60}"/>
            </a:ext>
          </a:extLst>
        </xdr:cNvPr>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5" name="直線コネクタ 694">
          <a:extLst>
            <a:ext uri="{FF2B5EF4-FFF2-40B4-BE49-F238E27FC236}">
              <a16:creationId xmlns:a16="http://schemas.microsoft.com/office/drawing/2014/main" id="{56893CF4-1332-4D54-84A8-823232CBC7F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6" name="テキスト ボックス 695">
          <a:extLst>
            <a:ext uri="{FF2B5EF4-FFF2-40B4-BE49-F238E27FC236}">
              <a16:creationId xmlns:a16="http://schemas.microsoft.com/office/drawing/2014/main" id="{41077979-FD42-46E3-88F7-AECB0BC5ADF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7" name="【保健センター・保健所】&#10;一人当たり面積グラフ枠">
          <a:extLst>
            <a:ext uri="{FF2B5EF4-FFF2-40B4-BE49-F238E27FC236}">
              <a16:creationId xmlns:a16="http://schemas.microsoft.com/office/drawing/2014/main" id="{2F355E88-4D6C-4B90-A549-6CE401A698C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98" name="直線コネクタ 697">
          <a:extLst>
            <a:ext uri="{FF2B5EF4-FFF2-40B4-BE49-F238E27FC236}">
              <a16:creationId xmlns:a16="http://schemas.microsoft.com/office/drawing/2014/main" id="{D05AB3D9-EA3F-4B8C-927B-A543A2998A5E}"/>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99" name="【保健センター・保健所】&#10;一人当たり面積最小値テキスト">
          <a:extLst>
            <a:ext uri="{FF2B5EF4-FFF2-40B4-BE49-F238E27FC236}">
              <a16:creationId xmlns:a16="http://schemas.microsoft.com/office/drawing/2014/main" id="{821959E7-42DB-4E92-A554-970D5E2B658F}"/>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700" name="直線コネクタ 699">
          <a:extLst>
            <a:ext uri="{FF2B5EF4-FFF2-40B4-BE49-F238E27FC236}">
              <a16:creationId xmlns:a16="http://schemas.microsoft.com/office/drawing/2014/main" id="{EA45690D-54E3-4D76-ADA4-B18E6F08605C}"/>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701" name="【保健センター・保健所】&#10;一人当たり面積最大値テキスト">
          <a:extLst>
            <a:ext uri="{FF2B5EF4-FFF2-40B4-BE49-F238E27FC236}">
              <a16:creationId xmlns:a16="http://schemas.microsoft.com/office/drawing/2014/main" id="{67137C6E-A075-44AB-B63A-7DBEE2D7C5AB}"/>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702" name="直線コネクタ 701">
          <a:extLst>
            <a:ext uri="{FF2B5EF4-FFF2-40B4-BE49-F238E27FC236}">
              <a16:creationId xmlns:a16="http://schemas.microsoft.com/office/drawing/2014/main" id="{3B4D26D3-B86E-4614-98BC-1ED3584AFA61}"/>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114952</xdr:rowOff>
    </xdr:from>
    <xdr:ext cx="469744" cy="259045"/>
    <xdr:sp macro="" textlink="">
      <xdr:nvSpPr>
        <xdr:cNvPr id="703" name="【保健センター・保健所】&#10;一人当たり面積平均値テキスト">
          <a:extLst>
            <a:ext uri="{FF2B5EF4-FFF2-40B4-BE49-F238E27FC236}">
              <a16:creationId xmlns:a16="http://schemas.microsoft.com/office/drawing/2014/main" id="{E50BCC89-A8DA-4588-8B85-73A4E783403E}"/>
            </a:ext>
          </a:extLst>
        </xdr:cNvPr>
        <xdr:cNvSpPr txBox="1"/>
      </xdr:nvSpPr>
      <xdr:spPr>
        <a:xfrm>
          <a:off x="22199600" y="10230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704" name="フローチャート: 判断 703">
          <a:extLst>
            <a:ext uri="{FF2B5EF4-FFF2-40B4-BE49-F238E27FC236}">
              <a16:creationId xmlns:a16="http://schemas.microsoft.com/office/drawing/2014/main" id="{CA4BEC7C-4635-43C9-BBC5-228F6E896DD8}"/>
            </a:ext>
          </a:extLst>
        </xdr:cNvPr>
        <xdr:cNvSpPr/>
      </xdr:nvSpPr>
      <xdr:spPr>
        <a:xfrm>
          <a:off x="22110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92075</xdr:rowOff>
    </xdr:from>
    <xdr:to>
      <xdr:col>112</xdr:col>
      <xdr:colOff>38100</xdr:colOff>
      <xdr:row>61</xdr:row>
      <xdr:rowOff>22225</xdr:rowOff>
    </xdr:to>
    <xdr:sp macro="" textlink="">
      <xdr:nvSpPr>
        <xdr:cNvPr id="705" name="フローチャート: 判断 704">
          <a:extLst>
            <a:ext uri="{FF2B5EF4-FFF2-40B4-BE49-F238E27FC236}">
              <a16:creationId xmlns:a16="http://schemas.microsoft.com/office/drawing/2014/main" id="{95FCD55A-0B27-4C16-ABF1-A6A2A1263E20}"/>
            </a:ext>
          </a:extLst>
        </xdr:cNvPr>
        <xdr:cNvSpPr/>
      </xdr:nvSpPr>
      <xdr:spPr>
        <a:xfrm>
          <a:off x="21272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92075</xdr:rowOff>
    </xdr:from>
    <xdr:to>
      <xdr:col>107</xdr:col>
      <xdr:colOff>101600</xdr:colOff>
      <xdr:row>61</xdr:row>
      <xdr:rowOff>22225</xdr:rowOff>
    </xdr:to>
    <xdr:sp macro="" textlink="">
      <xdr:nvSpPr>
        <xdr:cNvPr id="706" name="フローチャート: 判断 705">
          <a:extLst>
            <a:ext uri="{FF2B5EF4-FFF2-40B4-BE49-F238E27FC236}">
              <a16:creationId xmlns:a16="http://schemas.microsoft.com/office/drawing/2014/main" id="{2D92F569-C483-4B52-A31E-6D6BDFABB5AA}"/>
            </a:ext>
          </a:extLst>
        </xdr:cNvPr>
        <xdr:cNvSpPr/>
      </xdr:nvSpPr>
      <xdr:spPr>
        <a:xfrm>
          <a:off x="20383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149225</xdr:rowOff>
    </xdr:from>
    <xdr:to>
      <xdr:col>102</xdr:col>
      <xdr:colOff>165100</xdr:colOff>
      <xdr:row>61</xdr:row>
      <xdr:rowOff>79375</xdr:rowOff>
    </xdr:to>
    <xdr:sp macro="" textlink="">
      <xdr:nvSpPr>
        <xdr:cNvPr id="707" name="フローチャート: 判断 706">
          <a:extLst>
            <a:ext uri="{FF2B5EF4-FFF2-40B4-BE49-F238E27FC236}">
              <a16:creationId xmlns:a16="http://schemas.microsoft.com/office/drawing/2014/main" id="{33BF895A-7259-41EC-BE9A-E21DBB6E0FAC}"/>
            </a:ext>
          </a:extLst>
        </xdr:cNvPr>
        <xdr:cNvSpPr/>
      </xdr:nvSpPr>
      <xdr:spPr>
        <a:xfrm>
          <a:off x="19494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149225</xdr:rowOff>
    </xdr:from>
    <xdr:to>
      <xdr:col>98</xdr:col>
      <xdr:colOff>38100</xdr:colOff>
      <xdr:row>61</xdr:row>
      <xdr:rowOff>79375</xdr:rowOff>
    </xdr:to>
    <xdr:sp macro="" textlink="">
      <xdr:nvSpPr>
        <xdr:cNvPr id="708" name="フローチャート: 判断 707">
          <a:extLst>
            <a:ext uri="{FF2B5EF4-FFF2-40B4-BE49-F238E27FC236}">
              <a16:creationId xmlns:a16="http://schemas.microsoft.com/office/drawing/2014/main" id="{860EAF98-D87C-4065-AF3A-C9C55270D9B6}"/>
            </a:ext>
          </a:extLst>
        </xdr:cNvPr>
        <xdr:cNvSpPr/>
      </xdr:nvSpPr>
      <xdr:spPr>
        <a:xfrm>
          <a:off x="1860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64E94B86-0836-4F62-B99A-B1C38EE283F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49864C7C-6FC5-4532-A744-431B33203E9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7A4F4958-AA4E-4713-A912-61AB7EB3CBE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B3415F68-7222-4479-97E1-98198E3317B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5F49CFF3-F6D7-4BC8-84C0-EC4856188ED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34925</xdr:rowOff>
    </xdr:from>
    <xdr:to>
      <xdr:col>116</xdr:col>
      <xdr:colOff>114300</xdr:colOff>
      <xdr:row>61</xdr:row>
      <xdr:rowOff>136525</xdr:rowOff>
    </xdr:to>
    <xdr:sp macro="" textlink="">
      <xdr:nvSpPr>
        <xdr:cNvPr id="714" name="楕円 713">
          <a:extLst>
            <a:ext uri="{FF2B5EF4-FFF2-40B4-BE49-F238E27FC236}">
              <a16:creationId xmlns:a16="http://schemas.microsoft.com/office/drawing/2014/main" id="{DBAE698A-53FD-4C8F-9C92-E7E71CED1C28}"/>
            </a:ext>
          </a:extLst>
        </xdr:cNvPr>
        <xdr:cNvSpPr/>
      </xdr:nvSpPr>
      <xdr:spPr>
        <a:xfrm>
          <a:off x="22110700" y="1049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13352</xdr:rowOff>
    </xdr:from>
    <xdr:ext cx="469744" cy="259045"/>
    <xdr:sp macro="" textlink="">
      <xdr:nvSpPr>
        <xdr:cNvPr id="715" name="【保健センター・保健所】&#10;一人当たり面積該当値テキスト">
          <a:extLst>
            <a:ext uri="{FF2B5EF4-FFF2-40B4-BE49-F238E27FC236}">
              <a16:creationId xmlns:a16="http://schemas.microsoft.com/office/drawing/2014/main" id="{E5702C87-6B3D-4C16-B28D-0F9D6677F144}"/>
            </a:ext>
          </a:extLst>
        </xdr:cNvPr>
        <xdr:cNvSpPr txBox="1"/>
      </xdr:nvSpPr>
      <xdr:spPr>
        <a:xfrm>
          <a:off x="22199600" y="104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34925</xdr:rowOff>
    </xdr:from>
    <xdr:to>
      <xdr:col>112</xdr:col>
      <xdr:colOff>38100</xdr:colOff>
      <xdr:row>61</xdr:row>
      <xdr:rowOff>136525</xdr:rowOff>
    </xdr:to>
    <xdr:sp macro="" textlink="">
      <xdr:nvSpPr>
        <xdr:cNvPr id="716" name="楕円 715">
          <a:extLst>
            <a:ext uri="{FF2B5EF4-FFF2-40B4-BE49-F238E27FC236}">
              <a16:creationId xmlns:a16="http://schemas.microsoft.com/office/drawing/2014/main" id="{6054F27D-8984-4C38-813F-662F374C1CAF}"/>
            </a:ext>
          </a:extLst>
        </xdr:cNvPr>
        <xdr:cNvSpPr/>
      </xdr:nvSpPr>
      <xdr:spPr>
        <a:xfrm>
          <a:off x="21272500" y="1049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85725</xdr:rowOff>
    </xdr:from>
    <xdr:to>
      <xdr:col>116</xdr:col>
      <xdr:colOff>63500</xdr:colOff>
      <xdr:row>61</xdr:row>
      <xdr:rowOff>85725</xdr:rowOff>
    </xdr:to>
    <xdr:cxnSp macro="">
      <xdr:nvCxnSpPr>
        <xdr:cNvPr id="717" name="直線コネクタ 716">
          <a:extLst>
            <a:ext uri="{FF2B5EF4-FFF2-40B4-BE49-F238E27FC236}">
              <a16:creationId xmlns:a16="http://schemas.microsoft.com/office/drawing/2014/main" id="{16AB745B-C852-40FE-8F14-08D5F5FC06CE}"/>
            </a:ext>
          </a:extLst>
        </xdr:cNvPr>
        <xdr:cNvCxnSpPr/>
      </xdr:nvCxnSpPr>
      <xdr:spPr>
        <a:xfrm>
          <a:off x="21323300" y="105441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34925</xdr:rowOff>
    </xdr:from>
    <xdr:to>
      <xdr:col>107</xdr:col>
      <xdr:colOff>101600</xdr:colOff>
      <xdr:row>61</xdr:row>
      <xdr:rowOff>136525</xdr:rowOff>
    </xdr:to>
    <xdr:sp macro="" textlink="">
      <xdr:nvSpPr>
        <xdr:cNvPr id="718" name="楕円 717">
          <a:extLst>
            <a:ext uri="{FF2B5EF4-FFF2-40B4-BE49-F238E27FC236}">
              <a16:creationId xmlns:a16="http://schemas.microsoft.com/office/drawing/2014/main" id="{3367AB34-52DD-47EA-AD9B-991E2FCE5C33}"/>
            </a:ext>
          </a:extLst>
        </xdr:cNvPr>
        <xdr:cNvSpPr/>
      </xdr:nvSpPr>
      <xdr:spPr>
        <a:xfrm>
          <a:off x="20383500" y="1049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85725</xdr:rowOff>
    </xdr:from>
    <xdr:to>
      <xdr:col>111</xdr:col>
      <xdr:colOff>177800</xdr:colOff>
      <xdr:row>61</xdr:row>
      <xdr:rowOff>85725</xdr:rowOff>
    </xdr:to>
    <xdr:cxnSp macro="">
      <xdr:nvCxnSpPr>
        <xdr:cNvPr id="719" name="直線コネクタ 718">
          <a:extLst>
            <a:ext uri="{FF2B5EF4-FFF2-40B4-BE49-F238E27FC236}">
              <a16:creationId xmlns:a16="http://schemas.microsoft.com/office/drawing/2014/main" id="{217C7D4F-25AF-4CB9-9ECD-7FE0278427CF}"/>
            </a:ext>
          </a:extLst>
        </xdr:cNvPr>
        <xdr:cNvCxnSpPr/>
      </xdr:nvCxnSpPr>
      <xdr:spPr>
        <a:xfrm>
          <a:off x="20434300" y="105441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34925</xdr:rowOff>
    </xdr:from>
    <xdr:to>
      <xdr:col>102</xdr:col>
      <xdr:colOff>165100</xdr:colOff>
      <xdr:row>61</xdr:row>
      <xdr:rowOff>136525</xdr:rowOff>
    </xdr:to>
    <xdr:sp macro="" textlink="">
      <xdr:nvSpPr>
        <xdr:cNvPr id="720" name="楕円 719">
          <a:extLst>
            <a:ext uri="{FF2B5EF4-FFF2-40B4-BE49-F238E27FC236}">
              <a16:creationId xmlns:a16="http://schemas.microsoft.com/office/drawing/2014/main" id="{053F2F19-AE54-4EE5-99FC-0F59919FA1F0}"/>
            </a:ext>
          </a:extLst>
        </xdr:cNvPr>
        <xdr:cNvSpPr/>
      </xdr:nvSpPr>
      <xdr:spPr>
        <a:xfrm>
          <a:off x="19494500" y="1049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85725</xdr:rowOff>
    </xdr:from>
    <xdr:to>
      <xdr:col>107</xdr:col>
      <xdr:colOff>50800</xdr:colOff>
      <xdr:row>61</xdr:row>
      <xdr:rowOff>85725</xdr:rowOff>
    </xdr:to>
    <xdr:cxnSp macro="">
      <xdr:nvCxnSpPr>
        <xdr:cNvPr id="721" name="直線コネクタ 720">
          <a:extLst>
            <a:ext uri="{FF2B5EF4-FFF2-40B4-BE49-F238E27FC236}">
              <a16:creationId xmlns:a16="http://schemas.microsoft.com/office/drawing/2014/main" id="{20491B98-1F2F-4B7E-915D-38481E31CEC8}"/>
            </a:ext>
          </a:extLst>
        </xdr:cNvPr>
        <xdr:cNvCxnSpPr/>
      </xdr:nvCxnSpPr>
      <xdr:spPr>
        <a:xfrm>
          <a:off x="19545300" y="105441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34925</xdr:rowOff>
    </xdr:from>
    <xdr:to>
      <xdr:col>98</xdr:col>
      <xdr:colOff>38100</xdr:colOff>
      <xdr:row>61</xdr:row>
      <xdr:rowOff>136525</xdr:rowOff>
    </xdr:to>
    <xdr:sp macro="" textlink="">
      <xdr:nvSpPr>
        <xdr:cNvPr id="722" name="楕円 721">
          <a:extLst>
            <a:ext uri="{FF2B5EF4-FFF2-40B4-BE49-F238E27FC236}">
              <a16:creationId xmlns:a16="http://schemas.microsoft.com/office/drawing/2014/main" id="{49516E02-FB71-4B96-9775-80E027875FC4}"/>
            </a:ext>
          </a:extLst>
        </xdr:cNvPr>
        <xdr:cNvSpPr/>
      </xdr:nvSpPr>
      <xdr:spPr>
        <a:xfrm>
          <a:off x="18605500" y="1049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85725</xdr:rowOff>
    </xdr:from>
    <xdr:to>
      <xdr:col>102</xdr:col>
      <xdr:colOff>114300</xdr:colOff>
      <xdr:row>61</xdr:row>
      <xdr:rowOff>85725</xdr:rowOff>
    </xdr:to>
    <xdr:cxnSp macro="">
      <xdr:nvCxnSpPr>
        <xdr:cNvPr id="723" name="直線コネクタ 722">
          <a:extLst>
            <a:ext uri="{FF2B5EF4-FFF2-40B4-BE49-F238E27FC236}">
              <a16:creationId xmlns:a16="http://schemas.microsoft.com/office/drawing/2014/main" id="{157397B4-A316-4293-8DC3-E42CB4E507EC}"/>
            </a:ext>
          </a:extLst>
        </xdr:cNvPr>
        <xdr:cNvCxnSpPr/>
      </xdr:nvCxnSpPr>
      <xdr:spPr>
        <a:xfrm>
          <a:off x="18656300" y="105441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38752</xdr:rowOff>
    </xdr:from>
    <xdr:ext cx="469744" cy="259045"/>
    <xdr:sp macro="" textlink="">
      <xdr:nvSpPr>
        <xdr:cNvPr id="724" name="n_1aveValue【保健センター・保健所】&#10;一人当たり面積">
          <a:extLst>
            <a:ext uri="{FF2B5EF4-FFF2-40B4-BE49-F238E27FC236}">
              <a16:creationId xmlns:a16="http://schemas.microsoft.com/office/drawing/2014/main" id="{FD3EE6A5-3253-4694-AFFF-0481BAF384D6}"/>
            </a:ext>
          </a:extLst>
        </xdr:cNvPr>
        <xdr:cNvSpPr txBox="1"/>
      </xdr:nvSpPr>
      <xdr:spPr>
        <a:xfrm>
          <a:off x="21075727" y="1015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38752</xdr:rowOff>
    </xdr:from>
    <xdr:ext cx="469744" cy="259045"/>
    <xdr:sp macro="" textlink="">
      <xdr:nvSpPr>
        <xdr:cNvPr id="725" name="n_2aveValue【保健センター・保健所】&#10;一人当たり面積">
          <a:extLst>
            <a:ext uri="{FF2B5EF4-FFF2-40B4-BE49-F238E27FC236}">
              <a16:creationId xmlns:a16="http://schemas.microsoft.com/office/drawing/2014/main" id="{4FD3BD6F-673E-4DF6-9929-8E66228520D7}"/>
            </a:ext>
          </a:extLst>
        </xdr:cNvPr>
        <xdr:cNvSpPr txBox="1"/>
      </xdr:nvSpPr>
      <xdr:spPr>
        <a:xfrm>
          <a:off x="20199427" y="1015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95902</xdr:rowOff>
    </xdr:from>
    <xdr:ext cx="469744" cy="259045"/>
    <xdr:sp macro="" textlink="">
      <xdr:nvSpPr>
        <xdr:cNvPr id="726" name="n_3aveValue【保健センター・保健所】&#10;一人当たり面積">
          <a:extLst>
            <a:ext uri="{FF2B5EF4-FFF2-40B4-BE49-F238E27FC236}">
              <a16:creationId xmlns:a16="http://schemas.microsoft.com/office/drawing/2014/main" id="{11B03137-94BE-4A7B-9BB3-ED3A71DBFFD6}"/>
            </a:ext>
          </a:extLst>
        </xdr:cNvPr>
        <xdr:cNvSpPr txBox="1"/>
      </xdr:nvSpPr>
      <xdr:spPr>
        <a:xfrm>
          <a:off x="19310427"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95902</xdr:rowOff>
    </xdr:from>
    <xdr:ext cx="469744" cy="259045"/>
    <xdr:sp macro="" textlink="">
      <xdr:nvSpPr>
        <xdr:cNvPr id="727" name="n_4aveValue【保健センター・保健所】&#10;一人当たり面積">
          <a:extLst>
            <a:ext uri="{FF2B5EF4-FFF2-40B4-BE49-F238E27FC236}">
              <a16:creationId xmlns:a16="http://schemas.microsoft.com/office/drawing/2014/main" id="{2ABEA789-EE06-4B5C-967C-B0EEA87B15CD}"/>
            </a:ext>
          </a:extLst>
        </xdr:cNvPr>
        <xdr:cNvSpPr txBox="1"/>
      </xdr:nvSpPr>
      <xdr:spPr>
        <a:xfrm>
          <a:off x="18421427"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127652</xdr:rowOff>
    </xdr:from>
    <xdr:ext cx="469744" cy="259045"/>
    <xdr:sp macro="" textlink="">
      <xdr:nvSpPr>
        <xdr:cNvPr id="728" name="n_1mainValue【保健センター・保健所】&#10;一人当たり面積">
          <a:extLst>
            <a:ext uri="{FF2B5EF4-FFF2-40B4-BE49-F238E27FC236}">
              <a16:creationId xmlns:a16="http://schemas.microsoft.com/office/drawing/2014/main" id="{9C8ACDDB-A924-47D8-8D0C-A46475CE0C78}"/>
            </a:ext>
          </a:extLst>
        </xdr:cNvPr>
        <xdr:cNvSpPr txBox="1"/>
      </xdr:nvSpPr>
      <xdr:spPr>
        <a:xfrm>
          <a:off x="21075727" y="1058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127652</xdr:rowOff>
    </xdr:from>
    <xdr:ext cx="469744" cy="259045"/>
    <xdr:sp macro="" textlink="">
      <xdr:nvSpPr>
        <xdr:cNvPr id="729" name="n_2mainValue【保健センター・保健所】&#10;一人当たり面積">
          <a:extLst>
            <a:ext uri="{FF2B5EF4-FFF2-40B4-BE49-F238E27FC236}">
              <a16:creationId xmlns:a16="http://schemas.microsoft.com/office/drawing/2014/main" id="{13E23CE4-CE72-4988-B439-8CD4DAFF9879}"/>
            </a:ext>
          </a:extLst>
        </xdr:cNvPr>
        <xdr:cNvSpPr txBox="1"/>
      </xdr:nvSpPr>
      <xdr:spPr>
        <a:xfrm>
          <a:off x="20199427" y="1058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127652</xdr:rowOff>
    </xdr:from>
    <xdr:ext cx="469744" cy="259045"/>
    <xdr:sp macro="" textlink="">
      <xdr:nvSpPr>
        <xdr:cNvPr id="730" name="n_3mainValue【保健センター・保健所】&#10;一人当たり面積">
          <a:extLst>
            <a:ext uri="{FF2B5EF4-FFF2-40B4-BE49-F238E27FC236}">
              <a16:creationId xmlns:a16="http://schemas.microsoft.com/office/drawing/2014/main" id="{1D7E4FC6-7C12-42E4-B8BB-EA139DDA03C2}"/>
            </a:ext>
          </a:extLst>
        </xdr:cNvPr>
        <xdr:cNvSpPr txBox="1"/>
      </xdr:nvSpPr>
      <xdr:spPr>
        <a:xfrm>
          <a:off x="19310427" y="1058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127652</xdr:rowOff>
    </xdr:from>
    <xdr:ext cx="469744" cy="259045"/>
    <xdr:sp macro="" textlink="">
      <xdr:nvSpPr>
        <xdr:cNvPr id="731" name="n_4mainValue【保健センター・保健所】&#10;一人当たり面積">
          <a:extLst>
            <a:ext uri="{FF2B5EF4-FFF2-40B4-BE49-F238E27FC236}">
              <a16:creationId xmlns:a16="http://schemas.microsoft.com/office/drawing/2014/main" id="{26DB621C-5A8F-44B4-AA26-E309881FE00E}"/>
            </a:ext>
          </a:extLst>
        </xdr:cNvPr>
        <xdr:cNvSpPr txBox="1"/>
      </xdr:nvSpPr>
      <xdr:spPr>
        <a:xfrm>
          <a:off x="18421427" y="1058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2" name="正方形/長方形 731">
          <a:extLst>
            <a:ext uri="{FF2B5EF4-FFF2-40B4-BE49-F238E27FC236}">
              <a16:creationId xmlns:a16="http://schemas.microsoft.com/office/drawing/2014/main" id="{941A4A6C-BAAB-4C2F-A4A4-A98EA1ACF5E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3" name="正方形/長方形 732">
          <a:extLst>
            <a:ext uri="{FF2B5EF4-FFF2-40B4-BE49-F238E27FC236}">
              <a16:creationId xmlns:a16="http://schemas.microsoft.com/office/drawing/2014/main" id="{620320F6-A35F-49A8-AC35-E7B993F189C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4" name="正方形/長方形 733">
          <a:extLst>
            <a:ext uri="{FF2B5EF4-FFF2-40B4-BE49-F238E27FC236}">
              <a16:creationId xmlns:a16="http://schemas.microsoft.com/office/drawing/2014/main" id="{8E91005A-D185-4ED8-B2CF-32548114EED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5" name="正方形/長方形 734">
          <a:extLst>
            <a:ext uri="{FF2B5EF4-FFF2-40B4-BE49-F238E27FC236}">
              <a16:creationId xmlns:a16="http://schemas.microsoft.com/office/drawing/2014/main" id="{DD0DFA95-6025-4A3D-BD90-961DDBBD00A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6" name="正方形/長方形 735">
          <a:extLst>
            <a:ext uri="{FF2B5EF4-FFF2-40B4-BE49-F238E27FC236}">
              <a16:creationId xmlns:a16="http://schemas.microsoft.com/office/drawing/2014/main" id="{98493BF3-D52C-46A7-AAC6-C98E9E0CE77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7" name="正方形/長方形 736">
          <a:extLst>
            <a:ext uri="{FF2B5EF4-FFF2-40B4-BE49-F238E27FC236}">
              <a16:creationId xmlns:a16="http://schemas.microsoft.com/office/drawing/2014/main" id="{A51D2833-DE67-49FA-A3A3-2D7F9917448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8" name="正方形/長方形 737">
          <a:extLst>
            <a:ext uri="{FF2B5EF4-FFF2-40B4-BE49-F238E27FC236}">
              <a16:creationId xmlns:a16="http://schemas.microsoft.com/office/drawing/2014/main" id="{1005BDFC-242D-445C-963F-E1C84E08704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9" name="正方形/長方形 738">
          <a:extLst>
            <a:ext uri="{FF2B5EF4-FFF2-40B4-BE49-F238E27FC236}">
              <a16:creationId xmlns:a16="http://schemas.microsoft.com/office/drawing/2014/main" id="{6F0DD5FA-2313-4858-985F-133AFAA1922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40" name="テキスト ボックス 739">
          <a:extLst>
            <a:ext uri="{FF2B5EF4-FFF2-40B4-BE49-F238E27FC236}">
              <a16:creationId xmlns:a16="http://schemas.microsoft.com/office/drawing/2014/main" id="{34B7C192-ADBF-40B1-A096-F3D955A050B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1" name="直線コネクタ 740">
          <a:extLst>
            <a:ext uri="{FF2B5EF4-FFF2-40B4-BE49-F238E27FC236}">
              <a16:creationId xmlns:a16="http://schemas.microsoft.com/office/drawing/2014/main" id="{D3998F05-D918-4C3E-A1E0-F6D27C2AC52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2" name="テキスト ボックス 741">
          <a:extLst>
            <a:ext uri="{FF2B5EF4-FFF2-40B4-BE49-F238E27FC236}">
              <a16:creationId xmlns:a16="http://schemas.microsoft.com/office/drawing/2014/main" id="{0DA115A1-6D8C-4A7B-816F-D2E30EB2B89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43" name="直線コネクタ 742">
          <a:extLst>
            <a:ext uri="{FF2B5EF4-FFF2-40B4-BE49-F238E27FC236}">
              <a16:creationId xmlns:a16="http://schemas.microsoft.com/office/drawing/2014/main" id="{E4D3BFD9-392C-41FD-A0B4-9D311732E991}"/>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4" name="テキスト ボックス 743">
          <a:extLst>
            <a:ext uri="{FF2B5EF4-FFF2-40B4-BE49-F238E27FC236}">
              <a16:creationId xmlns:a16="http://schemas.microsoft.com/office/drawing/2014/main" id="{1DB2E8AF-15D3-4F81-BBAF-1BFE9E2C0EFB}"/>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5" name="直線コネクタ 744">
          <a:extLst>
            <a:ext uri="{FF2B5EF4-FFF2-40B4-BE49-F238E27FC236}">
              <a16:creationId xmlns:a16="http://schemas.microsoft.com/office/drawing/2014/main" id="{194F234F-EDD1-4EDC-84AE-CD7F2B2822F9}"/>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6" name="テキスト ボックス 745">
          <a:extLst>
            <a:ext uri="{FF2B5EF4-FFF2-40B4-BE49-F238E27FC236}">
              <a16:creationId xmlns:a16="http://schemas.microsoft.com/office/drawing/2014/main" id="{1812E559-FC68-4820-A156-DDDFC47A8075}"/>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7" name="直線コネクタ 746">
          <a:extLst>
            <a:ext uri="{FF2B5EF4-FFF2-40B4-BE49-F238E27FC236}">
              <a16:creationId xmlns:a16="http://schemas.microsoft.com/office/drawing/2014/main" id="{4DE29E36-D614-4ED1-87CD-ABDF905A8A66}"/>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8" name="テキスト ボックス 747">
          <a:extLst>
            <a:ext uri="{FF2B5EF4-FFF2-40B4-BE49-F238E27FC236}">
              <a16:creationId xmlns:a16="http://schemas.microsoft.com/office/drawing/2014/main" id="{488F891E-1B5A-41AD-8C6A-876AEB8087DE}"/>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9" name="直線コネクタ 748">
          <a:extLst>
            <a:ext uri="{FF2B5EF4-FFF2-40B4-BE49-F238E27FC236}">
              <a16:creationId xmlns:a16="http://schemas.microsoft.com/office/drawing/2014/main" id="{70947572-B72A-47D1-AD95-6450A281B8F3}"/>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50" name="テキスト ボックス 749">
          <a:extLst>
            <a:ext uri="{FF2B5EF4-FFF2-40B4-BE49-F238E27FC236}">
              <a16:creationId xmlns:a16="http://schemas.microsoft.com/office/drawing/2014/main" id="{66350A45-8534-4B55-9E4D-6B6F38C65162}"/>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1" name="直線コネクタ 750">
          <a:extLst>
            <a:ext uri="{FF2B5EF4-FFF2-40B4-BE49-F238E27FC236}">
              <a16:creationId xmlns:a16="http://schemas.microsoft.com/office/drawing/2014/main" id="{FE929CFA-24EA-4A89-BE1D-6E334D6D696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2" name="テキスト ボックス 751">
          <a:extLst>
            <a:ext uri="{FF2B5EF4-FFF2-40B4-BE49-F238E27FC236}">
              <a16:creationId xmlns:a16="http://schemas.microsoft.com/office/drawing/2014/main" id="{E9CEDDCA-D7CA-47B6-A86A-4D586758820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3" name="【消防施設】&#10;有形固定資産減価償却率グラフ枠">
          <a:extLst>
            <a:ext uri="{FF2B5EF4-FFF2-40B4-BE49-F238E27FC236}">
              <a16:creationId xmlns:a16="http://schemas.microsoft.com/office/drawing/2014/main" id="{08B14EC1-843E-469F-A15E-907E11B19FF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754" name="直線コネクタ 753">
          <a:extLst>
            <a:ext uri="{FF2B5EF4-FFF2-40B4-BE49-F238E27FC236}">
              <a16:creationId xmlns:a16="http://schemas.microsoft.com/office/drawing/2014/main" id="{146CE8E5-4B88-4047-B7D2-A602C6DE5BCD}"/>
            </a:ext>
          </a:extLst>
        </xdr:cNvPr>
        <xdr:cNvCxnSpPr/>
      </xdr:nvCxnSpPr>
      <xdr:spPr>
        <a:xfrm flipV="1">
          <a:off x="16318864" y="13546074"/>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755" name="【消防施設】&#10;有形固定資産減価償却率最小値テキスト">
          <a:extLst>
            <a:ext uri="{FF2B5EF4-FFF2-40B4-BE49-F238E27FC236}">
              <a16:creationId xmlns:a16="http://schemas.microsoft.com/office/drawing/2014/main" id="{CFA38A59-D833-40A4-A80C-D971D66C752F}"/>
            </a:ext>
          </a:extLst>
        </xdr:cNvPr>
        <xdr:cNvSpPr txBox="1"/>
      </xdr:nvSpPr>
      <xdr:spPr>
        <a:xfrm>
          <a:off x="16357600" y="1488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756" name="直線コネクタ 755">
          <a:extLst>
            <a:ext uri="{FF2B5EF4-FFF2-40B4-BE49-F238E27FC236}">
              <a16:creationId xmlns:a16="http://schemas.microsoft.com/office/drawing/2014/main" id="{BFB77A2E-A51F-4ED7-A776-BADC54CFBBAC}"/>
            </a:ext>
          </a:extLst>
        </xdr:cNvPr>
        <xdr:cNvCxnSpPr/>
      </xdr:nvCxnSpPr>
      <xdr:spPr>
        <a:xfrm>
          <a:off x="16230600" y="1488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757" name="【消防施設】&#10;有形固定資産減価償却率最大値テキスト">
          <a:extLst>
            <a:ext uri="{FF2B5EF4-FFF2-40B4-BE49-F238E27FC236}">
              <a16:creationId xmlns:a16="http://schemas.microsoft.com/office/drawing/2014/main" id="{689E73E2-84DB-4A5F-9EEF-EAB390DF8DD7}"/>
            </a:ext>
          </a:extLst>
        </xdr:cNvPr>
        <xdr:cNvSpPr txBox="1"/>
      </xdr:nvSpPr>
      <xdr:spPr>
        <a:xfrm>
          <a:off x="16357600" y="1332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758" name="直線コネクタ 757">
          <a:extLst>
            <a:ext uri="{FF2B5EF4-FFF2-40B4-BE49-F238E27FC236}">
              <a16:creationId xmlns:a16="http://schemas.microsoft.com/office/drawing/2014/main" id="{9D513B6E-8C1C-49E9-9C3C-1857FA8609AE}"/>
            </a:ext>
          </a:extLst>
        </xdr:cNvPr>
        <xdr:cNvCxnSpPr/>
      </xdr:nvCxnSpPr>
      <xdr:spPr>
        <a:xfrm>
          <a:off x="16230600" y="13546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145051</xdr:rowOff>
    </xdr:from>
    <xdr:ext cx="405111" cy="259045"/>
    <xdr:sp macro="" textlink="">
      <xdr:nvSpPr>
        <xdr:cNvPr id="759" name="【消防施設】&#10;有形固定資産減価償却率平均値テキスト">
          <a:extLst>
            <a:ext uri="{FF2B5EF4-FFF2-40B4-BE49-F238E27FC236}">
              <a16:creationId xmlns:a16="http://schemas.microsoft.com/office/drawing/2014/main" id="{1D07D3A8-ECCB-45AD-A3CD-0210747BE405}"/>
            </a:ext>
          </a:extLst>
        </xdr:cNvPr>
        <xdr:cNvSpPr txBox="1"/>
      </xdr:nvSpPr>
      <xdr:spPr>
        <a:xfrm>
          <a:off x="16357600" y="14203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760" name="フローチャート: 判断 759">
          <a:extLst>
            <a:ext uri="{FF2B5EF4-FFF2-40B4-BE49-F238E27FC236}">
              <a16:creationId xmlns:a16="http://schemas.microsoft.com/office/drawing/2014/main" id="{5CBD3E28-3CD9-4080-96B0-3404846849D4}"/>
            </a:ext>
          </a:extLst>
        </xdr:cNvPr>
        <xdr:cNvSpPr/>
      </xdr:nvSpPr>
      <xdr:spPr>
        <a:xfrm>
          <a:off x="162687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761" name="フローチャート: 判断 760">
          <a:extLst>
            <a:ext uri="{FF2B5EF4-FFF2-40B4-BE49-F238E27FC236}">
              <a16:creationId xmlns:a16="http://schemas.microsoft.com/office/drawing/2014/main" id="{530C7330-0B57-4462-B107-470809DC248B}"/>
            </a:ext>
          </a:extLst>
        </xdr:cNvPr>
        <xdr:cNvSpPr/>
      </xdr:nvSpPr>
      <xdr:spPr>
        <a:xfrm>
          <a:off x="15430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762" name="フローチャート: 判断 761">
          <a:extLst>
            <a:ext uri="{FF2B5EF4-FFF2-40B4-BE49-F238E27FC236}">
              <a16:creationId xmlns:a16="http://schemas.microsoft.com/office/drawing/2014/main" id="{65CE1E38-06D3-4969-AE29-16AA2F60A0E0}"/>
            </a:ext>
          </a:extLst>
        </xdr:cNvPr>
        <xdr:cNvSpPr/>
      </xdr:nvSpPr>
      <xdr:spPr>
        <a:xfrm>
          <a:off x="1454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763" name="フローチャート: 判断 762">
          <a:extLst>
            <a:ext uri="{FF2B5EF4-FFF2-40B4-BE49-F238E27FC236}">
              <a16:creationId xmlns:a16="http://schemas.microsoft.com/office/drawing/2014/main" id="{CD953C42-D175-42AE-BEC5-D47BDC9691AE}"/>
            </a:ext>
          </a:extLst>
        </xdr:cNvPr>
        <xdr:cNvSpPr/>
      </xdr:nvSpPr>
      <xdr:spPr>
        <a:xfrm>
          <a:off x="13652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764" name="フローチャート: 判断 763">
          <a:extLst>
            <a:ext uri="{FF2B5EF4-FFF2-40B4-BE49-F238E27FC236}">
              <a16:creationId xmlns:a16="http://schemas.microsoft.com/office/drawing/2014/main" id="{58B81C6A-B66D-4E18-9038-118E90C27D9D}"/>
            </a:ext>
          </a:extLst>
        </xdr:cNvPr>
        <xdr:cNvSpPr/>
      </xdr:nvSpPr>
      <xdr:spPr>
        <a:xfrm>
          <a:off x="12763500" y="1431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8AB302B0-C84E-429D-B9FE-6EA5919A4F7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4306A41F-279A-4AE3-98B3-8B084262A87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A6C35BA5-E6DC-43E4-A76C-3D65DCD7DF5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2B51D138-DED2-4BA2-B2E4-05BE15A3A1A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532CF644-F156-4A8C-949D-BEB3C693351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46737</xdr:rowOff>
    </xdr:from>
    <xdr:to>
      <xdr:col>85</xdr:col>
      <xdr:colOff>177800</xdr:colOff>
      <xdr:row>86</xdr:row>
      <xdr:rowOff>148337</xdr:rowOff>
    </xdr:to>
    <xdr:sp macro="" textlink="">
      <xdr:nvSpPr>
        <xdr:cNvPr id="770" name="楕円 769">
          <a:extLst>
            <a:ext uri="{FF2B5EF4-FFF2-40B4-BE49-F238E27FC236}">
              <a16:creationId xmlns:a16="http://schemas.microsoft.com/office/drawing/2014/main" id="{2E3BDB58-770F-42EC-9C4E-A9E439905813}"/>
            </a:ext>
          </a:extLst>
        </xdr:cNvPr>
        <xdr:cNvSpPr/>
      </xdr:nvSpPr>
      <xdr:spPr>
        <a:xfrm>
          <a:off x="16268700" y="1479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133114</xdr:rowOff>
    </xdr:from>
    <xdr:ext cx="405111" cy="259045"/>
    <xdr:sp macro="" textlink="">
      <xdr:nvSpPr>
        <xdr:cNvPr id="771" name="【消防施設】&#10;有形固定資産減価償却率該当値テキスト">
          <a:extLst>
            <a:ext uri="{FF2B5EF4-FFF2-40B4-BE49-F238E27FC236}">
              <a16:creationId xmlns:a16="http://schemas.microsoft.com/office/drawing/2014/main" id="{02D1924D-E52D-4542-ACD8-20136E80CE82}"/>
            </a:ext>
          </a:extLst>
        </xdr:cNvPr>
        <xdr:cNvSpPr txBox="1"/>
      </xdr:nvSpPr>
      <xdr:spPr>
        <a:xfrm>
          <a:off x="16357600" y="14706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23876</xdr:rowOff>
    </xdr:from>
    <xdr:to>
      <xdr:col>81</xdr:col>
      <xdr:colOff>101600</xdr:colOff>
      <xdr:row>86</xdr:row>
      <xdr:rowOff>125476</xdr:rowOff>
    </xdr:to>
    <xdr:sp macro="" textlink="">
      <xdr:nvSpPr>
        <xdr:cNvPr id="772" name="楕円 771">
          <a:extLst>
            <a:ext uri="{FF2B5EF4-FFF2-40B4-BE49-F238E27FC236}">
              <a16:creationId xmlns:a16="http://schemas.microsoft.com/office/drawing/2014/main" id="{4B937633-C5D1-4B6D-8EB8-B3D697B9153D}"/>
            </a:ext>
          </a:extLst>
        </xdr:cNvPr>
        <xdr:cNvSpPr/>
      </xdr:nvSpPr>
      <xdr:spPr>
        <a:xfrm>
          <a:off x="15430500" y="1476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74676</xdr:rowOff>
    </xdr:from>
    <xdr:to>
      <xdr:col>85</xdr:col>
      <xdr:colOff>127000</xdr:colOff>
      <xdr:row>86</xdr:row>
      <xdr:rowOff>97537</xdr:rowOff>
    </xdr:to>
    <xdr:cxnSp macro="">
      <xdr:nvCxnSpPr>
        <xdr:cNvPr id="773" name="直線コネクタ 772">
          <a:extLst>
            <a:ext uri="{FF2B5EF4-FFF2-40B4-BE49-F238E27FC236}">
              <a16:creationId xmlns:a16="http://schemas.microsoft.com/office/drawing/2014/main" id="{3F46E328-9A64-4112-BFB5-21689394C535}"/>
            </a:ext>
          </a:extLst>
        </xdr:cNvPr>
        <xdr:cNvCxnSpPr/>
      </xdr:nvCxnSpPr>
      <xdr:spPr>
        <a:xfrm>
          <a:off x="15481300" y="14819376"/>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58165</xdr:rowOff>
    </xdr:from>
    <xdr:to>
      <xdr:col>76</xdr:col>
      <xdr:colOff>165100</xdr:colOff>
      <xdr:row>86</xdr:row>
      <xdr:rowOff>159765</xdr:rowOff>
    </xdr:to>
    <xdr:sp macro="" textlink="">
      <xdr:nvSpPr>
        <xdr:cNvPr id="774" name="楕円 773">
          <a:extLst>
            <a:ext uri="{FF2B5EF4-FFF2-40B4-BE49-F238E27FC236}">
              <a16:creationId xmlns:a16="http://schemas.microsoft.com/office/drawing/2014/main" id="{B4B228EA-B361-4574-BE97-DAE881569A5D}"/>
            </a:ext>
          </a:extLst>
        </xdr:cNvPr>
        <xdr:cNvSpPr/>
      </xdr:nvSpPr>
      <xdr:spPr>
        <a:xfrm>
          <a:off x="14541500" y="1480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74676</xdr:rowOff>
    </xdr:from>
    <xdr:to>
      <xdr:col>81</xdr:col>
      <xdr:colOff>50800</xdr:colOff>
      <xdr:row>86</xdr:row>
      <xdr:rowOff>108965</xdr:rowOff>
    </xdr:to>
    <xdr:cxnSp macro="">
      <xdr:nvCxnSpPr>
        <xdr:cNvPr id="775" name="直線コネクタ 774">
          <a:extLst>
            <a:ext uri="{FF2B5EF4-FFF2-40B4-BE49-F238E27FC236}">
              <a16:creationId xmlns:a16="http://schemas.microsoft.com/office/drawing/2014/main" id="{E876A9FA-CE41-40BA-9754-6DB8CD2CA64D}"/>
            </a:ext>
          </a:extLst>
        </xdr:cNvPr>
        <xdr:cNvCxnSpPr/>
      </xdr:nvCxnSpPr>
      <xdr:spPr>
        <a:xfrm flipV="1">
          <a:off x="14592300" y="1481937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76454</xdr:rowOff>
    </xdr:from>
    <xdr:to>
      <xdr:col>72</xdr:col>
      <xdr:colOff>38100</xdr:colOff>
      <xdr:row>87</xdr:row>
      <xdr:rowOff>6604</xdr:rowOff>
    </xdr:to>
    <xdr:sp macro="" textlink="">
      <xdr:nvSpPr>
        <xdr:cNvPr id="776" name="楕円 775">
          <a:extLst>
            <a:ext uri="{FF2B5EF4-FFF2-40B4-BE49-F238E27FC236}">
              <a16:creationId xmlns:a16="http://schemas.microsoft.com/office/drawing/2014/main" id="{4DC0668C-08B2-4E1B-997C-1CADDF5967B9}"/>
            </a:ext>
          </a:extLst>
        </xdr:cNvPr>
        <xdr:cNvSpPr/>
      </xdr:nvSpPr>
      <xdr:spPr>
        <a:xfrm>
          <a:off x="13652500" y="148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108965</xdr:rowOff>
    </xdr:from>
    <xdr:to>
      <xdr:col>76</xdr:col>
      <xdr:colOff>114300</xdr:colOff>
      <xdr:row>86</xdr:row>
      <xdr:rowOff>127254</xdr:rowOff>
    </xdr:to>
    <xdr:cxnSp macro="">
      <xdr:nvCxnSpPr>
        <xdr:cNvPr id="777" name="直線コネクタ 776">
          <a:extLst>
            <a:ext uri="{FF2B5EF4-FFF2-40B4-BE49-F238E27FC236}">
              <a16:creationId xmlns:a16="http://schemas.microsoft.com/office/drawing/2014/main" id="{6C691803-F118-4744-BCEA-609AE6B0DC08}"/>
            </a:ext>
          </a:extLst>
        </xdr:cNvPr>
        <xdr:cNvCxnSpPr/>
      </xdr:nvCxnSpPr>
      <xdr:spPr>
        <a:xfrm flipV="1">
          <a:off x="13703300" y="14853665"/>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51308</xdr:rowOff>
    </xdr:from>
    <xdr:to>
      <xdr:col>67</xdr:col>
      <xdr:colOff>101600</xdr:colOff>
      <xdr:row>86</xdr:row>
      <xdr:rowOff>152908</xdr:rowOff>
    </xdr:to>
    <xdr:sp macro="" textlink="">
      <xdr:nvSpPr>
        <xdr:cNvPr id="778" name="楕円 777">
          <a:extLst>
            <a:ext uri="{FF2B5EF4-FFF2-40B4-BE49-F238E27FC236}">
              <a16:creationId xmlns:a16="http://schemas.microsoft.com/office/drawing/2014/main" id="{ED0CAF04-A4C1-48D5-8AC1-00E249711B99}"/>
            </a:ext>
          </a:extLst>
        </xdr:cNvPr>
        <xdr:cNvSpPr/>
      </xdr:nvSpPr>
      <xdr:spPr>
        <a:xfrm>
          <a:off x="12763500" y="1479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102108</xdr:rowOff>
    </xdr:from>
    <xdr:to>
      <xdr:col>71</xdr:col>
      <xdr:colOff>177800</xdr:colOff>
      <xdr:row>86</xdr:row>
      <xdr:rowOff>127254</xdr:rowOff>
    </xdr:to>
    <xdr:cxnSp macro="">
      <xdr:nvCxnSpPr>
        <xdr:cNvPr id="779" name="直線コネクタ 778">
          <a:extLst>
            <a:ext uri="{FF2B5EF4-FFF2-40B4-BE49-F238E27FC236}">
              <a16:creationId xmlns:a16="http://schemas.microsoft.com/office/drawing/2014/main" id="{747D86E3-8039-4A60-BC96-D162C6F59EFD}"/>
            </a:ext>
          </a:extLst>
        </xdr:cNvPr>
        <xdr:cNvCxnSpPr/>
      </xdr:nvCxnSpPr>
      <xdr:spPr>
        <a:xfrm>
          <a:off x="12814300" y="1484680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61992</xdr:rowOff>
    </xdr:from>
    <xdr:ext cx="405111" cy="259045"/>
    <xdr:sp macro="" textlink="">
      <xdr:nvSpPr>
        <xdr:cNvPr id="780" name="n_1aveValue【消防施設】&#10;有形固定資産減価償却率">
          <a:extLst>
            <a:ext uri="{FF2B5EF4-FFF2-40B4-BE49-F238E27FC236}">
              <a16:creationId xmlns:a16="http://schemas.microsoft.com/office/drawing/2014/main" id="{B32B1CAC-9B22-4BBA-A4CC-4F22E69E4525}"/>
            </a:ext>
          </a:extLst>
        </xdr:cNvPr>
        <xdr:cNvSpPr txBox="1"/>
      </xdr:nvSpPr>
      <xdr:spPr>
        <a:xfrm>
          <a:off x="15266044" y="1412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61992</xdr:rowOff>
    </xdr:from>
    <xdr:ext cx="405111" cy="259045"/>
    <xdr:sp macro="" textlink="">
      <xdr:nvSpPr>
        <xdr:cNvPr id="781" name="n_2aveValue【消防施設】&#10;有形固定資産減価償却率">
          <a:extLst>
            <a:ext uri="{FF2B5EF4-FFF2-40B4-BE49-F238E27FC236}">
              <a16:creationId xmlns:a16="http://schemas.microsoft.com/office/drawing/2014/main" id="{95B6E512-07F6-479C-95E3-178CAF693F24}"/>
            </a:ext>
          </a:extLst>
        </xdr:cNvPr>
        <xdr:cNvSpPr txBox="1"/>
      </xdr:nvSpPr>
      <xdr:spPr>
        <a:xfrm>
          <a:off x="14389744" y="1412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23131</xdr:rowOff>
    </xdr:from>
    <xdr:ext cx="405111" cy="259045"/>
    <xdr:sp macro="" textlink="">
      <xdr:nvSpPr>
        <xdr:cNvPr id="782" name="n_3aveValue【消防施設】&#10;有形固定資産減価償却率">
          <a:extLst>
            <a:ext uri="{FF2B5EF4-FFF2-40B4-BE49-F238E27FC236}">
              <a16:creationId xmlns:a16="http://schemas.microsoft.com/office/drawing/2014/main" id="{F1605F2F-2147-4DC0-9328-D17544AA3BC6}"/>
            </a:ext>
          </a:extLst>
        </xdr:cNvPr>
        <xdr:cNvSpPr txBox="1"/>
      </xdr:nvSpPr>
      <xdr:spPr>
        <a:xfrm>
          <a:off x="13500744" y="14082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29990</xdr:rowOff>
    </xdr:from>
    <xdr:ext cx="405111" cy="259045"/>
    <xdr:sp macro="" textlink="">
      <xdr:nvSpPr>
        <xdr:cNvPr id="783" name="n_4aveValue【消防施設】&#10;有形固定資産減価償却率">
          <a:extLst>
            <a:ext uri="{FF2B5EF4-FFF2-40B4-BE49-F238E27FC236}">
              <a16:creationId xmlns:a16="http://schemas.microsoft.com/office/drawing/2014/main" id="{B1FCA2D7-E9FB-4490-A379-BCAD30C6FCFD}"/>
            </a:ext>
          </a:extLst>
        </xdr:cNvPr>
        <xdr:cNvSpPr txBox="1"/>
      </xdr:nvSpPr>
      <xdr:spPr>
        <a:xfrm>
          <a:off x="12611744" y="14088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116603</xdr:rowOff>
    </xdr:from>
    <xdr:ext cx="405111" cy="259045"/>
    <xdr:sp macro="" textlink="">
      <xdr:nvSpPr>
        <xdr:cNvPr id="784" name="n_1mainValue【消防施設】&#10;有形固定資産減価償却率">
          <a:extLst>
            <a:ext uri="{FF2B5EF4-FFF2-40B4-BE49-F238E27FC236}">
              <a16:creationId xmlns:a16="http://schemas.microsoft.com/office/drawing/2014/main" id="{060FB67B-C272-402A-8C79-1F0A9B4F12C8}"/>
            </a:ext>
          </a:extLst>
        </xdr:cNvPr>
        <xdr:cNvSpPr txBox="1"/>
      </xdr:nvSpPr>
      <xdr:spPr>
        <a:xfrm>
          <a:off x="15266044" y="14861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150892</xdr:rowOff>
    </xdr:from>
    <xdr:ext cx="405111" cy="259045"/>
    <xdr:sp macro="" textlink="">
      <xdr:nvSpPr>
        <xdr:cNvPr id="785" name="n_2mainValue【消防施設】&#10;有形固定資産減価償却率">
          <a:extLst>
            <a:ext uri="{FF2B5EF4-FFF2-40B4-BE49-F238E27FC236}">
              <a16:creationId xmlns:a16="http://schemas.microsoft.com/office/drawing/2014/main" id="{36B48E47-C73E-45E9-899F-26BFFE4F5914}"/>
            </a:ext>
          </a:extLst>
        </xdr:cNvPr>
        <xdr:cNvSpPr txBox="1"/>
      </xdr:nvSpPr>
      <xdr:spPr>
        <a:xfrm>
          <a:off x="14389744" y="1489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169181</xdr:rowOff>
    </xdr:from>
    <xdr:ext cx="405111" cy="259045"/>
    <xdr:sp macro="" textlink="">
      <xdr:nvSpPr>
        <xdr:cNvPr id="786" name="n_3mainValue【消防施設】&#10;有形固定資産減価償却率">
          <a:extLst>
            <a:ext uri="{FF2B5EF4-FFF2-40B4-BE49-F238E27FC236}">
              <a16:creationId xmlns:a16="http://schemas.microsoft.com/office/drawing/2014/main" id="{5C2E2A9A-F8A4-41E3-B6FB-8A20AE7A55C2}"/>
            </a:ext>
          </a:extLst>
        </xdr:cNvPr>
        <xdr:cNvSpPr txBox="1"/>
      </xdr:nvSpPr>
      <xdr:spPr>
        <a:xfrm>
          <a:off x="13500744" y="1491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144035</xdr:rowOff>
    </xdr:from>
    <xdr:ext cx="405111" cy="259045"/>
    <xdr:sp macro="" textlink="">
      <xdr:nvSpPr>
        <xdr:cNvPr id="787" name="n_4mainValue【消防施設】&#10;有形固定資産減価償却率">
          <a:extLst>
            <a:ext uri="{FF2B5EF4-FFF2-40B4-BE49-F238E27FC236}">
              <a16:creationId xmlns:a16="http://schemas.microsoft.com/office/drawing/2014/main" id="{EC101695-928A-4166-8BF5-89C2EC4D3D04}"/>
            </a:ext>
          </a:extLst>
        </xdr:cNvPr>
        <xdr:cNvSpPr txBox="1"/>
      </xdr:nvSpPr>
      <xdr:spPr>
        <a:xfrm>
          <a:off x="12611744" y="14888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8" name="正方形/長方形 787">
          <a:extLst>
            <a:ext uri="{FF2B5EF4-FFF2-40B4-BE49-F238E27FC236}">
              <a16:creationId xmlns:a16="http://schemas.microsoft.com/office/drawing/2014/main" id="{C6B6BE10-69E7-4AD4-8E81-436B44B377E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9" name="正方形/長方形 788">
          <a:extLst>
            <a:ext uri="{FF2B5EF4-FFF2-40B4-BE49-F238E27FC236}">
              <a16:creationId xmlns:a16="http://schemas.microsoft.com/office/drawing/2014/main" id="{2BE02912-1804-4328-9254-715B272A1DC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0" name="正方形/長方形 789">
          <a:extLst>
            <a:ext uri="{FF2B5EF4-FFF2-40B4-BE49-F238E27FC236}">
              <a16:creationId xmlns:a16="http://schemas.microsoft.com/office/drawing/2014/main" id="{E852482E-3684-4B1E-A916-D4E2D34E11B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1" name="正方形/長方形 790">
          <a:extLst>
            <a:ext uri="{FF2B5EF4-FFF2-40B4-BE49-F238E27FC236}">
              <a16:creationId xmlns:a16="http://schemas.microsoft.com/office/drawing/2014/main" id="{817C8BD6-0466-486A-BF2E-72D5EB4198F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2" name="正方形/長方形 791">
          <a:extLst>
            <a:ext uri="{FF2B5EF4-FFF2-40B4-BE49-F238E27FC236}">
              <a16:creationId xmlns:a16="http://schemas.microsoft.com/office/drawing/2014/main" id="{541537D7-4793-4AB1-87A7-1D2DEA83517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3" name="正方形/長方形 792">
          <a:extLst>
            <a:ext uri="{FF2B5EF4-FFF2-40B4-BE49-F238E27FC236}">
              <a16:creationId xmlns:a16="http://schemas.microsoft.com/office/drawing/2014/main" id="{4EAE3574-C0E5-4CC5-A3CC-2E3B827F0D9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4" name="正方形/長方形 793">
          <a:extLst>
            <a:ext uri="{FF2B5EF4-FFF2-40B4-BE49-F238E27FC236}">
              <a16:creationId xmlns:a16="http://schemas.microsoft.com/office/drawing/2014/main" id="{1C9C137D-41E9-419C-8F78-498FFB90F6B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5" name="正方形/長方形 794">
          <a:extLst>
            <a:ext uri="{FF2B5EF4-FFF2-40B4-BE49-F238E27FC236}">
              <a16:creationId xmlns:a16="http://schemas.microsoft.com/office/drawing/2014/main" id="{961494B7-2B18-4388-BB42-EE2A098AEC5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6" name="テキスト ボックス 795">
          <a:extLst>
            <a:ext uri="{FF2B5EF4-FFF2-40B4-BE49-F238E27FC236}">
              <a16:creationId xmlns:a16="http://schemas.microsoft.com/office/drawing/2014/main" id="{60A158E2-E068-4443-98F4-6385A4BB6FC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7" name="直線コネクタ 796">
          <a:extLst>
            <a:ext uri="{FF2B5EF4-FFF2-40B4-BE49-F238E27FC236}">
              <a16:creationId xmlns:a16="http://schemas.microsoft.com/office/drawing/2014/main" id="{B36618EE-83F6-470C-94D7-05F0813399A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8" name="テキスト ボックス 797">
          <a:extLst>
            <a:ext uri="{FF2B5EF4-FFF2-40B4-BE49-F238E27FC236}">
              <a16:creationId xmlns:a16="http://schemas.microsoft.com/office/drawing/2014/main" id="{17717463-1F29-4F3F-9365-218EF432D191}"/>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9" name="直線コネクタ 798">
          <a:extLst>
            <a:ext uri="{FF2B5EF4-FFF2-40B4-BE49-F238E27FC236}">
              <a16:creationId xmlns:a16="http://schemas.microsoft.com/office/drawing/2014/main" id="{929ACE98-CA94-49AD-BD41-ADA2B025527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800" name="テキスト ボックス 799">
          <a:extLst>
            <a:ext uri="{FF2B5EF4-FFF2-40B4-BE49-F238E27FC236}">
              <a16:creationId xmlns:a16="http://schemas.microsoft.com/office/drawing/2014/main" id="{BDE12997-423A-4443-8048-A4B3BC992C1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801" name="直線コネクタ 800">
          <a:extLst>
            <a:ext uri="{FF2B5EF4-FFF2-40B4-BE49-F238E27FC236}">
              <a16:creationId xmlns:a16="http://schemas.microsoft.com/office/drawing/2014/main" id="{DE1814B3-3A8E-4A94-B555-20558EB713D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802" name="テキスト ボックス 801">
          <a:extLst>
            <a:ext uri="{FF2B5EF4-FFF2-40B4-BE49-F238E27FC236}">
              <a16:creationId xmlns:a16="http://schemas.microsoft.com/office/drawing/2014/main" id="{38C5019E-AF1D-44D5-B480-BBC19C69FB0F}"/>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3" name="直線コネクタ 802">
          <a:extLst>
            <a:ext uri="{FF2B5EF4-FFF2-40B4-BE49-F238E27FC236}">
              <a16:creationId xmlns:a16="http://schemas.microsoft.com/office/drawing/2014/main" id="{24D60F5E-D54F-4733-B9C5-3C183245A5DD}"/>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4" name="テキスト ボックス 803">
          <a:extLst>
            <a:ext uri="{FF2B5EF4-FFF2-40B4-BE49-F238E27FC236}">
              <a16:creationId xmlns:a16="http://schemas.microsoft.com/office/drawing/2014/main" id="{E9B6CAED-5F0B-4F4E-914F-36EA17A5180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5" name="直線コネクタ 804">
          <a:extLst>
            <a:ext uri="{FF2B5EF4-FFF2-40B4-BE49-F238E27FC236}">
              <a16:creationId xmlns:a16="http://schemas.microsoft.com/office/drawing/2014/main" id="{4D30628E-9EE3-431D-8586-BAC69AD5BD19}"/>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6" name="テキスト ボックス 805">
          <a:extLst>
            <a:ext uri="{FF2B5EF4-FFF2-40B4-BE49-F238E27FC236}">
              <a16:creationId xmlns:a16="http://schemas.microsoft.com/office/drawing/2014/main" id="{9CE318F7-1992-4F23-8E19-41673248F651}"/>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7" name="直線コネクタ 806">
          <a:extLst>
            <a:ext uri="{FF2B5EF4-FFF2-40B4-BE49-F238E27FC236}">
              <a16:creationId xmlns:a16="http://schemas.microsoft.com/office/drawing/2014/main" id="{0A473A23-6690-495E-9388-5632E35A51A3}"/>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8" name="テキスト ボックス 807">
          <a:extLst>
            <a:ext uri="{FF2B5EF4-FFF2-40B4-BE49-F238E27FC236}">
              <a16:creationId xmlns:a16="http://schemas.microsoft.com/office/drawing/2014/main" id="{3D507732-E645-49C6-B1FE-DBAD2AD394F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9" name="直線コネクタ 808">
          <a:extLst>
            <a:ext uri="{FF2B5EF4-FFF2-40B4-BE49-F238E27FC236}">
              <a16:creationId xmlns:a16="http://schemas.microsoft.com/office/drawing/2014/main" id="{C14F54C1-43F0-4300-B106-F0BD69D78BD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10" name="テキスト ボックス 809">
          <a:extLst>
            <a:ext uri="{FF2B5EF4-FFF2-40B4-BE49-F238E27FC236}">
              <a16:creationId xmlns:a16="http://schemas.microsoft.com/office/drawing/2014/main" id="{BB1E1E18-96BB-4A76-A017-D10457B5C2A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1" name="【消防施設】&#10;一人当たり面積グラフ枠">
          <a:extLst>
            <a:ext uri="{FF2B5EF4-FFF2-40B4-BE49-F238E27FC236}">
              <a16:creationId xmlns:a16="http://schemas.microsoft.com/office/drawing/2014/main" id="{B7BD3190-7202-406B-9CC2-6725359D0B9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812" name="直線コネクタ 811">
          <a:extLst>
            <a:ext uri="{FF2B5EF4-FFF2-40B4-BE49-F238E27FC236}">
              <a16:creationId xmlns:a16="http://schemas.microsoft.com/office/drawing/2014/main" id="{2B7AA512-BFA5-4B92-BDCB-7222EC9EC820}"/>
            </a:ext>
          </a:extLst>
        </xdr:cNvPr>
        <xdr:cNvCxnSpPr/>
      </xdr:nvCxnSpPr>
      <xdr:spPr>
        <a:xfrm flipV="1">
          <a:off x="22160864" y="1335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813" name="【消防施設】&#10;一人当たり面積最小値テキスト">
          <a:extLst>
            <a:ext uri="{FF2B5EF4-FFF2-40B4-BE49-F238E27FC236}">
              <a16:creationId xmlns:a16="http://schemas.microsoft.com/office/drawing/2014/main" id="{D497A417-B23E-4DC0-B424-22F9D31E8D46}"/>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14" name="直線コネクタ 813">
          <a:extLst>
            <a:ext uri="{FF2B5EF4-FFF2-40B4-BE49-F238E27FC236}">
              <a16:creationId xmlns:a16="http://schemas.microsoft.com/office/drawing/2014/main" id="{D331A5D3-4F3E-40AE-96A9-17FA380C3D9E}"/>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15" name="【消防施設】&#10;一人当たり面積最大値テキスト">
          <a:extLst>
            <a:ext uri="{FF2B5EF4-FFF2-40B4-BE49-F238E27FC236}">
              <a16:creationId xmlns:a16="http://schemas.microsoft.com/office/drawing/2014/main" id="{534DD8E3-6983-4DE7-9900-94591136452F}"/>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16" name="直線コネクタ 815">
          <a:extLst>
            <a:ext uri="{FF2B5EF4-FFF2-40B4-BE49-F238E27FC236}">
              <a16:creationId xmlns:a16="http://schemas.microsoft.com/office/drawing/2014/main" id="{79C83CC3-9D23-4654-B157-EC6652FC10E2}"/>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10177</xdr:rowOff>
    </xdr:from>
    <xdr:ext cx="469744" cy="259045"/>
    <xdr:sp macro="" textlink="">
      <xdr:nvSpPr>
        <xdr:cNvPr id="817" name="【消防施設】&#10;一人当たり面積平均値テキスト">
          <a:extLst>
            <a:ext uri="{FF2B5EF4-FFF2-40B4-BE49-F238E27FC236}">
              <a16:creationId xmlns:a16="http://schemas.microsoft.com/office/drawing/2014/main" id="{F710F3BA-7602-44EA-80E6-E1FF8DB9CE1E}"/>
            </a:ext>
          </a:extLst>
        </xdr:cNvPr>
        <xdr:cNvSpPr txBox="1"/>
      </xdr:nvSpPr>
      <xdr:spPr>
        <a:xfrm>
          <a:off x="22199600" y="14069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818" name="フローチャート: 判断 817">
          <a:extLst>
            <a:ext uri="{FF2B5EF4-FFF2-40B4-BE49-F238E27FC236}">
              <a16:creationId xmlns:a16="http://schemas.microsoft.com/office/drawing/2014/main" id="{84F2598F-1967-494D-A077-5B4FDAF42422}"/>
            </a:ext>
          </a:extLst>
        </xdr:cNvPr>
        <xdr:cNvSpPr/>
      </xdr:nvSpPr>
      <xdr:spPr>
        <a:xfrm>
          <a:off x="22110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819" name="フローチャート: 判断 818">
          <a:extLst>
            <a:ext uri="{FF2B5EF4-FFF2-40B4-BE49-F238E27FC236}">
              <a16:creationId xmlns:a16="http://schemas.microsoft.com/office/drawing/2014/main" id="{F9DA2A97-1677-46EB-9C6F-B54CCD3DF24E}"/>
            </a:ext>
          </a:extLst>
        </xdr:cNvPr>
        <xdr:cNvSpPr/>
      </xdr:nvSpPr>
      <xdr:spPr>
        <a:xfrm>
          <a:off x="21272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820" name="フローチャート: 判断 819">
          <a:extLst>
            <a:ext uri="{FF2B5EF4-FFF2-40B4-BE49-F238E27FC236}">
              <a16:creationId xmlns:a16="http://schemas.microsoft.com/office/drawing/2014/main" id="{7CA2E6A6-1A12-461E-B77A-34B7E0120145}"/>
            </a:ext>
          </a:extLst>
        </xdr:cNvPr>
        <xdr:cNvSpPr/>
      </xdr:nvSpPr>
      <xdr:spPr>
        <a:xfrm>
          <a:off x="20383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821" name="フローチャート: 判断 820">
          <a:extLst>
            <a:ext uri="{FF2B5EF4-FFF2-40B4-BE49-F238E27FC236}">
              <a16:creationId xmlns:a16="http://schemas.microsoft.com/office/drawing/2014/main" id="{2BE71757-CC76-448E-BDF3-ACFCCCC0E00F}"/>
            </a:ext>
          </a:extLst>
        </xdr:cNvPr>
        <xdr:cNvSpPr/>
      </xdr:nvSpPr>
      <xdr:spPr>
        <a:xfrm>
          <a:off x="19494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822" name="フローチャート: 判断 821">
          <a:extLst>
            <a:ext uri="{FF2B5EF4-FFF2-40B4-BE49-F238E27FC236}">
              <a16:creationId xmlns:a16="http://schemas.microsoft.com/office/drawing/2014/main" id="{C8753C8A-1CD4-424C-B173-12221D285C58}"/>
            </a:ext>
          </a:extLst>
        </xdr:cNvPr>
        <xdr:cNvSpPr/>
      </xdr:nvSpPr>
      <xdr:spPr>
        <a:xfrm>
          <a:off x="18605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A535B4BE-4845-48F4-AA20-953A0B7C808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298FC316-AB4A-4388-AF5A-2B657FFBA85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0306AC32-AFB0-4676-B909-B4F27EC5BF7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6" name="テキスト ボックス 825">
          <a:extLst>
            <a:ext uri="{FF2B5EF4-FFF2-40B4-BE49-F238E27FC236}">
              <a16:creationId xmlns:a16="http://schemas.microsoft.com/office/drawing/2014/main" id="{FC168FC1-0982-4D18-9B37-6571DFB4751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7" name="テキスト ボックス 826">
          <a:extLst>
            <a:ext uri="{FF2B5EF4-FFF2-40B4-BE49-F238E27FC236}">
              <a16:creationId xmlns:a16="http://schemas.microsoft.com/office/drawing/2014/main" id="{7AE262A8-4D1A-4F10-B9EF-C5B12D6BEF1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101600</xdr:rowOff>
    </xdr:from>
    <xdr:to>
      <xdr:col>116</xdr:col>
      <xdr:colOff>114300</xdr:colOff>
      <xdr:row>85</xdr:row>
      <xdr:rowOff>31750</xdr:rowOff>
    </xdr:to>
    <xdr:sp macro="" textlink="">
      <xdr:nvSpPr>
        <xdr:cNvPr id="828" name="楕円 827">
          <a:extLst>
            <a:ext uri="{FF2B5EF4-FFF2-40B4-BE49-F238E27FC236}">
              <a16:creationId xmlns:a16="http://schemas.microsoft.com/office/drawing/2014/main" id="{B66002C0-3E50-4F0F-9F4A-8C154ABA9CF3}"/>
            </a:ext>
          </a:extLst>
        </xdr:cNvPr>
        <xdr:cNvSpPr/>
      </xdr:nvSpPr>
      <xdr:spPr>
        <a:xfrm>
          <a:off x="22110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80027</xdr:rowOff>
    </xdr:from>
    <xdr:ext cx="469744" cy="259045"/>
    <xdr:sp macro="" textlink="">
      <xdr:nvSpPr>
        <xdr:cNvPr id="829" name="【消防施設】&#10;一人当たり面積該当値テキスト">
          <a:extLst>
            <a:ext uri="{FF2B5EF4-FFF2-40B4-BE49-F238E27FC236}">
              <a16:creationId xmlns:a16="http://schemas.microsoft.com/office/drawing/2014/main" id="{932DE54D-2233-4C19-BC50-DE3EC20F26DC}"/>
            </a:ext>
          </a:extLst>
        </xdr:cNvPr>
        <xdr:cNvSpPr txBox="1"/>
      </xdr:nvSpPr>
      <xdr:spPr>
        <a:xfrm>
          <a:off x="22199600"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101600</xdr:rowOff>
    </xdr:from>
    <xdr:to>
      <xdr:col>112</xdr:col>
      <xdr:colOff>38100</xdr:colOff>
      <xdr:row>85</xdr:row>
      <xdr:rowOff>31750</xdr:rowOff>
    </xdr:to>
    <xdr:sp macro="" textlink="">
      <xdr:nvSpPr>
        <xdr:cNvPr id="830" name="楕円 829">
          <a:extLst>
            <a:ext uri="{FF2B5EF4-FFF2-40B4-BE49-F238E27FC236}">
              <a16:creationId xmlns:a16="http://schemas.microsoft.com/office/drawing/2014/main" id="{8B55B23A-0271-4B8B-B366-8D2BA28159B5}"/>
            </a:ext>
          </a:extLst>
        </xdr:cNvPr>
        <xdr:cNvSpPr/>
      </xdr:nvSpPr>
      <xdr:spPr>
        <a:xfrm>
          <a:off x="21272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152400</xdr:rowOff>
    </xdr:from>
    <xdr:to>
      <xdr:col>116</xdr:col>
      <xdr:colOff>63500</xdr:colOff>
      <xdr:row>84</xdr:row>
      <xdr:rowOff>152400</xdr:rowOff>
    </xdr:to>
    <xdr:cxnSp macro="">
      <xdr:nvCxnSpPr>
        <xdr:cNvPr id="831" name="直線コネクタ 830">
          <a:extLst>
            <a:ext uri="{FF2B5EF4-FFF2-40B4-BE49-F238E27FC236}">
              <a16:creationId xmlns:a16="http://schemas.microsoft.com/office/drawing/2014/main" id="{C8FA6C02-B708-477D-8269-F75ED16513F8}"/>
            </a:ext>
          </a:extLst>
        </xdr:cNvPr>
        <xdr:cNvCxnSpPr/>
      </xdr:nvCxnSpPr>
      <xdr:spPr>
        <a:xfrm>
          <a:off x="21323300" y="1455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82550</xdr:rowOff>
    </xdr:from>
    <xdr:to>
      <xdr:col>107</xdr:col>
      <xdr:colOff>101600</xdr:colOff>
      <xdr:row>85</xdr:row>
      <xdr:rowOff>12700</xdr:rowOff>
    </xdr:to>
    <xdr:sp macro="" textlink="">
      <xdr:nvSpPr>
        <xdr:cNvPr id="832" name="楕円 831">
          <a:extLst>
            <a:ext uri="{FF2B5EF4-FFF2-40B4-BE49-F238E27FC236}">
              <a16:creationId xmlns:a16="http://schemas.microsoft.com/office/drawing/2014/main" id="{75D87226-CD5A-49CC-9BE3-785C0B887077}"/>
            </a:ext>
          </a:extLst>
        </xdr:cNvPr>
        <xdr:cNvSpPr/>
      </xdr:nvSpPr>
      <xdr:spPr>
        <a:xfrm>
          <a:off x="20383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133350</xdr:rowOff>
    </xdr:from>
    <xdr:to>
      <xdr:col>111</xdr:col>
      <xdr:colOff>177800</xdr:colOff>
      <xdr:row>84</xdr:row>
      <xdr:rowOff>152400</xdr:rowOff>
    </xdr:to>
    <xdr:cxnSp macro="">
      <xdr:nvCxnSpPr>
        <xdr:cNvPr id="833" name="直線コネクタ 832">
          <a:extLst>
            <a:ext uri="{FF2B5EF4-FFF2-40B4-BE49-F238E27FC236}">
              <a16:creationId xmlns:a16="http://schemas.microsoft.com/office/drawing/2014/main" id="{018CD12C-1E48-419A-8CBD-F3A3514E2180}"/>
            </a:ext>
          </a:extLst>
        </xdr:cNvPr>
        <xdr:cNvCxnSpPr/>
      </xdr:nvCxnSpPr>
      <xdr:spPr>
        <a:xfrm>
          <a:off x="20434300" y="145351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834" name="楕円 833">
          <a:extLst>
            <a:ext uri="{FF2B5EF4-FFF2-40B4-BE49-F238E27FC236}">
              <a16:creationId xmlns:a16="http://schemas.microsoft.com/office/drawing/2014/main" id="{DB3A40B5-4707-45D1-820C-AE8E47C7B989}"/>
            </a:ext>
          </a:extLst>
        </xdr:cNvPr>
        <xdr:cNvSpPr/>
      </xdr:nvSpPr>
      <xdr:spPr>
        <a:xfrm>
          <a:off x="19494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133350</xdr:rowOff>
    </xdr:from>
    <xdr:to>
      <xdr:col>107</xdr:col>
      <xdr:colOff>50800</xdr:colOff>
      <xdr:row>84</xdr:row>
      <xdr:rowOff>152400</xdr:rowOff>
    </xdr:to>
    <xdr:cxnSp macro="">
      <xdr:nvCxnSpPr>
        <xdr:cNvPr id="835" name="直線コネクタ 834">
          <a:extLst>
            <a:ext uri="{FF2B5EF4-FFF2-40B4-BE49-F238E27FC236}">
              <a16:creationId xmlns:a16="http://schemas.microsoft.com/office/drawing/2014/main" id="{C8A1D3B2-3BA8-42B9-AF55-7FE4D2AF0AD5}"/>
            </a:ext>
          </a:extLst>
        </xdr:cNvPr>
        <xdr:cNvCxnSpPr/>
      </xdr:nvCxnSpPr>
      <xdr:spPr>
        <a:xfrm flipV="1">
          <a:off x="19545300" y="145351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836" name="楕円 835">
          <a:extLst>
            <a:ext uri="{FF2B5EF4-FFF2-40B4-BE49-F238E27FC236}">
              <a16:creationId xmlns:a16="http://schemas.microsoft.com/office/drawing/2014/main" id="{AE6C3D1A-8A28-49BE-ABE5-AC78C96EB91B}"/>
            </a:ext>
          </a:extLst>
        </xdr:cNvPr>
        <xdr:cNvSpPr/>
      </xdr:nvSpPr>
      <xdr:spPr>
        <a:xfrm>
          <a:off x="18605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152400</xdr:rowOff>
    </xdr:to>
    <xdr:cxnSp macro="">
      <xdr:nvCxnSpPr>
        <xdr:cNvPr id="837" name="直線コネクタ 836">
          <a:extLst>
            <a:ext uri="{FF2B5EF4-FFF2-40B4-BE49-F238E27FC236}">
              <a16:creationId xmlns:a16="http://schemas.microsoft.com/office/drawing/2014/main" id="{1A1FA0B7-62E6-4CBF-B805-CF3F56C560D1}"/>
            </a:ext>
          </a:extLst>
        </xdr:cNvPr>
        <xdr:cNvCxnSpPr/>
      </xdr:nvCxnSpPr>
      <xdr:spPr>
        <a:xfrm>
          <a:off x="18656300" y="1455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124477</xdr:rowOff>
    </xdr:from>
    <xdr:ext cx="469744" cy="259045"/>
    <xdr:sp macro="" textlink="">
      <xdr:nvSpPr>
        <xdr:cNvPr id="838" name="n_1aveValue【消防施設】&#10;一人当たり面積">
          <a:extLst>
            <a:ext uri="{FF2B5EF4-FFF2-40B4-BE49-F238E27FC236}">
              <a16:creationId xmlns:a16="http://schemas.microsoft.com/office/drawing/2014/main" id="{B43024B2-5CED-4FE9-8AE6-96C201E3CC67}"/>
            </a:ext>
          </a:extLst>
        </xdr:cNvPr>
        <xdr:cNvSpPr txBox="1"/>
      </xdr:nvSpPr>
      <xdr:spPr>
        <a:xfrm>
          <a:off x="210757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124477</xdr:rowOff>
    </xdr:from>
    <xdr:ext cx="469744" cy="259045"/>
    <xdr:sp macro="" textlink="">
      <xdr:nvSpPr>
        <xdr:cNvPr id="839" name="n_2aveValue【消防施設】&#10;一人当たり面積">
          <a:extLst>
            <a:ext uri="{FF2B5EF4-FFF2-40B4-BE49-F238E27FC236}">
              <a16:creationId xmlns:a16="http://schemas.microsoft.com/office/drawing/2014/main" id="{F0718AF2-0807-49E0-9AFF-5FBE924C2F3A}"/>
            </a:ext>
          </a:extLst>
        </xdr:cNvPr>
        <xdr:cNvSpPr txBox="1"/>
      </xdr:nvSpPr>
      <xdr:spPr>
        <a:xfrm>
          <a:off x="20199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124477</xdr:rowOff>
    </xdr:from>
    <xdr:ext cx="469744" cy="259045"/>
    <xdr:sp macro="" textlink="">
      <xdr:nvSpPr>
        <xdr:cNvPr id="840" name="n_3aveValue【消防施設】&#10;一人当たり面積">
          <a:extLst>
            <a:ext uri="{FF2B5EF4-FFF2-40B4-BE49-F238E27FC236}">
              <a16:creationId xmlns:a16="http://schemas.microsoft.com/office/drawing/2014/main" id="{54626A72-2F54-4E5F-926B-59F158C8E3E4}"/>
            </a:ext>
          </a:extLst>
        </xdr:cNvPr>
        <xdr:cNvSpPr txBox="1"/>
      </xdr:nvSpPr>
      <xdr:spPr>
        <a:xfrm>
          <a:off x="19310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124477</xdr:rowOff>
    </xdr:from>
    <xdr:ext cx="469744" cy="259045"/>
    <xdr:sp macro="" textlink="">
      <xdr:nvSpPr>
        <xdr:cNvPr id="841" name="n_4aveValue【消防施設】&#10;一人当たり面積">
          <a:extLst>
            <a:ext uri="{FF2B5EF4-FFF2-40B4-BE49-F238E27FC236}">
              <a16:creationId xmlns:a16="http://schemas.microsoft.com/office/drawing/2014/main" id="{91152A2A-A27D-41C2-ABA6-819B61FC9E27}"/>
            </a:ext>
          </a:extLst>
        </xdr:cNvPr>
        <xdr:cNvSpPr txBox="1"/>
      </xdr:nvSpPr>
      <xdr:spPr>
        <a:xfrm>
          <a:off x="18421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22877</xdr:rowOff>
    </xdr:from>
    <xdr:ext cx="469744" cy="259045"/>
    <xdr:sp macro="" textlink="">
      <xdr:nvSpPr>
        <xdr:cNvPr id="842" name="n_1mainValue【消防施設】&#10;一人当たり面積">
          <a:extLst>
            <a:ext uri="{FF2B5EF4-FFF2-40B4-BE49-F238E27FC236}">
              <a16:creationId xmlns:a16="http://schemas.microsoft.com/office/drawing/2014/main" id="{DF3998FC-27B3-4E41-83D0-47FF79EA5A8B}"/>
            </a:ext>
          </a:extLst>
        </xdr:cNvPr>
        <xdr:cNvSpPr txBox="1"/>
      </xdr:nvSpPr>
      <xdr:spPr>
        <a:xfrm>
          <a:off x="21075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3827</xdr:rowOff>
    </xdr:from>
    <xdr:ext cx="469744" cy="259045"/>
    <xdr:sp macro="" textlink="">
      <xdr:nvSpPr>
        <xdr:cNvPr id="843" name="n_2mainValue【消防施設】&#10;一人当たり面積">
          <a:extLst>
            <a:ext uri="{FF2B5EF4-FFF2-40B4-BE49-F238E27FC236}">
              <a16:creationId xmlns:a16="http://schemas.microsoft.com/office/drawing/2014/main" id="{257C02C0-A913-4465-A814-4381F98FA0A9}"/>
            </a:ext>
          </a:extLst>
        </xdr:cNvPr>
        <xdr:cNvSpPr txBox="1"/>
      </xdr:nvSpPr>
      <xdr:spPr>
        <a:xfrm>
          <a:off x="20199427" y="1457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22877</xdr:rowOff>
    </xdr:from>
    <xdr:ext cx="469744" cy="259045"/>
    <xdr:sp macro="" textlink="">
      <xdr:nvSpPr>
        <xdr:cNvPr id="844" name="n_3mainValue【消防施設】&#10;一人当たり面積">
          <a:extLst>
            <a:ext uri="{FF2B5EF4-FFF2-40B4-BE49-F238E27FC236}">
              <a16:creationId xmlns:a16="http://schemas.microsoft.com/office/drawing/2014/main" id="{BA84F7FB-E320-4753-A972-D9F6E1E2EDCB}"/>
            </a:ext>
          </a:extLst>
        </xdr:cNvPr>
        <xdr:cNvSpPr txBox="1"/>
      </xdr:nvSpPr>
      <xdr:spPr>
        <a:xfrm>
          <a:off x="19310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22877</xdr:rowOff>
    </xdr:from>
    <xdr:ext cx="469744" cy="259045"/>
    <xdr:sp macro="" textlink="">
      <xdr:nvSpPr>
        <xdr:cNvPr id="845" name="n_4mainValue【消防施設】&#10;一人当たり面積">
          <a:extLst>
            <a:ext uri="{FF2B5EF4-FFF2-40B4-BE49-F238E27FC236}">
              <a16:creationId xmlns:a16="http://schemas.microsoft.com/office/drawing/2014/main" id="{F425B48B-B086-4CB9-8605-A788332E5851}"/>
            </a:ext>
          </a:extLst>
        </xdr:cNvPr>
        <xdr:cNvSpPr txBox="1"/>
      </xdr:nvSpPr>
      <xdr:spPr>
        <a:xfrm>
          <a:off x="18421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6" name="正方形/長方形 845">
          <a:extLst>
            <a:ext uri="{FF2B5EF4-FFF2-40B4-BE49-F238E27FC236}">
              <a16:creationId xmlns:a16="http://schemas.microsoft.com/office/drawing/2014/main" id="{8A0BD43B-6FC2-4312-A977-FA168F64F98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7" name="正方形/長方形 846">
          <a:extLst>
            <a:ext uri="{FF2B5EF4-FFF2-40B4-BE49-F238E27FC236}">
              <a16:creationId xmlns:a16="http://schemas.microsoft.com/office/drawing/2014/main" id="{DC9D5E9D-69CA-4E0F-83A7-F3738046CCE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8" name="正方形/長方形 847">
          <a:extLst>
            <a:ext uri="{FF2B5EF4-FFF2-40B4-BE49-F238E27FC236}">
              <a16:creationId xmlns:a16="http://schemas.microsoft.com/office/drawing/2014/main" id="{F1094ABB-EAF2-47A8-9624-C44EDFF27AD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9" name="正方形/長方形 848">
          <a:extLst>
            <a:ext uri="{FF2B5EF4-FFF2-40B4-BE49-F238E27FC236}">
              <a16:creationId xmlns:a16="http://schemas.microsoft.com/office/drawing/2014/main" id="{1D687937-1420-4BD2-9768-F829B1BB14F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50" name="正方形/長方形 849">
          <a:extLst>
            <a:ext uri="{FF2B5EF4-FFF2-40B4-BE49-F238E27FC236}">
              <a16:creationId xmlns:a16="http://schemas.microsoft.com/office/drawing/2014/main" id="{FA29D527-B7CD-4FDC-8ABE-6CD56325560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1" name="正方形/長方形 850">
          <a:extLst>
            <a:ext uri="{FF2B5EF4-FFF2-40B4-BE49-F238E27FC236}">
              <a16:creationId xmlns:a16="http://schemas.microsoft.com/office/drawing/2014/main" id="{3AC67CC5-9E2C-4C9D-BF28-161C9AE41F9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2" name="正方形/長方形 851">
          <a:extLst>
            <a:ext uri="{FF2B5EF4-FFF2-40B4-BE49-F238E27FC236}">
              <a16:creationId xmlns:a16="http://schemas.microsoft.com/office/drawing/2014/main" id="{A1107D27-7BB1-4A65-B620-9B81C640B3E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正方形/長方形 852">
          <a:extLst>
            <a:ext uri="{FF2B5EF4-FFF2-40B4-BE49-F238E27FC236}">
              <a16:creationId xmlns:a16="http://schemas.microsoft.com/office/drawing/2014/main" id="{6171847E-8EB8-4AA5-B5E8-E9C63A6E7F6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4" name="テキスト ボックス 853">
          <a:extLst>
            <a:ext uri="{FF2B5EF4-FFF2-40B4-BE49-F238E27FC236}">
              <a16:creationId xmlns:a16="http://schemas.microsoft.com/office/drawing/2014/main" id="{7AB0912C-EBBC-4357-8B0A-42BDE9EA412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5" name="直線コネクタ 854">
          <a:extLst>
            <a:ext uri="{FF2B5EF4-FFF2-40B4-BE49-F238E27FC236}">
              <a16:creationId xmlns:a16="http://schemas.microsoft.com/office/drawing/2014/main" id="{0113C17C-9623-4F21-9C64-3675F47499D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6" name="テキスト ボックス 855">
          <a:extLst>
            <a:ext uri="{FF2B5EF4-FFF2-40B4-BE49-F238E27FC236}">
              <a16:creationId xmlns:a16="http://schemas.microsoft.com/office/drawing/2014/main" id="{3A71780C-D608-4F1E-98B4-FE8AD7180A9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7" name="直線コネクタ 856">
          <a:extLst>
            <a:ext uri="{FF2B5EF4-FFF2-40B4-BE49-F238E27FC236}">
              <a16:creationId xmlns:a16="http://schemas.microsoft.com/office/drawing/2014/main" id="{436C970A-D297-4C59-9BE2-B1B78ED6E6C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8" name="テキスト ボックス 857">
          <a:extLst>
            <a:ext uri="{FF2B5EF4-FFF2-40B4-BE49-F238E27FC236}">
              <a16:creationId xmlns:a16="http://schemas.microsoft.com/office/drawing/2014/main" id="{1176221C-C0A5-471C-A573-2947F736441E}"/>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9" name="直線コネクタ 858">
          <a:extLst>
            <a:ext uri="{FF2B5EF4-FFF2-40B4-BE49-F238E27FC236}">
              <a16:creationId xmlns:a16="http://schemas.microsoft.com/office/drawing/2014/main" id="{37F0D5B6-59DA-4978-B0F4-C08FE4D3FB5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60" name="テキスト ボックス 859">
          <a:extLst>
            <a:ext uri="{FF2B5EF4-FFF2-40B4-BE49-F238E27FC236}">
              <a16:creationId xmlns:a16="http://schemas.microsoft.com/office/drawing/2014/main" id="{510AE990-C197-40FD-AFDE-EBF19D34C2D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61" name="直線コネクタ 860">
          <a:extLst>
            <a:ext uri="{FF2B5EF4-FFF2-40B4-BE49-F238E27FC236}">
              <a16:creationId xmlns:a16="http://schemas.microsoft.com/office/drawing/2014/main" id="{EE7B4AB3-CEAA-4B29-926A-620C3F063FD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62" name="テキスト ボックス 861">
          <a:extLst>
            <a:ext uri="{FF2B5EF4-FFF2-40B4-BE49-F238E27FC236}">
              <a16:creationId xmlns:a16="http://schemas.microsoft.com/office/drawing/2014/main" id="{56D1A8E2-FDF3-41F4-A710-FCADC219ED6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63" name="直線コネクタ 862">
          <a:extLst>
            <a:ext uri="{FF2B5EF4-FFF2-40B4-BE49-F238E27FC236}">
              <a16:creationId xmlns:a16="http://schemas.microsoft.com/office/drawing/2014/main" id="{A65CE390-CFC3-4646-8CE1-097DE8F8A99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4" name="テキスト ボックス 863">
          <a:extLst>
            <a:ext uri="{FF2B5EF4-FFF2-40B4-BE49-F238E27FC236}">
              <a16:creationId xmlns:a16="http://schemas.microsoft.com/office/drawing/2014/main" id="{44D71364-81D5-4E25-8F80-1A26802F8796}"/>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5" name="直線コネクタ 864">
          <a:extLst>
            <a:ext uri="{FF2B5EF4-FFF2-40B4-BE49-F238E27FC236}">
              <a16:creationId xmlns:a16="http://schemas.microsoft.com/office/drawing/2014/main" id="{83D8C5D1-6946-405C-B6A3-BC833041C1C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6" name="テキスト ボックス 865">
          <a:extLst>
            <a:ext uri="{FF2B5EF4-FFF2-40B4-BE49-F238E27FC236}">
              <a16:creationId xmlns:a16="http://schemas.microsoft.com/office/drawing/2014/main" id="{B7AE0DA8-CBD3-4FB5-AC24-1F8B12DA080E}"/>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7" name="直線コネクタ 866">
          <a:extLst>
            <a:ext uri="{FF2B5EF4-FFF2-40B4-BE49-F238E27FC236}">
              <a16:creationId xmlns:a16="http://schemas.microsoft.com/office/drawing/2014/main" id="{B8FB7C2E-BE0D-4F6A-A924-0AA9D1C17D6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8" name="テキスト ボックス 867">
          <a:extLst>
            <a:ext uri="{FF2B5EF4-FFF2-40B4-BE49-F238E27FC236}">
              <a16:creationId xmlns:a16="http://schemas.microsoft.com/office/drawing/2014/main" id="{4FD6B503-F494-48EE-8D1C-256270CF1D4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9" name="【庁舎】&#10;有形固定資産減価償却率グラフ枠">
          <a:extLst>
            <a:ext uri="{FF2B5EF4-FFF2-40B4-BE49-F238E27FC236}">
              <a16:creationId xmlns:a16="http://schemas.microsoft.com/office/drawing/2014/main" id="{BFE337DF-788C-480D-8F96-297AB079D1B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870" name="直線コネクタ 869">
          <a:extLst>
            <a:ext uri="{FF2B5EF4-FFF2-40B4-BE49-F238E27FC236}">
              <a16:creationId xmlns:a16="http://schemas.microsoft.com/office/drawing/2014/main" id="{FDD05615-EA37-4273-BE2B-D1E87E86529D}"/>
            </a:ext>
          </a:extLst>
        </xdr:cNvPr>
        <xdr:cNvCxnSpPr/>
      </xdr:nvCxnSpPr>
      <xdr:spPr>
        <a:xfrm flipV="1">
          <a:off x="16318864" y="17045939"/>
          <a:ext cx="0" cy="162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71" name="【庁舎】&#10;有形固定資産減価償却率最小値テキスト">
          <a:extLst>
            <a:ext uri="{FF2B5EF4-FFF2-40B4-BE49-F238E27FC236}">
              <a16:creationId xmlns:a16="http://schemas.microsoft.com/office/drawing/2014/main" id="{8D02746E-FBB6-4680-8163-389A1C39368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72" name="直線コネクタ 871">
          <a:extLst>
            <a:ext uri="{FF2B5EF4-FFF2-40B4-BE49-F238E27FC236}">
              <a16:creationId xmlns:a16="http://schemas.microsoft.com/office/drawing/2014/main" id="{87C5949C-F8B6-4B57-8DEC-73034064DEAB}"/>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873" name="【庁舎】&#10;有形固定資産減価償却率最大値テキスト">
          <a:extLst>
            <a:ext uri="{FF2B5EF4-FFF2-40B4-BE49-F238E27FC236}">
              <a16:creationId xmlns:a16="http://schemas.microsoft.com/office/drawing/2014/main" id="{8435C422-DAA3-4407-972B-37EC8C89B5EA}"/>
            </a:ext>
          </a:extLst>
        </xdr:cNvPr>
        <xdr:cNvSpPr txBox="1"/>
      </xdr:nvSpPr>
      <xdr:spPr>
        <a:xfrm>
          <a:off x="16357600" y="1682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874" name="直線コネクタ 873">
          <a:extLst>
            <a:ext uri="{FF2B5EF4-FFF2-40B4-BE49-F238E27FC236}">
              <a16:creationId xmlns:a16="http://schemas.microsoft.com/office/drawing/2014/main" id="{E97B9155-5E47-4756-90D8-558D58FE5D57}"/>
            </a:ext>
          </a:extLst>
        </xdr:cNvPr>
        <xdr:cNvCxnSpPr/>
      </xdr:nvCxnSpPr>
      <xdr:spPr>
        <a:xfrm>
          <a:off x="16230600" y="1704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76852</xdr:rowOff>
    </xdr:from>
    <xdr:ext cx="405111" cy="259045"/>
    <xdr:sp macro="" textlink="">
      <xdr:nvSpPr>
        <xdr:cNvPr id="875" name="【庁舎】&#10;有形固定資産減価償却率平均値テキスト">
          <a:extLst>
            <a:ext uri="{FF2B5EF4-FFF2-40B4-BE49-F238E27FC236}">
              <a16:creationId xmlns:a16="http://schemas.microsoft.com/office/drawing/2014/main" id="{02DD3AAB-A1EB-42FC-B5E2-B8E71BFDB4DA}"/>
            </a:ext>
          </a:extLst>
        </xdr:cNvPr>
        <xdr:cNvSpPr txBox="1"/>
      </xdr:nvSpPr>
      <xdr:spPr>
        <a:xfrm>
          <a:off x="16357600" y="17564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876" name="フローチャート: 判断 875">
          <a:extLst>
            <a:ext uri="{FF2B5EF4-FFF2-40B4-BE49-F238E27FC236}">
              <a16:creationId xmlns:a16="http://schemas.microsoft.com/office/drawing/2014/main" id="{53E4B0EA-B3BF-4B58-93B7-9A01A128AFA8}"/>
            </a:ext>
          </a:extLst>
        </xdr:cNvPr>
        <xdr:cNvSpPr/>
      </xdr:nvSpPr>
      <xdr:spPr>
        <a:xfrm>
          <a:off x="162687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877" name="フローチャート: 判断 876">
          <a:extLst>
            <a:ext uri="{FF2B5EF4-FFF2-40B4-BE49-F238E27FC236}">
              <a16:creationId xmlns:a16="http://schemas.microsoft.com/office/drawing/2014/main" id="{FD482159-A662-4289-8C85-6AB4079CDE18}"/>
            </a:ext>
          </a:extLst>
        </xdr:cNvPr>
        <xdr:cNvSpPr/>
      </xdr:nvSpPr>
      <xdr:spPr>
        <a:xfrm>
          <a:off x="15430500" y="1770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878" name="フローチャート: 判断 877">
          <a:extLst>
            <a:ext uri="{FF2B5EF4-FFF2-40B4-BE49-F238E27FC236}">
              <a16:creationId xmlns:a16="http://schemas.microsoft.com/office/drawing/2014/main" id="{2210AC9F-BC05-4BC6-B012-9C2E57E55A3C}"/>
            </a:ext>
          </a:extLst>
        </xdr:cNvPr>
        <xdr:cNvSpPr/>
      </xdr:nvSpPr>
      <xdr:spPr>
        <a:xfrm>
          <a:off x="14541500" y="1773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879" name="フローチャート: 判断 878">
          <a:extLst>
            <a:ext uri="{FF2B5EF4-FFF2-40B4-BE49-F238E27FC236}">
              <a16:creationId xmlns:a16="http://schemas.microsoft.com/office/drawing/2014/main" id="{92BBF518-F964-4BF9-83DA-B14CCC7D531D}"/>
            </a:ext>
          </a:extLst>
        </xdr:cNvPr>
        <xdr:cNvSpPr/>
      </xdr:nvSpPr>
      <xdr:spPr>
        <a:xfrm>
          <a:off x="13652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880" name="フローチャート: 判断 879">
          <a:extLst>
            <a:ext uri="{FF2B5EF4-FFF2-40B4-BE49-F238E27FC236}">
              <a16:creationId xmlns:a16="http://schemas.microsoft.com/office/drawing/2014/main" id="{8C5D0489-E6B9-4628-9D31-8362D2771607}"/>
            </a:ext>
          </a:extLst>
        </xdr:cNvPr>
        <xdr:cNvSpPr/>
      </xdr:nvSpPr>
      <xdr:spPr>
        <a:xfrm>
          <a:off x="12763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445E16AF-EDE1-4CCB-B705-2CDB07ED4C0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1F7FA209-6B4E-4C3E-AB36-5A75BFDD4F0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20FEF82B-2309-4A2B-9704-E02DFABB969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C0BC2665-8A6E-4FEF-9196-4BE42F74DC4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5" name="テキスト ボックス 884">
          <a:extLst>
            <a:ext uri="{FF2B5EF4-FFF2-40B4-BE49-F238E27FC236}">
              <a16:creationId xmlns:a16="http://schemas.microsoft.com/office/drawing/2014/main" id="{0C1EA105-308F-4B14-8F68-EFD002EB9BE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130175</xdr:rowOff>
    </xdr:from>
    <xdr:to>
      <xdr:col>85</xdr:col>
      <xdr:colOff>177800</xdr:colOff>
      <xdr:row>106</xdr:row>
      <xdr:rowOff>60325</xdr:rowOff>
    </xdr:to>
    <xdr:sp macro="" textlink="">
      <xdr:nvSpPr>
        <xdr:cNvPr id="886" name="楕円 885">
          <a:extLst>
            <a:ext uri="{FF2B5EF4-FFF2-40B4-BE49-F238E27FC236}">
              <a16:creationId xmlns:a16="http://schemas.microsoft.com/office/drawing/2014/main" id="{A7CEC7B9-CEDA-4024-9C09-378C1E1DDE9D}"/>
            </a:ext>
          </a:extLst>
        </xdr:cNvPr>
        <xdr:cNvSpPr/>
      </xdr:nvSpPr>
      <xdr:spPr>
        <a:xfrm>
          <a:off x="16268700" y="1813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108602</xdr:rowOff>
    </xdr:from>
    <xdr:ext cx="405111" cy="259045"/>
    <xdr:sp macro="" textlink="">
      <xdr:nvSpPr>
        <xdr:cNvPr id="887" name="【庁舎】&#10;有形固定資産減価償却率該当値テキスト">
          <a:extLst>
            <a:ext uri="{FF2B5EF4-FFF2-40B4-BE49-F238E27FC236}">
              <a16:creationId xmlns:a16="http://schemas.microsoft.com/office/drawing/2014/main" id="{9731E906-A818-4E89-8A83-7D1A642F93CA}"/>
            </a:ext>
          </a:extLst>
        </xdr:cNvPr>
        <xdr:cNvSpPr txBox="1"/>
      </xdr:nvSpPr>
      <xdr:spPr>
        <a:xfrm>
          <a:off x="16357600" y="1811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122555</xdr:rowOff>
    </xdr:from>
    <xdr:to>
      <xdr:col>81</xdr:col>
      <xdr:colOff>101600</xdr:colOff>
      <xdr:row>106</xdr:row>
      <xdr:rowOff>52705</xdr:rowOff>
    </xdr:to>
    <xdr:sp macro="" textlink="">
      <xdr:nvSpPr>
        <xdr:cNvPr id="888" name="楕円 887">
          <a:extLst>
            <a:ext uri="{FF2B5EF4-FFF2-40B4-BE49-F238E27FC236}">
              <a16:creationId xmlns:a16="http://schemas.microsoft.com/office/drawing/2014/main" id="{7FEFBFF1-25E1-441E-B9D2-19545B876927}"/>
            </a:ext>
          </a:extLst>
        </xdr:cNvPr>
        <xdr:cNvSpPr/>
      </xdr:nvSpPr>
      <xdr:spPr>
        <a:xfrm>
          <a:off x="15430500" y="1812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1905</xdr:rowOff>
    </xdr:from>
    <xdr:to>
      <xdr:col>85</xdr:col>
      <xdr:colOff>127000</xdr:colOff>
      <xdr:row>106</xdr:row>
      <xdr:rowOff>9525</xdr:rowOff>
    </xdr:to>
    <xdr:cxnSp macro="">
      <xdr:nvCxnSpPr>
        <xdr:cNvPr id="889" name="直線コネクタ 888">
          <a:extLst>
            <a:ext uri="{FF2B5EF4-FFF2-40B4-BE49-F238E27FC236}">
              <a16:creationId xmlns:a16="http://schemas.microsoft.com/office/drawing/2014/main" id="{7E0FC255-0BFC-4700-8C60-C6DF13EDA2E0}"/>
            </a:ext>
          </a:extLst>
        </xdr:cNvPr>
        <xdr:cNvCxnSpPr/>
      </xdr:nvCxnSpPr>
      <xdr:spPr>
        <a:xfrm>
          <a:off x="15481300" y="1817560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88264</xdr:rowOff>
    </xdr:from>
    <xdr:to>
      <xdr:col>76</xdr:col>
      <xdr:colOff>165100</xdr:colOff>
      <xdr:row>106</xdr:row>
      <xdr:rowOff>18414</xdr:rowOff>
    </xdr:to>
    <xdr:sp macro="" textlink="">
      <xdr:nvSpPr>
        <xdr:cNvPr id="890" name="楕円 889">
          <a:extLst>
            <a:ext uri="{FF2B5EF4-FFF2-40B4-BE49-F238E27FC236}">
              <a16:creationId xmlns:a16="http://schemas.microsoft.com/office/drawing/2014/main" id="{38F8101E-9241-415C-AEF9-FC94879F193A}"/>
            </a:ext>
          </a:extLst>
        </xdr:cNvPr>
        <xdr:cNvSpPr/>
      </xdr:nvSpPr>
      <xdr:spPr>
        <a:xfrm>
          <a:off x="14541500" y="1809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139064</xdr:rowOff>
    </xdr:from>
    <xdr:to>
      <xdr:col>81</xdr:col>
      <xdr:colOff>50800</xdr:colOff>
      <xdr:row>106</xdr:row>
      <xdr:rowOff>1905</xdr:rowOff>
    </xdr:to>
    <xdr:cxnSp macro="">
      <xdr:nvCxnSpPr>
        <xdr:cNvPr id="891" name="直線コネクタ 890">
          <a:extLst>
            <a:ext uri="{FF2B5EF4-FFF2-40B4-BE49-F238E27FC236}">
              <a16:creationId xmlns:a16="http://schemas.microsoft.com/office/drawing/2014/main" id="{751D7026-1176-4D3B-AAEB-B07F740D8AE7}"/>
            </a:ext>
          </a:extLst>
        </xdr:cNvPr>
        <xdr:cNvCxnSpPr/>
      </xdr:nvCxnSpPr>
      <xdr:spPr>
        <a:xfrm>
          <a:off x="14592300" y="1814131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103505</xdr:rowOff>
    </xdr:from>
    <xdr:to>
      <xdr:col>72</xdr:col>
      <xdr:colOff>38100</xdr:colOff>
      <xdr:row>106</xdr:row>
      <xdr:rowOff>33655</xdr:rowOff>
    </xdr:to>
    <xdr:sp macro="" textlink="">
      <xdr:nvSpPr>
        <xdr:cNvPr id="892" name="楕円 891">
          <a:extLst>
            <a:ext uri="{FF2B5EF4-FFF2-40B4-BE49-F238E27FC236}">
              <a16:creationId xmlns:a16="http://schemas.microsoft.com/office/drawing/2014/main" id="{74886F23-6F87-4AFE-9CB7-EFF03BA56DF0}"/>
            </a:ext>
          </a:extLst>
        </xdr:cNvPr>
        <xdr:cNvSpPr/>
      </xdr:nvSpPr>
      <xdr:spPr>
        <a:xfrm>
          <a:off x="13652500" y="1810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139064</xdr:rowOff>
    </xdr:from>
    <xdr:to>
      <xdr:col>76</xdr:col>
      <xdr:colOff>114300</xdr:colOff>
      <xdr:row>105</xdr:row>
      <xdr:rowOff>154305</xdr:rowOff>
    </xdr:to>
    <xdr:cxnSp macro="">
      <xdr:nvCxnSpPr>
        <xdr:cNvPr id="893" name="直線コネクタ 892">
          <a:extLst>
            <a:ext uri="{FF2B5EF4-FFF2-40B4-BE49-F238E27FC236}">
              <a16:creationId xmlns:a16="http://schemas.microsoft.com/office/drawing/2014/main" id="{99786D14-5D1B-4538-9CB3-110D28F59FF6}"/>
            </a:ext>
          </a:extLst>
        </xdr:cNvPr>
        <xdr:cNvCxnSpPr/>
      </xdr:nvCxnSpPr>
      <xdr:spPr>
        <a:xfrm flipV="1">
          <a:off x="13703300" y="18141314"/>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71120</xdr:rowOff>
    </xdr:from>
    <xdr:to>
      <xdr:col>67</xdr:col>
      <xdr:colOff>101600</xdr:colOff>
      <xdr:row>106</xdr:row>
      <xdr:rowOff>1270</xdr:rowOff>
    </xdr:to>
    <xdr:sp macro="" textlink="">
      <xdr:nvSpPr>
        <xdr:cNvPr id="894" name="楕円 893">
          <a:extLst>
            <a:ext uri="{FF2B5EF4-FFF2-40B4-BE49-F238E27FC236}">
              <a16:creationId xmlns:a16="http://schemas.microsoft.com/office/drawing/2014/main" id="{9E0D5F5C-AB89-49AE-BA50-CC9EAB98A02F}"/>
            </a:ext>
          </a:extLst>
        </xdr:cNvPr>
        <xdr:cNvSpPr/>
      </xdr:nvSpPr>
      <xdr:spPr>
        <a:xfrm>
          <a:off x="12763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121920</xdr:rowOff>
    </xdr:from>
    <xdr:to>
      <xdr:col>71</xdr:col>
      <xdr:colOff>177800</xdr:colOff>
      <xdr:row>105</xdr:row>
      <xdr:rowOff>154305</xdr:rowOff>
    </xdr:to>
    <xdr:cxnSp macro="">
      <xdr:nvCxnSpPr>
        <xdr:cNvPr id="895" name="直線コネクタ 894">
          <a:extLst>
            <a:ext uri="{FF2B5EF4-FFF2-40B4-BE49-F238E27FC236}">
              <a16:creationId xmlns:a16="http://schemas.microsoft.com/office/drawing/2014/main" id="{5862C9AB-C7D4-4243-9693-57B143C60E4A}"/>
            </a:ext>
          </a:extLst>
        </xdr:cNvPr>
        <xdr:cNvCxnSpPr/>
      </xdr:nvCxnSpPr>
      <xdr:spPr>
        <a:xfrm>
          <a:off x="12814300" y="1812417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168291</xdr:rowOff>
    </xdr:from>
    <xdr:ext cx="405111" cy="259045"/>
    <xdr:sp macro="" textlink="">
      <xdr:nvSpPr>
        <xdr:cNvPr id="896" name="n_1aveValue【庁舎】&#10;有形固定資産減価償却率">
          <a:extLst>
            <a:ext uri="{FF2B5EF4-FFF2-40B4-BE49-F238E27FC236}">
              <a16:creationId xmlns:a16="http://schemas.microsoft.com/office/drawing/2014/main" id="{DD1D6119-856C-4AC6-9762-C2E397186844}"/>
            </a:ext>
          </a:extLst>
        </xdr:cNvPr>
        <xdr:cNvSpPr txBox="1"/>
      </xdr:nvSpPr>
      <xdr:spPr>
        <a:xfrm>
          <a:off x="15266044" y="1748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21607</xdr:rowOff>
    </xdr:from>
    <xdr:ext cx="405111" cy="259045"/>
    <xdr:sp macro="" textlink="">
      <xdr:nvSpPr>
        <xdr:cNvPr id="897" name="n_2aveValue【庁舎】&#10;有形固定資産減価償却率">
          <a:extLst>
            <a:ext uri="{FF2B5EF4-FFF2-40B4-BE49-F238E27FC236}">
              <a16:creationId xmlns:a16="http://schemas.microsoft.com/office/drawing/2014/main" id="{D33F8D40-9932-42CF-899A-2839DB1C55A2}"/>
            </a:ext>
          </a:extLst>
        </xdr:cNvPr>
        <xdr:cNvSpPr txBox="1"/>
      </xdr:nvSpPr>
      <xdr:spPr>
        <a:xfrm>
          <a:off x="14389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48277</xdr:rowOff>
    </xdr:from>
    <xdr:ext cx="405111" cy="259045"/>
    <xdr:sp macro="" textlink="">
      <xdr:nvSpPr>
        <xdr:cNvPr id="898" name="n_3aveValue【庁舎】&#10;有形固定資産減価償却率">
          <a:extLst>
            <a:ext uri="{FF2B5EF4-FFF2-40B4-BE49-F238E27FC236}">
              <a16:creationId xmlns:a16="http://schemas.microsoft.com/office/drawing/2014/main" id="{2D3BB258-2CDD-4903-8255-C5759FF6DBCA}"/>
            </a:ext>
          </a:extLst>
        </xdr:cNvPr>
        <xdr:cNvSpPr txBox="1"/>
      </xdr:nvSpPr>
      <xdr:spPr>
        <a:xfrm>
          <a:off x="13500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34941</xdr:rowOff>
    </xdr:from>
    <xdr:ext cx="405111" cy="259045"/>
    <xdr:sp macro="" textlink="">
      <xdr:nvSpPr>
        <xdr:cNvPr id="899" name="n_4aveValue【庁舎】&#10;有形固定資産減価償却率">
          <a:extLst>
            <a:ext uri="{FF2B5EF4-FFF2-40B4-BE49-F238E27FC236}">
              <a16:creationId xmlns:a16="http://schemas.microsoft.com/office/drawing/2014/main" id="{AEECB365-87C2-4772-B139-0A82CE8BCE15}"/>
            </a:ext>
          </a:extLst>
        </xdr:cNvPr>
        <xdr:cNvSpPr txBox="1"/>
      </xdr:nvSpPr>
      <xdr:spPr>
        <a:xfrm>
          <a:off x="12611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43832</xdr:rowOff>
    </xdr:from>
    <xdr:ext cx="405111" cy="259045"/>
    <xdr:sp macro="" textlink="">
      <xdr:nvSpPr>
        <xdr:cNvPr id="900" name="n_1mainValue【庁舎】&#10;有形固定資産減価償却率">
          <a:extLst>
            <a:ext uri="{FF2B5EF4-FFF2-40B4-BE49-F238E27FC236}">
              <a16:creationId xmlns:a16="http://schemas.microsoft.com/office/drawing/2014/main" id="{AB9B97EC-2591-4AF6-A97F-7C66AB9118F6}"/>
            </a:ext>
          </a:extLst>
        </xdr:cNvPr>
        <xdr:cNvSpPr txBox="1"/>
      </xdr:nvSpPr>
      <xdr:spPr>
        <a:xfrm>
          <a:off x="15266044" y="1821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9541</xdr:rowOff>
    </xdr:from>
    <xdr:ext cx="405111" cy="259045"/>
    <xdr:sp macro="" textlink="">
      <xdr:nvSpPr>
        <xdr:cNvPr id="901" name="n_2mainValue【庁舎】&#10;有形固定資産減価償却率">
          <a:extLst>
            <a:ext uri="{FF2B5EF4-FFF2-40B4-BE49-F238E27FC236}">
              <a16:creationId xmlns:a16="http://schemas.microsoft.com/office/drawing/2014/main" id="{0FC19638-82F8-4094-BF65-BBD7527AA0DB}"/>
            </a:ext>
          </a:extLst>
        </xdr:cNvPr>
        <xdr:cNvSpPr txBox="1"/>
      </xdr:nvSpPr>
      <xdr:spPr>
        <a:xfrm>
          <a:off x="14389744" y="1818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24782</xdr:rowOff>
    </xdr:from>
    <xdr:ext cx="405111" cy="259045"/>
    <xdr:sp macro="" textlink="">
      <xdr:nvSpPr>
        <xdr:cNvPr id="902" name="n_3mainValue【庁舎】&#10;有形固定資産減価償却率">
          <a:extLst>
            <a:ext uri="{FF2B5EF4-FFF2-40B4-BE49-F238E27FC236}">
              <a16:creationId xmlns:a16="http://schemas.microsoft.com/office/drawing/2014/main" id="{BCE5B160-5D70-4BDF-A87A-177569071253}"/>
            </a:ext>
          </a:extLst>
        </xdr:cNvPr>
        <xdr:cNvSpPr txBox="1"/>
      </xdr:nvSpPr>
      <xdr:spPr>
        <a:xfrm>
          <a:off x="13500744" y="1819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163847</xdr:rowOff>
    </xdr:from>
    <xdr:ext cx="405111" cy="259045"/>
    <xdr:sp macro="" textlink="">
      <xdr:nvSpPr>
        <xdr:cNvPr id="903" name="n_4mainValue【庁舎】&#10;有形固定資産減価償却率">
          <a:extLst>
            <a:ext uri="{FF2B5EF4-FFF2-40B4-BE49-F238E27FC236}">
              <a16:creationId xmlns:a16="http://schemas.microsoft.com/office/drawing/2014/main" id="{28C4AD4B-D961-4B7A-BD90-ECB9AF4D01D4}"/>
            </a:ext>
          </a:extLst>
        </xdr:cNvPr>
        <xdr:cNvSpPr txBox="1"/>
      </xdr:nvSpPr>
      <xdr:spPr>
        <a:xfrm>
          <a:off x="12611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4" name="正方形/長方形 903">
          <a:extLst>
            <a:ext uri="{FF2B5EF4-FFF2-40B4-BE49-F238E27FC236}">
              <a16:creationId xmlns:a16="http://schemas.microsoft.com/office/drawing/2014/main" id="{9A28DC47-077A-48DC-8F2B-880EC5B4FCB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5" name="正方形/長方形 904">
          <a:extLst>
            <a:ext uri="{FF2B5EF4-FFF2-40B4-BE49-F238E27FC236}">
              <a16:creationId xmlns:a16="http://schemas.microsoft.com/office/drawing/2014/main" id="{BB616D49-B059-4B0C-9D08-11E653224A0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6" name="正方形/長方形 905">
          <a:extLst>
            <a:ext uri="{FF2B5EF4-FFF2-40B4-BE49-F238E27FC236}">
              <a16:creationId xmlns:a16="http://schemas.microsoft.com/office/drawing/2014/main" id="{B1A31E15-DC2D-424D-8106-C793A6BE473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7" name="正方形/長方形 906">
          <a:extLst>
            <a:ext uri="{FF2B5EF4-FFF2-40B4-BE49-F238E27FC236}">
              <a16:creationId xmlns:a16="http://schemas.microsoft.com/office/drawing/2014/main" id="{2F9E39BC-7B7C-454D-AA5B-15B51FA1730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8" name="正方形/長方形 907">
          <a:extLst>
            <a:ext uri="{FF2B5EF4-FFF2-40B4-BE49-F238E27FC236}">
              <a16:creationId xmlns:a16="http://schemas.microsoft.com/office/drawing/2014/main" id="{2946D2B9-0C8B-4637-8D92-04CBC344693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9" name="正方形/長方形 908">
          <a:extLst>
            <a:ext uri="{FF2B5EF4-FFF2-40B4-BE49-F238E27FC236}">
              <a16:creationId xmlns:a16="http://schemas.microsoft.com/office/drawing/2014/main" id="{FCC62E0A-C11F-4F19-9C6E-F56D1AF8681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0" name="正方形/長方形 909">
          <a:extLst>
            <a:ext uri="{FF2B5EF4-FFF2-40B4-BE49-F238E27FC236}">
              <a16:creationId xmlns:a16="http://schemas.microsoft.com/office/drawing/2014/main" id="{FE362DF1-ADB4-4437-AD94-7444BE829BF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1" name="正方形/長方形 910">
          <a:extLst>
            <a:ext uri="{FF2B5EF4-FFF2-40B4-BE49-F238E27FC236}">
              <a16:creationId xmlns:a16="http://schemas.microsoft.com/office/drawing/2014/main" id="{A8C5DEAC-38C6-4232-ABFE-7408EF77FEC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2" name="テキスト ボックス 911">
          <a:extLst>
            <a:ext uri="{FF2B5EF4-FFF2-40B4-BE49-F238E27FC236}">
              <a16:creationId xmlns:a16="http://schemas.microsoft.com/office/drawing/2014/main" id="{CAB94457-9A50-4B04-943D-15F4D5D71AA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3" name="直線コネクタ 912">
          <a:extLst>
            <a:ext uri="{FF2B5EF4-FFF2-40B4-BE49-F238E27FC236}">
              <a16:creationId xmlns:a16="http://schemas.microsoft.com/office/drawing/2014/main" id="{F71128FD-8021-4768-8FF4-56DE27F437C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4" name="直線コネクタ 913">
          <a:extLst>
            <a:ext uri="{FF2B5EF4-FFF2-40B4-BE49-F238E27FC236}">
              <a16:creationId xmlns:a16="http://schemas.microsoft.com/office/drawing/2014/main" id="{286383CA-CBBE-46BD-BD7F-1E94598FC21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5" name="テキスト ボックス 914">
          <a:extLst>
            <a:ext uri="{FF2B5EF4-FFF2-40B4-BE49-F238E27FC236}">
              <a16:creationId xmlns:a16="http://schemas.microsoft.com/office/drawing/2014/main" id="{6BF96467-405B-4147-9190-5A98671175A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6" name="直線コネクタ 915">
          <a:extLst>
            <a:ext uri="{FF2B5EF4-FFF2-40B4-BE49-F238E27FC236}">
              <a16:creationId xmlns:a16="http://schemas.microsoft.com/office/drawing/2014/main" id="{C61BC528-2204-475E-8487-B2D7F17147B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7" name="テキスト ボックス 916">
          <a:extLst>
            <a:ext uri="{FF2B5EF4-FFF2-40B4-BE49-F238E27FC236}">
              <a16:creationId xmlns:a16="http://schemas.microsoft.com/office/drawing/2014/main" id="{E586180F-2581-4FF5-9378-DC3B2165D00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8" name="直線コネクタ 917">
          <a:extLst>
            <a:ext uri="{FF2B5EF4-FFF2-40B4-BE49-F238E27FC236}">
              <a16:creationId xmlns:a16="http://schemas.microsoft.com/office/drawing/2014/main" id="{482D3699-275B-495C-9551-C10A3CA9517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9" name="テキスト ボックス 918">
          <a:extLst>
            <a:ext uri="{FF2B5EF4-FFF2-40B4-BE49-F238E27FC236}">
              <a16:creationId xmlns:a16="http://schemas.microsoft.com/office/drawing/2014/main" id="{4FE2D5FB-4861-4F02-B0B4-977819BBAED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20" name="直線コネクタ 919">
          <a:extLst>
            <a:ext uri="{FF2B5EF4-FFF2-40B4-BE49-F238E27FC236}">
              <a16:creationId xmlns:a16="http://schemas.microsoft.com/office/drawing/2014/main" id="{DD78CFCC-5072-4C8A-BE9F-40B6EBF4216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21" name="テキスト ボックス 920">
          <a:extLst>
            <a:ext uri="{FF2B5EF4-FFF2-40B4-BE49-F238E27FC236}">
              <a16:creationId xmlns:a16="http://schemas.microsoft.com/office/drawing/2014/main" id="{4ED9B0CB-9746-4563-B51D-253BB4D4CE1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2" name="直線コネクタ 921">
          <a:extLst>
            <a:ext uri="{FF2B5EF4-FFF2-40B4-BE49-F238E27FC236}">
              <a16:creationId xmlns:a16="http://schemas.microsoft.com/office/drawing/2014/main" id="{F7D22488-110B-4583-8846-860295F9D18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3" name="テキスト ボックス 922">
          <a:extLst>
            <a:ext uri="{FF2B5EF4-FFF2-40B4-BE49-F238E27FC236}">
              <a16:creationId xmlns:a16="http://schemas.microsoft.com/office/drawing/2014/main" id="{100EA5AD-FA3C-43D1-8265-47B21CA583B3}"/>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4" name="直線コネクタ 923">
          <a:extLst>
            <a:ext uri="{FF2B5EF4-FFF2-40B4-BE49-F238E27FC236}">
              <a16:creationId xmlns:a16="http://schemas.microsoft.com/office/drawing/2014/main" id="{74E39940-DF9E-46C0-AA2C-679FC4BF6F6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5" name="テキスト ボックス 924">
          <a:extLst>
            <a:ext uri="{FF2B5EF4-FFF2-40B4-BE49-F238E27FC236}">
              <a16:creationId xmlns:a16="http://schemas.microsoft.com/office/drawing/2014/main" id="{80A9B310-0869-477E-872B-3DEB53CE32A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6" name="【庁舎】&#10;一人当たり面積グラフ枠">
          <a:extLst>
            <a:ext uri="{FF2B5EF4-FFF2-40B4-BE49-F238E27FC236}">
              <a16:creationId xmlns:a16="http://schemas.microsoft.com/office/drawing/2014/main" id="{B30DE88B-5FC8-4184-993C-94549C7C8E2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927" name="直線コネクタ 926">
          <a:extLst>
            <a:ext uri="{FF2B5EF4-FFF2-40B4-BE49-F238E27FC236}">
              <a16:creationId xmlns:a16="http://schemas.microsoft.com/office/drawing/2014/main" id="{0FE7A253-8D2D-4B14-B25F-C6493E8235CB}"/>
            </a:ext>
          </a:extLst>
        </xdr:cNvPr>
        <xdr:cNvCxnSpPr/>
      </xdr:nvCxnSpPr>
      <xdr:spPr>
        <a:xfrm flipV="1">
          <a:off x="22160864" y="171107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928" name="【庁舎】&#10;一人当たり面積最小値テキスト">
          <a:extLst>
            <a:ext uri="{FF2B5EF4-FFF2-40B4-BE49-F238E27FC236}">
              <a16:creationId xmlns:a16="http://schemas.microsoft.com/office/drawing/2014/main" id="{12524167-DEDD-42F8-90C8-6FB31476D882}"/>
            </a:ext>
          </a:extLst>
        </xdr:cNvPr>
        <xdr:cNvSpPr txBox="1"/>
      </xdr:nvSpPr>
      <xdr:spPr>
        <a:xfrm>
          <a:off x="22199600"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929" name="直線コネクタ 928">
          <a:extLst>
            <a:ext uri="{FF2B5EF4-FFF2-40B4-BE49-F238E27FC236}">
              <a16:creationId xmlns:a16="http://schemas.microsoft.com/office/drawing/2014/main" id="{68D8EE6C-3182-49D6-91D0-E018A8A4FCE1}"/>
            </a:ext>
          </a:extLst>
        </xdr:cNvPr>
        <xdr:cNvCxnSpPr/>
      </xdr:nvCxnSpPr>
      <xdr:spPr>
        <a:xfrm>
          <a:off x="22072600" y="185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930" name="【庁舎】&#10;一人当たり面積最大値テキスト">
          <a:extLst>
            <a:ext uri="{FF2B5EF4-FFF2-40B4-BE49-F238E27FC236}">
              <a16:creationId xmlns:a16="http://schemas.microsoft.com/office/drawing/2014/main" id="{0189DF20-45BC-4CD1-86EB-4D525E084470}"/>
            </a:ext>
          </a:extLst>
        </xdr:cNvPr>
        <xdr:cNvSpPr txBox="1"/>
      </xdr:nvSpPr>
      <xdr:spPr>
        <a:xfrm>
          <a:off x="22199600" y="168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931" name="直線コネクタ 930">
          <a:extLst>
            <a:ext uri="{FF2B5EF4-FFF2-40B4-BE49-F238E27FC236}">
              <a16:creationId xmlns:a16="http://schemas.microsoft.com/office/drawing/2014/main" id="{0E69F3EA-E3CE-4677-8C9F-AD03D4F46E38}"/>
            </a:ext>
          </a:extLst>
        </xdr:cNvPr>
        <xdr:cNvCxnSpPr/>
      </xdr:nvCxnSpPr>
      <xdr:spPr>
        <a:xfrm>
          <a:off x="22072600" y="1711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86377</xdr:rowOff>
    </xdr:from>
    <xdr:ext cx="469744" cy="259045"/>
    <xdr:sp macro="" textlink="">
      <xdr:nvSpPr>
        <xdr:cNvPr id="932" name="【庁舎】&#10;一人当たり面積平均値テキスト">
          <a:extLst>
            <a:ext uri="{FF2B5EF4-FFF2-40B4-BE49-F238E27FC236}">
              <a16:creationId xmlns:a16="http://schemas.microsoft.com/office/drawing/2014/main" id="{F955347F-3AF2-43CA-97AA-CF86670ACBAC}"/>
            </a:ext>
          </a:extLst>
        </xdr:cNvPr>
        <xdr:cNvSpPr txBox="1"/>
      </xdr:nvSpPr>
      <xdr:spPr>
        <a:xfrm>
          <a:off x="22199600" y="17917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33" name="フローチャート: 判断 932">
          <a:extLst>
            <a:ext uri="{FF2B5EF4-FFF2-40B4-BE49-F238E27FC236}">
              <a16:creationId xmlns:a16="http://schemas.microsoft.com/office/drawing/2014/main" id="{7B6DBFC0-6348-4207-AA56-1CB62B75B20E}"/>
            </a:ext>
          </a:extLst>
        </xdr:cNvPr>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934" name="フローチャート: 判断 933">
          <a:extLst>
            <a:ext uri="{FF2B5EF4-FFF2-40B4-BE49-F238E27FC236}">
              <a16:creationId xmlns:a16="http://schemas.microsoft.com/office/drawing/2014/main" id="{489BC2F2-D34C-4014-ACD1-4E3BD5F1A770}"/>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35" name="フローチャート: 判断 934">
          <a:extLst>
            <a:ext uri="{FF2B5EF4-FFF2-40B4-BE49-F238E27FC236}">
              <a16:creationId xmlns:a16="http://schemas.microsoft.com/office/drawing/2014/main" id="{B3CFB608-D5D6-4A40-B807-DA6BAE5A529A}"/>
            </a:ext>
          </a:extLst>
        </xdr:cNvPr>
        <xdr:cNvSpPr/>
      </xdr:nvSpPr>
      <xdr:spPr>
        <a:xfrm>
          <a:off x="20383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36" name="フローチャート: 判断 935">
          <a:extLst>
            <a:ext uri="{FF2B5EF4-FFF2-40B4-BE49-F238E27FC236}">
              <a16:creationId xmlns:a16="http://schemas.microsoft.com/office/drawing/2014/main" id="{365FC58F-267A-45E0-BF23-82B094240FB2}"/>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37" name="フローチャート: 判断 936">
          <a:extLst>
            <a:ext uri="{FF2B5EF4-FFF2-40B4-BE49-F238E27FC236}">
              <a16:creationId xmlns:a16="http://schemas.microsoft.com/office/drawing/2014/main" id="{76616AEF-701B-4A83-B451-1BAB3CF9B6EB}"/>
            </a:ext>
          </a:extLst>
        </xdr:cNvPr>
        <xdr:cNvSpPr/>
      </xdr:nvSpPr>
      <xdr:spPr>
        <a:xfrm>
          <a:off x="18605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E5189F50-01F9-4A03-96A3-86544CE41D8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A0FC05C7-4BEB-4191-B72A-A51FEA9EA1A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BA1BE939-F990-4199-B463-AF3CB9BBA7E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41359D6A-E311-485F-A75A-7375579A9F6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2" name="テキスト ボックス 941">
          <a:extLst>
            <a:ext uri="{FF2B5EF4-FFF2-40B4-BE49-F238E27FC236}">
              <a16:creationId xmlns:a16="http://schemas.microsoft.com/office/drawing/2014/main" id="{512164FA-47CA-4E5B-80D6-1BFFC183EA9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82550</xdr:rowOff>
    </xdr:from>
    <xdr:to>
      <xdr:col>116</xdr:col>
      <xdr:colOff>114300</xdr:colOff>
      <xdr:row>107</xdr:row>
      <xdr:rowOff>12700</xdr:rowOff>
    </xdr:to>
    <xdr:sp macro="" textlink="">
      <xdr:nvSpPr>
        <xdr:cNvPr id="943" name="楕円 942">
          <a:extLst>
            <a:ext uri="{FF2B5EF4-FFF2-40B4-BE49-F238E27FC236}">
              <a16:creationId xmlns:a16="http://schemas.microsoft.com/office/drawing/2014/main" id="{9E84288A-5187-4658-922D-E51BC82CB331}"/>
            </a:ext>
          </a:extLst>
        </xdr:cNvPr>
        <xdr:cNvSpPr/>
      </xdr:nvSpPr>
      <xdr:spPr>
        <a:xfrm>
          <a:off x="221107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60977</xdr:rowOff>
    </xdr:from>
    <xdr:ext cx="469744" cy="259045"/>
    <xdr:sp macro="" textlink="">
      <xdr:nvSpPr>
        <xdr:cNvPr id="944" name="【庁舎】&#10;一人当たり面積該当値テキスト">
          <a:extLst>
            <a:ext uri="{FF2B5EF4-FFF2-40B4-BE49-F238E27FC236}">
              <a16:creationId xmlns:a16="http://schemas.microsoft.com/office/drawing/2014/main" id="{4C9B8D01-A8DA-44BF-B1D1-CD47202F410C}"/>
            </a:ext>
          </a:extLst>
        </xdr:cNvPr>
        <xdr:cNvSpPr txBox="1"/>
      </xdr:nvSpPr>
      <xdr:spPr>
        <a:xfrm>
          <a:off x="22199600" y="1823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86361</xdr:rowOff>
    </xdr:from>
    <xdr:to>
      <xdr:col>112</xdr:col>
      <xdr:colOff>38100</xdr:colOff>
      <xdr:row>107</xdr:row>
      <xdr:rowOff>16511</xdr:rowOff>
    </xdr:to>
    <xdr:sp macro="" textlink="">
      <xdr:nvSpPr>
        <xdr:cNvPr id="945" name="楕円 944">
          <a:extLst>
            <a:ext uri="{FF2B5EF4-FFF2-40B4-BE49-F238E27FC236}">
              <a16:creationId xmlns:a16="http://schemas.microsoft.com/office/drawing/2014/main" id="{01EF1F3F-D6E4-4612-B3C1-76A64D3F9583}"/>
            </a:ext>
          </a:extLst>
        </xdr:cNvPr>
        <xdr:cNvSpPr/>
      </xdr:nvSpPr>
      <xdr:spPr>
        <a:xfrm>
          <a:off x="21272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133350</xdr:rowOff>
    </xdr:from>
    <xdr:to>
      <xdr:col>116</xdr:col>
      <xdr:colOff>63500</xdr:colOff>
      <xdr:row>106</xdr:row>
      <xdr:rowOff>137161</xdr:rowOff>
    </xdr:to>
    <xdr:cxnSp macro="">
      <xdr:nvCxnSpPr>
        <xdr:cNvPr id="946" name="直線コネクタ 945">
          <a:extLst>
            <a:ext uri="{FF2B5EF4-FFF2-40B4-BE49-F238E27FC236}">
              <a16:creationId xmlns:a16="http://schemas.microsoft.com/office/drawing/2014/main" id="{7F690BD4-B876-4F13-BFAA-2411327A2367}"/>
            </a:ext>
          </a:extLst>
        </xdr:cNvPr>
        <xdr:cNvCxnSpPr/>
      </xdr:nvCxnSpPr>
      <xdr:spPr>
        <a:xfrm flipV="1">
          <a:off x="21323300" y="1830705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86361</xdr:rowOff>
    </xdr:from>
    <xdr:to>
      <xdr:col>107</xdr:col>
      <xdr:colOff>101600</xdr:colOff>
      <xdr:row>107</xdr:row>
      <xdr:rowOff>16511</xdr:rowOff>
    </xdr:to>
    <xdr:sp macro="" textlink="">
      <xdr:nvSpPr>
        <xdr:cNvPr id="947" name="楕円 946">
          <a:extLst>
            <a:ext uri="{FF2B5EF4-FFF2-40B4-BE49-F238E27FC236}">
              <a16:creationId xmlns:a16="http://schemas.microsoft.com/office/drawing/2014/main" id="{69393703-1EF8-40E6-81EF-161FE82D5D59}"/>
            </a:ext>
          </a:extLst>
        </xdr:cNvPr>
        <xdr:cNvSpPr/>
      </xdr:nvSpPr>
      <xdr:spPr>
        <a:xfrm>
          <a:off x="20383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137161</xdr:rowOff>
    </xdr:from>
    <xdr:to>
      <xdr:col>111</xdr:col>
      <xdr:colOff>177800</xdr:colOff>
      <xdr:row>106</xdr:row>
      <xdr:rowOff>137161</xdr:rowOff>
    </xdr:to>
    <xdr:cxnSp macro="">
      <xdr:nvCxnSpPr>
        <xdr:cNvPr id="948" name="直線コネクタ 947">
          <a:extLst>
            <a:ext uri="{FF2B5EF4-FFF2-40B4-BE49-F238E27FC236}">
              <a16:creationId xmlns:a16="http://schemas.microsoft.com/office/drawing/2014/main" id="{96420AFE-C5D1-4387-9AF6-1F88E38D6691}"/>
            </a:ext>
          </a:extLst>
        </xdr:cNvPr>
        <xdr:cNvCxnSpPr/>
      </xdr:nvCxnSpPr>
      <xdr:spPr>
        <a:xfrm>
          <a:off x="20434300" y="183108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86361</xdr:rowOff>
    </xdr:from>
    <xdr:to>
      <xdr:col>102</xdr:col>
      <xdr:colOff>165100</xdr:colOff>
      <xdr:row>107</xdr:row>
      <xdr:rowOff>16511</xdr:rowOff>
    </xdr:to>
    <xdr:sp macro="" textlink="">
      <xdr:nvSpPr>
        <xdr:cNvPr id="949" name="楕円 948">
          <a:extLst>
            <a:ext uri="{FF2B5EF4-FFF2-40B4-BE49-F238E27FC236}">
              <a16:creationId xmlns:a16="http://schemas.microsoft.com/office/drawing/2014/main" id="{BAE14031-2093-490F-AB2B-CEB2DB341544}"/>
            </a:ext>
          </a:extLst>
        </xdr:cNvPr>
        <xdr:cNvSpPr/>
      </xdr:nvSpPr>
      <xdr:spPr>
        <a:xfrm>
          <a:off x="19494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137161</xdr:rowOff>
    </xdr:from>
    <xdr:to>
      <xdr:col>107</xdr:col>
      <xdr:colOff>50800</xdr:colOff>
      <xdr:row>106</xdr:row>
      <xdr:rowOff>137161</xdr:rowOff>
    </xdr:to>
    <xdr:cxnSp macro="">
      <xdr:nvCxnSpPr>
        <xdr:cNvPr id="950" name="直線コネクタ 949">
          <a:extLst>
            <a:ext uri="{FF2B5EF4-FFF2-40B4-BE49-F238E27FC236}">
              <a16:creationId xmlns:a16="http://schemas.microsoft.com/office/drawing/2014/main" id="{3F883BF8-99B9-48BB-9757-E31FA0BBF9D0}"/>
            </a:ext>
          </a:extLst>
        </xdr:cNvPr>
        <xdr:cNvCxnSpPr/>
      </xdr:nvCxnSpPr>
      <xdr:spPr>
        <a:xfrm>
          <a:off x="19545300" y="183108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86361</xdr:rowOff>
    </xdr:from>
    <xdr:to>
      <xdr:col>98</xdr:col>
      <xdr:colOff>38100</xdr:colOff>
      <xdr:row>107</xdr:row>
      <xdr:rowOff>16511</xdr:rowOff>
    </xdr:to>
    <xdr:sp macro="" textlink="">
      <xdr:nvSpPr>
        <xdr:cNvPr id="951" name="楕円 950">
          <a:extLst>
            <a:ext uri="{FF2B5EF4-FFF2-40B4-BE49-F238E27FC236}">
              <a16:creationId xmlns:a16="http://schemas.microsoft.com/office/drawing/2014/main" id="{980A9520-E178-448A-A9C3-CCFC0324CB5C}"/>
            </a:ext>
          </a:extLst>
        </xdr:cNvPr>
        <xdr:cNvSpPr/>
      </xdr:nvSpPr>
      <xdr:spPr>
        <a:xfrm>
          <a:off x="18605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137161</xdr:rowOff>
    </xdr:from>
    <xdr:to>
      <xdr:col>102</xdr:col>
      <xdr:colOff>114300</xdr:colOff>
      <xdr:row>106</xdr:row>
      <xdr:rowOff>137161</xdr:rowOff>
    </xdr:to>
    <xdr:cxnSp macro="">
      <xdr:nvCxnSpPr>
        <xdr:cNvPr id="952" name="直線コネクタ 951">
          <a:extLst>
            <a:ext uri="{FF2B5EF4-FFF2-40B4-BE49-F238E27FC236}">
              <a16:creationId xmlns:a16="http://schemas.microsoft.com/office/drawing/2014/main" id="{B808BC36-915A-41B6-B57C-3604631A16CF}"/>
            </a:ext>
          </a:extLst>
        </xdr:cNvPr>
        <xdr:cNvCxnSpPr/>
      </xdr:nvCxnSpPr>
      <xdr:spPr>
        <a:xfrm>
          <a:off x="18656300" y="183108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13988</xdr:rowOff>
    </xdr:from>
    <xdr:ext cx="469744" cy="259045"/>
    <xdr:sp macro="" textlink="">
      <xdr:nvSpPr>
        <xdr:cNvPr id="953" name="n_1aveValue【庁舎】&#10;一人当たり面積">
          <a:extLst>
            <a:ext uri="{FF2B5EF4-FFF2-40B4-BE49-F238E27FC236}">
              <a16:creationId xmlns:a16="http://schemas.microsoft.com/office/drawing/2014/main" id="{A29AB5D7-5768-4736-9D7C-F8876463A846}"/>
            </a:ext>
          </a:extLst>
        </xdr:cNvPr>
        <xdr:cNvSpPr txBox="1"/>
      </xdr:nvSpPr>
      <xdr:spPr>
        <a:xfrm>
          <a:off x="210757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21607</xdr:rowOff>
    </xdr:from>
    <xdr:ext cx="469744" cy="259045"/>
    <xdr:sp macro="" textlink="">
      <xdr:nvSpPr>
        <xdr:cNvPr id="954" name="n_2aveValue【庁舎】&#10;一人当たり面積">
          <a:extLst>
            <a:ext uri="{FF2B5EF4-FFF2-40B4-BE49-F238E27FC236}">
              <a16:creationId xmlns:a16="http://schemas.microsoft.com/office/drawing/2014/main" id="{3EFA2693-2C46-45DE-8770-27F20E5BDD9C}"/>
            </a:ext>
          </a:extLst>
        </xdr:cNvPr>
        <xdr:cNvSpPr txBox="1"/>
      </xdr:nvSpPr>
      <xdr:spPr>
        <a:xfrm>
          <a:off x="20199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955" name="n_3aveValue【庁舎】&#10;一人当たり面積">
          <a:extLst>
            <a:ext uri="{FF2B5EF4-FFF2-40B4-BE49-F238E27FC236}">
              <a16:creationId xmlns:a16="http://schemas.microsoft.com/office/drawing/2014/main" id="{9CA06314-65A3-480D-BA55-3878DFD161F4}"/>
            </a:ext>
          </a:extLst>
        </xdr:cNvPr>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36847</xdr:rowOff>
    </xdr:from>
    <xdr:ext cx="469744" cy="259045"/>
    <xdr:sp macro="" textlink="">
      <xdr:nvSpPr>
        <xdr:cNvPr id="956" name="n_4aveValue【庁舎】&#10;一人当たり面積">
          <a:extLst>
            <a:ext uri="{FF2B5EF4-FFF2-40B4-BE49-F238E27FC236}">
              <a16:creationId xmlns:a16="http://schemas.microsoft.com/office/drawing/2014/main" id="{5225B71C-A724-4F57-B7E5-661C7E2DEFE8}"/>
            </a:ext>
          </a:extLst>
        </xdr:cNvPr>
        <xdr:cNvSpPr txBox="1"/>
      </xdr:nvSpPr>
      <xdr:spPr>
        <a:xfrm>
          <a:off x="18421427"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7638</xdr:rowOff>
    </xdr:from>
    <xdr:ext cx="469744" cy="259045"/>
    <xdr:sp macro="" textlink="">
      <xdr:nvSpPr>
        <xdr:cNvPr id="957" name="n_1mainValue【庁舎】&#10;一人当たり面積">
          <a:extLst>
            <a:ext uri="{FF2B5EF4-FFF2-40B4-BE49-F238E27FC236}">
              <a16:creationId xmlns:a16="http://schemas.microsoft.com/office/drawing/2014/main" id="{D60324C4-60F0-4420-9A1A-7CC72E202DF2}"/>
            </a:ext>
          </a:extLst>
        </xdr:cNvPr>
        <xdr:cNvSpPr txBox="1"/>
      </xdr:nvSpPr>
      <xdr:spPr>
        <a:xfrm>
          <a:off x="210757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7638</xdr:rowOff>
    </xdr:from>
    <xdr:ext cx="469744" cy="259045"/>
    <xdr:sp macro="" textlink="">
      <xdr:nvSpPr>
        <xdr:cNvPr id="958" name="n_2mainValue【庁舎】&#10;一人当たり面積">
          <a:extLst>
            <a:ext uri="{FF2B5EF4-FFF2-40B4-BE49-F238E27FC236}">
              <a16:creationId xmlns:a16="http://schemas.microsoft.com/office/drawing/2014/main" id="{A11C1336-614A-41C6-8CAB-C69CF5554A6C}"/>
            </a:ext>
          </a:extLst>
        </xdr:cNvPr>
        <xdr:cNvSpPr txBox="1"/>
      </xdr:nvSpPr>
      <xdr:spPr>
        <a:xfrm>
          <a:off x="20199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7638</xdr:rowOff>
    </xdr:from>
    <xdr:ext cx="469744" cy="259045"/>
    <xdr:sp macro="" textlink="">
      <xdr:nvSpPr>
        <xdr:cNvPr id="959" name="n_3mainValue【庁舎】&#10;一人当たり面積">
          <a:extLst>
            <a:ext uri="{FF2B5EF4-FFF2-40B4-BE49-F238E27FC236}">
              <a16:creationId xmlns:a16="http://schemas.microsoft.com/office/drawing/2014/main" id="{C5B423EE-B630-4997-A84F-3BECAF4AD445}"/>
            </a:ext>
          </a:extLst>
        </xdr:cNvPr>
        <xdr:cNvSpPr txBox="1"/>
      </xdr:nvSpPr>
      <xdr:spPr>
        <a:xfrm>
          <a:off x="19310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7638</xdr:rowOff>
    </xdr:from>
    <xdr:ext cx="469744" cy="259045"/>
    <xdr:sp macro="" textlink="">
      <xdr:nvSpPr>
        <xdr:cNvPr id="960" name="n_4mainValue【庁舎】&#10;一人当たり面積">
          <a:extLst>
            <a:ext uri="{FF2B5EF4-FFF2-40B4-BE49-F238E27FC236}">
              <a16:creationId xmlns:a16="http://schemas.microsoft.com/office/drawing/2014/main" id="{479329F0-F4C0-49F7-903B-320B8AB96B32}"/>
            </a:ext>
          </a:extLst>
        </xdr:cNvPr>
        <xdr:cNvSpPr txBox="1"/>
      </xdr:nvSpPr>
      <xdr:spPr>
        <a:xfrm>
          <a:off x="18421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1" name="正方形/長方形 960">
          <a:extLst>
            <a:ext uri="{FF2B5EF4-FFF2-40B4-BE49-F238E27FC236}">
              <a16:creationId xmlns:a16="http://schemas.microsoft.com/office/drawing/2014/main" id="{499DEFBF-6764-4C5E-AD81-3C5DF18F31C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2" name="正方形/長方形 961">
          <a:extLst>
            <a:ext uri="{FF2B5EF4-FFF2-40B4-BE49-F238E27FC236}">
              <a16:creationId xmlns:a16="http://schemas.microsoft.com/office/drawing/2014/main" id="{18C47621-4E6A-4715-9175-9981A132D45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3" name="テキスト ボックス 962">
          <a:extLst>
            <a:ext uri="{FF2B5EF4-FFF2-40B4-BE49-F238E27FC236}">
              <a16:creationId xmlns:a16="http://schemas.microsoft.com/office/drawing/2014/main" id="{DE40450C-402F-4F52-97B4-BF384AD7D13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一方、有形固定資産減価償却率が低い施設は、「図書館」、「一般廃棄物処理施設」、「福祉施設」等であり、この中で特に低いのが、「図書館」及び「一般廃棄物処理施設」である。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「図書館」については、平成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に取得した資産の取得価額が図書館全体に占める割合が高く、比率を下げる要因となっている。また、「一般廃棄物処理施設」について、比率が低くなっている要因は、令和２年度に延命化工事をした「東部クリーンセンター」が令和２年度に算入されたことによるものであ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いずれにせよ、施設の老朽化度や保全優先度、総量の適正化などを考慮しながら、施設の長寿命化とライフサイクルコストの縮減を図っていく。</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501000_&#36001;&#25919;&#35506;/A010_&#20840;&#24193;&#20849;&#36890;/B010_&#20840;&#24193;&#20849;&#36890;&#20840;&#33324;/C060_&#29031;&#20250;&#12539;&#22238;&#31572;/D020_&#24066;&#30010;&#26449;&#35506;/&#36001;&#25919;&#29366;&#27841;&#36039;&#26009;&#38598;/R6&#24180;&#24230;&#27770;&#31639;&#20998;/08&#36861;&#21152;&#20998;&#65288;&#65298;&#22238;&#30446;&#20998;&#65289;R8.9&#26376;&#23550;&#24540;/02_&#25552;&#20986;/&#12304;&#36001;&#25919;&#29366;&#27841;&#36039;&#26009;&#38598;&#12305;_112089_&#25152;&#27810;&#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6.9</v>
          </cell>
          <cell r="BX51">
            <v>3</v>
          </cell>
          <cell r="CN51">
            <v>0.8</v>
          </cell>
          <cell r="CV51">
            <v>9.1</v>
          </cell>
        </row>
        <row r="53">
          <cell r="BP53">
            <v>54.1</v>
          </cell>
          <cell r="BX53">
            <v>55.3</v>
          </cell>
          <cell r="CF53">
            <v>56.9</v>
          </cell>
          <cell r="CN53">
            <v>57.8</v>
          </cell>
          <cell r="CV53">
            <v>57.8</v>
          </cell>
        </row>
        <row r="55">
          <cell r="AN55" t="str">
            <v>類似団体内平均値</v>
          </cell>
          <cell r="BP55">
            <v>18</v>
          </cell>
          <cell r="BX55">
            <v>13.1</v>
          </cell>
          <cell r="CF55">
            <v>10.9</v>
          </cell>
          <cell r="CN55">
            <v>13.6</v>
          </cell>
          <cell r="CV55">
            <v>15.3</v>
          </cell>
        </row>
        <row r="57">
          <cell r="BP57">
            <v>61.9</v>
          </cell>
          <cell r="BX57">
            <v>62.5</v>
          </cell>
          <cell r="CF57">
            <v>63.5</v>
          </cell>
          <cell r="CN57">
            <v>63.8</v>
          </cell>
          <cell r="CV57">
            <v>64.099999999999994</v>
          </cell>
        </row>
        <row r="72">
          <cell r="BP72" t="str">
            <v>R02</v>
          </cell>
          <cell r="BX72" t="str">
            <v>R03</v>
          </cell>
          <cell r="CF72" t="str">
            <v>R04</v>
          </cell>
          <cell r="CN72" t="str">
            <v>R05</v>
          </cell>
          <cell r="CV72" t="str">
            <v>R06</v>
          </cell>
        </row>
        <row r="73">
          <cell r="AN73" t="str">
            <v>当該団体値</v>
          </cell>
          <cell r="BP73">
            <v>6.9</v>
          </cell>
          <cell r="BX73">
            <v>3</v>
          </cell>
          <cell r="CN73">
            <v>0.8</v>
          </cell>
          <cell r="CV73">
            <v>9.1</v>
          </cell>
        </row>
        <row r="75">
          <cell r="BP75">
            <v>3.1</v>
          </cell>
          <cell r="BX75">
            <v>3.9</v>
          </cell>
          <cell r="CF75">
            <v>4.7</v>
          </cell>
          <cell r="CN75">
            <v>5.0999999999999996</v>
          </cell>
          <cell r="CV75">
            <v>5</v>
          </cell>
        </row>
        <row r="77">
          <cell r="AN77" t="str">
            <v>類似団体内平均値</v>
          </cell>
          <cell r="BP77">
            <v>18</v>
          </cell>
          <cell r="BX77">
            <v>13.1</v>
          </cell>
          <cell r="CF77">
            <v>10.9</v>
          </cell>
          <cell r="CN77">
            <v>13.6</v>
          </cell>
          <cell r="CV77">
            <v>15.3</v>
          </cell>
        </row>
        <row r="79">
          <cell r="BP79">
            <v>3.5</v>
          </cell>
          <cell r="BX79">
            <v>3.6</v>
          </cell>
          <cell r="CF79">
            <v>4</v>
          </cell>
          <cell r="CN79">
            <v>4.3</v>
          </cell>
          <cell r="CV79">
            <v>4.5</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138610169</v>
      </c>
      <c r="BO4" s="449"/>
      <c r="BP4" s="449"/>
      <c r="BQ4" s="449"/>
      <c r="BR4" s="449"/>
      <c r="BS4" s="449"/>
      <c r="BT4" s="449"/>
      <c r="BU4" s="450"/>
      <c r="BV4" s="448">
        <v>132338504</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10.9</v>
      </c>
      <c r="CU4" s="589"/>
      <c r="CV4" s="589"/>
      <c r="CW4" s="589"/>
      <c r="CX4" s="589"/>
      <c r="CY4" s="589"/>
      <c r="CZ4" s="589"/>
      <c r="DA4" s="590"/>
      <c r="DB4" s="588">
        <v>9.1</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130386256</v>
      </c>
      <c r="BO5" s="420"/>
      <c r="BP5" s="420"/>
      <c r="BQ5" s="420"/>
      <c r="BR5" s="420"/>
      <c r="BS5" s="420"/>
      <c r="BT5" s="420"/>
      <c r="BU5" s="421"/>
      <c r="BV5" s="419">
        <v>124633402</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95.5</v>
      </c>
      <c r="CU5" s="417"/>
      <c r="CV5" s="417"/>
      <c r="CW5" s="417"/>
      <c r="CX5" s="417"/>
      <c r="CY5" s="417"/>
      <c r="CZ5" s="417"/>
      <c r="DA5" s="418"/>
      <c r="DB5" s="416">
        <v>95.2</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8223913</v>
      </c>
      <c r="BO6" s="420"/>
      <c r="BP6" s="420"/>
      <c r="BQ6" s="420"/>
      <c r="BR6" s="420"/>
      <c r="BS6" s="420"/>
      <c r="BT6" s="420"/>
      <c r="BU6" s="421"/>
      <c r="BV6" s="419">
        <v>7705102</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96</v>
      </c>
      <c r="CU6" s="563"/>
      <c r="CV6" s="563"/>
      <c r="CW6" s="563"/>
      <c r="CX6" s="563"/>
      <c r="CY6" s="563"/>
      <c r="CZ6" s="563"/>
      <c r="DA6" s="564"/>
      <c r="DB6" s="562">
        <v>96.1</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101</v>
      </c>
      <c r="AV7" s="478"/>
      <c r="AW7" s="478"/>
      <c r="AX7" s="478"/>
      <c r="AY7" s="433" t="s">
        <v>102</v>
      </c>
      <c r="AZ7" s="434"/>
      <c r="BA7" s="434"/>
      <c r="BB7" s="434"/>
      <c r="BC7" s="434"/>
      <c r="BD7" s="434"/>
      <c r="BE7" s="434"/>
      <c r="BF7" s="434"/>
      <c r="BG7" s="434"/>
      <c r="BH7" s="434"/>
      <c r="BI7" s="434"/>
      <c r="BJ7" s="434"/>
      <c r="BK7" s="434"/>
      <c r="BL7" s="434"/>
      <c r="BM7" s="435"/>
      <c r="BN7" s="419">
        <v>1016935</v>
      </c>
      <c r="BO7" s="420"/>
      <c r="BP7" s="420"/>
      <c r="BQ7" s="420"/>
      <c r="BR7" s="420"/>
      <c r="BS7" s="420"/>
      <c r="BT7" s="420"/>
      <c r="BU7" s="421"/>
      <c r="BV7" s="419">
        <v>1850408</v>
      </c>
      <c r="BW7" s="420"/>
      <c r="BX7" s="420"/>
      <c r="BY7" s="420"/>
      <c r="BZ7" s="420"/>
      <c r="CA7" s="420"/>
      <c r="CB7" s="420"/>
      <c r="CC7" s="421"/>
      <c r="CD7" s="459" t="s">
        <v>103</v>
      </c>
      <c r="CE7" s="379"/>
      <c r="CF7" s="379"/>
      <c r="CG7" s="379"/>
      <c r="CH7" s="379"/>
      <c r="CI7" s="379"/>
      <c r="CJ7" s="379"/>
      <c r="CK7" s="379"/>
      <c r="CL7" s="379"/>
      <c r="CM7" s="379"/>
      <c r="CN7" s="379"/>
      <c r="CO7" s="379"/>
      <c r="CP7" s="379"/>
      <c r="CQ7" s="379"/>
      <c r="CR7" s="379"/>
      <c r="CS7" s="460"/>
      <c r="CT7" s="419">
        <v>65875752</v>
      </c>
      <c r="CU7" s="420"/>
      <c r="CV7" s="420"/>
      <c r="CW7" s="420"/>
      <c r="CX7" s="420"/>
      <c r="CY7" s="420"/>
      <c r="CZ7" s="420"/>
      <c r="DA7" s="421"/>
      <c r="DB7" s="419">
        <v>64131215</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104</v>
      </c>
      <c r="AN8" s="376"/>
      <c r="AO8" s="376"/>
      <c r="AP8" s="376"/>
      <c r="AQ8" s="376"/>
      <c r="AR8" s="376"/>
      <c r="AS8" s="376"/>
      <c r="AT8" s="377"/>
      <c r="AU8" s="477" t="s">
        <v>90</v>
      </c>
      <c r="AV8" s="478"/>
      <c r="AW8" s="478"/>
      <c r="AX8" s="478"/>
      <c r="AY8" s="433" t="s">
        <v>105</v>
      </c>
      <c r="AZ8" s="434"/>
      <c r="BA8" s="434"/>
      <c r="BB8" s="434"/>
      <c r="BC8" s="434"/>
      <c r="BD8" s="434"/>
      <c r="BE8" s="434"/>
      <c r="BF8" s="434"/>
      <c r="BG8" s="434"/>
      <c r="BH8" s="434"/>
      <c r="BI8" s="434"/>
      <c r="BJ8" s="434"/>
      <c r="BK8" s="434"/>
      <c r="BL8" s="434"/>
      <c r="BM8" s="435"/>
      <c r="BN8" s="419">
        <v>7206978</v>
      </c>
      <c r="BO8" s="420"/>
      <c r="BP8" s="420"/>
      <c r="BQ8" s="420"/>
      <c r="BR8" s="420"/>
      <c r="BS8" s="420"/>
      <c r="BT8" s="420"/>
      <c r="BU8" s="421"/>
      <c r="BV8" s="419">
        <v>5854694</v>
      </c>
      <c r="BW8" s="420"/>
      <c r="BX8" s="420"/>
      <c r="BY8" s="420"/>
      <c r="BZ8" s="420"/>
      <c r="CA8" s="420"/>
      <c r="CB8" s="420"/>
      <c r="CC8" s="421"/>
      <c r="CD8" s="459" t="s">
        <v>106</v>
      </c>
      <c r="CE8" s="379"/>
      <c r="CF8" s="379"/>
      <c r="CG8" s="379"/>
      <c r="CH8" s="379"/>
      <c r="CI8" s="379"/>
      <c r="CJ8" s="379"/>
      <c r="CK8" s="379"/>
      <c r="CL8" s="379"/>
      <c r="CM8" s="379"/>
      <c r="CN8" s="379"/>
      <c r="CO8" s="379"/>
      <c r="CP8" s="379"/>
      <c r="CQ8" s="379"/>
      <c r="CR8" s="379"/>
      <c r="CS8" s="460"/>
      <c r="CT8" s="522">
        <v>0.94</v>
      </c>
      <c r="CU8" s="523"/>
      <c r="CV8" s="523"/>
      <c r="CW8" s="523"/>
      <c r="CX8" s="523"/>
      <c r="CY8" s="523"/>
      <c r="CZ8" s="523"/>
      <c r="DA8" s="524"/>
      <c r="DB8" s="522">
        <v>0.94</v>
      </c>
      <c r="DC8" s="523"/>
      <c r="DD8" s="523"/>
      <c r="DE8" s="523"/>
      <c r="DF8" s="523"/>
      <c r="DG8" s="523"/>
      <c r="DH8" s="523"/>
      <c r="DI8" s="524"/>
    </row>
    <row r="9" spans="1:119" ht="18.75" customHeight="1" thickBot="1" x14ac:dyDescent="0.2">
      <c r="A9" s="169"/>
      <c r="B9" s="551" t="s">
        <v>107</v>
      </c>
      <c r="C9" s="552"/>
      <c r="D9" s="552"/>
      <c r="E9" s="552"/>
      <c r="F9" s="552"/>
      <c r="G9" s="552"/>
      <c r="H9" s="552"/>
      <c r="I9" s="552"/>
      <c r="J9" s="552"/>
      <c r="K9" s="470"/>
      <c r="L9" s="553" t="s">
        <v>108</v>
      </c>
      <c r="M9" s="554"/>
      <c r="N9" s="554"/>
      <c r="O9" s="554"/>
      <c r="P9" s="554"/>
      <c r="Q9" s="555"/>
      <c r="R9" s="556">
        <v>342464</v>
      </c>
      <c r="S9" s="557"/>
      <c r="T9" s="557"/>
      <c r="U9" s="557"/>
      <c r="V9" s="558"/>
      <c r="W9" s="488" t="s">
        <v>109</v>
      </c>
      <c r="X9" s="489"/>
      <c r="Y9" s="489"/>
      <c r="Z9" s="489"/>
      <c r="AA9" s="489"/>
      <c r="AB9" s="489"/>
      <c r="AC9" s="489"/>
      <c r="AD9" s="489"/>
      <c r="AE9" s="489"/>
      <c r="AF9" s="489"/>
      <c r="AG9" s="489"/>
      <c r="AH9" s="489"/>
      <c r="AI9" s="489"/>
      <c r="AJ9" s="489"/>
      <c r="AK9" s="489"/>
      <c r="AL9" s="559"/>
      <c r="AM9" s="476" t="s">
        <v>110</v>
      </c>
      <c r="AN9" s="376"/>
      <c r="AO9" s="376"/>
      <c r="AP9" s="376"/>
      <c r="AQ9" s="376"/>
      <c r="AR9" s="376"/>
      <c r="AS9" s="376"/>
      <c r="AT9" s="377"/>
      <c r="AU9" s="477" t="s">
        <v>90</v>
      </c>
      <c r="AV9" s="478"/>
      <c r="AW9" s="478"/>
      <c r="AX9" s="478"/>
      <c r="AY9" s="433" t="s">
        <v>111</v>
      </c>
      <c r="AZ9" s="434"/>
      <c r="BA9" s="434"/>
      <c r="BB9" s="434"/>
      <c r="BC9" s="434"/>
      <c r="BD9" s="434"/>
      <c r="BE9" s="434"/>
      <c r="BF9" s="434"/>
      <c r="BG9" s="434"/>
      <c r="BH9" s="434"/>
      <c r="BI9" s="434"/>
      <c r="BJ9" s="434"/>
      <c r="BK9" s="434"/>
      <c r="BL9" s="434"/>
      <c r="BM9" s="435"/>
      <c r="BN9" s="419">
        <v>1352284</v>
      </c>
      <c r="BO9" s="420"/>
      <c r="BP9" s="420"/>
      <c r="BQ9" s="420"/>
      <c r="BR9" s="420"/>
      <c r="BS9" s="420"/>
      <c r="BT9" s="420"/>
      <c r="BU9" s="421"/>
      <c r="BV9" s="419">
        <v>-4133920</v>
      </c>
      <c r="BW9" s="420"/>
      <c r="BX9" s="420"/>
      <c r="BY9" s="420"/>
      <c r="BZ9" s="420"/>
      <c r="CA9" s="420"/>
      <c r="CB9" s="420"/>
      <c r="CC9" s="421"/>
      <c r="CD9" s="459" t="s">
        <v>112</v>
      </c>
      <c r="CE9" s="379"/>
      <c r="CF9" s="379"/>
      <c r="CG9" s="379"/>
      <c r="CH9" s="379"/>
      <c r="CI9" s="379"/>
      <c r="CJ9" s="379"/>
      <c r="CK9" s="379"/>
      <c r="CL9" s="379"/>
      <c r="CM9" s="379"/>
      <c r="CN9" s="379"/>
      <c r="CO9" s="379"/>
      <c r="CP9" s="379"/>
      <c r="CQ9" s="379"/>
      <c r="CR9" s="379"/>
      <c r="CS9" s="460"/>
      <c r="CT9" s="416">
        <v>8.1</v>
      </c>
      <c r="CU9" s="417"/>
      <c r="CV9" s="417"/>
      <c r="CW9" s="417"/>
      <c r="CX9" s="417"/>
      <c r="CY9" s="417"/>
      <c r="CZ9" s="417"/>
      <c r="DA9" s="418"/>
      <c r="DB9" s="416">
        <v>8.4</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113</v>
      </c>
      <c r="M10" s="376"/>
      <c r="N10" s="376"/>
      <c r="O10" s="376"/>
      <c r="P10" s="376"/>
      <c r="Q10" s="377"/>
      <c r="R10" s="372">
        <v>340386</v>
      </c>
      <c r="S10" s="373"/>
      <c r="T10" s="373"/>
      <c r="U10" s="373"/>
      <c r="V10" s="432"/>
      <c r="W10" s="560"/>
      <c r="X10" s="370"/>
      <c r="Y10" s="370"/>
      <c r="Z10" s="370"/>
      <c r="AA10" s="370"/>
      <c r="AB10" s="370"/>
      <c r="AC10" s="370"/>
      <c r="AD10" s="370"/>
      <c r="AE10" s="370"/>
      <c r="AF10" s="370"/>
      <c r="AG10" s="370"/>
      <c r="AH10" s="370"/>
      <c r="AI10" s="370"/>
      <c r="AJ10" s="370"/>
      <c r="AK10" s="370"/>
      <c r="AL10" s="561"/>
      <c r="AM10" s="476" t="s">
        <v>114</v>
      </c>
      <c r="AN10" s="376"/>
      <c r="AO10" s="376"/>
      <c r="AP10" s="376"/>
      <c r="AQ10" s="376"/>
      <c r="AR10" s="376"/>
      <c r="AS10" s="376"/>
      <c r="AT10" s="377"/>
      <c r="AU10" s="477" t="s">
        <v>90</v>
      </c>
      <c r="AV10" s="478"/>
      <c r="AW10" s="478"/>
      <c r="AX10" s="478"/>
      <c r="AY10" s="433" t="s">
        <v>115</v>
      </c>
      <c r="AZ10" s="434"/>
      <c r="BA10" s="434"/>
      <c r="BB10" s="434"/>
      <c r="BC10" s="434"/>
      <c r="BD10" s="434"/>
      <c r="BE10" s="434"/>
      <c r="BF10" s="434"/>
      <c r="BG10" s="434"/>
      <c r="BH10" s="434"/>
      <c r="BI10" s="434"/>
      <c r="BJ10" s="434"/>
      <c r="BK10" s="434"/>
      <c r="BL10" s="434"/>
      <c r="BM10" s="435"/>
      <c r="BN10" s="419">
        <v>5512743</v>
      </c>
      <c r="BO10" s="420"/>
      <c r="BP10" s="420"/>
      <c r="BQ10" s="420"/>
      <c r="BR10" s="420"/>
      <c r="BS10" s="420"/>
      <c r="BT10" s="420"/>
      <c r="BU10" s="421"/>
      <c r="BV10" s="419">
        <v>5968177</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342520</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5637283</v>
      </c>
      <c r="BO12" s="420"/>
      <c r="BP12" s="420"/>
      <c r="BQ12" s="420"/>
      <c r="BR12" s="420"/>
      <c r="BS12" s="420"/>
      <c r="BT12" s="420"/>
      <c r="BU12" s="421"/>
      <c r="BV12" s="419">
        <v>5864655</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334691</v>
      </c>
      <c r="S13" s="507"/>
      <c r="T13" s="507"/>
      <c r="U13" s="507"/>
      <c r="V13" s="508"/>
      <c r="W13" s="509" t="s">
        <v>131</v>
      </c>
      <c r="X13" s="405"/>
      <c r="Y13" s="405"/>
      <c r="Z13" s="405"/>
      <c r="AA13" s="405"/>
      <c r="AB13" s="406"/>
      <c r="AC13" s="372">
        <v>1793</v>
      </c>
      <c r="AD13" s="373"/>
      <c r="AE13" s="373"/>
      <c r="AF13" s="373"/>
      <c r="AG13" s="374"/>
      <c r="AH13" s="372">
        <v>2023</v>
      </c>
      <c r="AI13" s="373"/>
      <c r="AJ13" s="373"/>
      <c r="AK13" s="373"/>
      <c r="AL13" s="432"/>
      <c r="AM13" s="476" t="s">
        <v>132</v>
      </c>
      <c r="AN13" s="376"/>
      <c r="AO13" s="376"/>
      <c r="AP13" s="376"/>
      <c r="AQ13" s="376"/>
      <c r="AR13" s="376"/>
      <c r="AS13" s="376"/>
      <c r="AT13" s="377"/>
      <c r="AU13" s="477" t="s">
        <v>101</v>
      </c>
      <c r="AV13" s="478"/>
      <c r="AW13" s="478"/>
      <c r="AX13" s="478"/>
      <c r="AY13" s="433" t="s">
        <v>133</v>
      </c>
      <c r="AZ13" s="434"/>
      <c r="BA13" s="434"/>
      <c r="BB13" s="434"/>
      <c r="BC13" s="434"/>
      <c r="BD13" s="434"/>
      <c r="BE13" s="434"/>
      <c r="BF13" s="434"/>
      <c r="BG13" s="434"/>
      <c r="BH13" s="434"/>
      <c r="BI13" s="434"/>
      <c r="BJ13" s="434"/>
      <c r="BK13" s="434"/>
      <c r="BL13" s="434"/>
      <c r="BM13" s="435"/>
      <c r="BN13" s="419">
        <v>1227744</v>
      </c>
      <c r="BO13" s="420"/>
      <c r="BP13" s="420"/>
      <c r="BQ13" s="420"/>
      <c r="BR13" s="420"/>
      <c r="BS13" s="420"/>
      <c r="BT13" s="420"/>
      <c r="BU13" s="421"/>
      <c r="BV13" s="419">
        <v>-4030398</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5</v>
      </c>
      <c r="CU13" s="417"/>
      <c r="CV13" s="417"/>
      <c r="CW13" s="417"/>
      <c r="CX13" s="417"/>
      <c r="CY13" s="417"/>
      <c r="CZ13" s="417"/>
      <c r="DA13" s="418"/>
      <c r="DB13" s="416">
        <v>5.0999999999999996</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343529</v>
      </c>
      <c r="S14" s="507"/>
      <c r="T14" s="507"/>
      <c r="U14" s="507"/>
      <c r="V14" s="508"/>
      <c r="W14" s="510"/>
      <c r="X14" s="408"/>
      <c r="Y14" s="408"/>
      <c r="Z14" s="408"/>
      <c r="AA14" s="408"/>
      <c r="AB14" s="409"/>
      <c r="AC14" s="499">
        <v>1.2</v>
      </c>
      <c r="AD14" s="500"/>
      <c r="AE14" s="500"/>
      <c r="AF14" s="500"/>
      <c r="AG14" s="501"/>
      <c r="AH14" s="499">
        <v>1.4</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9.1</v>
      </c>
      <c r="CU14" s="517"/>
      <c r="CV14" s="517"/>
      <c r="CW14" s="517"/>
      <c r="CX14" s="517"/>
      <c r="CY14" s="517"/>
      <c r="CZ14" s="517"/>
      <c r="DA14" s="518"/>
      <c r="DB14" s="516">
        <v>0.8</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336504</v>
      </c>
      <c r="S15" s="507"/>
      <c r="T15" s="507"/>
      <c r="U15" s="507"/>
      <c r="V15" s="508"/>
      <c r="W15" s="509" t="s">
        <v>137</v>
      </c>
      <c r="X15" s="405"/>
      <c r="Y15" s="405"/>
      <c r="Z15" s="405"/>
      <c r="AA15" s="405"/>
      <c r="AB15" s="406"/>
      <c r="AC15" s="372">
        <v>26563</v>
      </c>
      <c r="AD15" s="373"/>
      <c r="AE15" s="373"/>
      <c r="AF15" s="373"/>
      <c r="AG15" s="374"/>
      <c r="AH15" s="372">
        <v>29386</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48218398</v>
      </c>
      <c r="BO15" s="449"/>
      <c r="BP15" s="449"/>
      <c r="BQ15" s="449"/>
      <c r="BR15" s="449"/>
      <c r="BS15" s="449"/>
      <c r="BT15" s="449"/>
      <c r="BU15" s="450"/>
      <c r="BV15" s="448">
        <v>47583438</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18.2</v>
      </c>
      <c r="AD16" s="500"/>
      <c r="AE16" s="500"/>
      <c r="AF16" s="500"/>
      <c r="AG16" s="501"/>
      <c r="AH16" s="499">
        <v>20.100000000000001</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52144607</v>
      </c>
      <c r="BO16" s="420"/>
      <c r="BP16" s="420"/>
      <c r="BQ16" s="420"/>
      <c r="BR16" s="420"/>
      <c r="BS16" s="420"/>
      <c r="BT16" s="420"/>
      <c r="BU16" s="421"/>
      <c r="BV16" s="419">
        <v>50317867</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117796</v>
      </c>
      <c r="AD17" s="373"/>
      <c r="AE17" s="373"/>
      <c r="AF17" s="373"/>
      <c r="AG17" s="374"/>
      <c r="AH17" s="372">
        <v>114775</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61637435</v>
      </c>
      <c r="BO17" s="420"/>
      <c r="BP17" s="420"/>
      <c r="BQ17" s="420"/>
      <c r="BR17" s="420"/>
      <c r="BS17" s="420"/>
      <c r="BT17" s="420"/>
      <c r="BU17" s="421"/>
      <c r="BV17" s="419">
        <v>60791338</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72.11</v>
      </c>
      <c r="M18" s="472"/>
      <c r="N18" s="472"/>
      <c r="O18" s="472"/>
      <c r="P18" s="472"/>
      <c r="Q18" s="472"/>
      <c r="R18" s="473"/>
      <c r="S18" s="473"/>
      <c r="T18" s="473"/>
      <c r="U18" s="473"/>
      <c r="V18" s="474"/>
      <c r="W18" s="490"/>
      <c r="X18" s="491"/>
      <c r="Y18" s="491"/>
      <c r="Z18" s="491"/>
      <c r="AA18" s="491"/>
      <c r="AB18" s="515"/>
      <c r="AC18" s="389">
        <v>80.599999999999994</v>
      </c>
      <c r="AD18" s="390"/>
      <c r="AE18" s="390"/>
      <c r="AF18" s="390"/>
      <c r="AG18" s="475"/>
      <c r="AH18" s="389">
        <v>78.5</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66251135</v>
      </c>
      <c r="BO18" s="420"/>
      <c r="BP18" s="420"/>
      <c r="BQ18" s="420"/>
      <c r="BR18" s="420"/>
      <c r="BS18" s="420"/>
      <c r="BT18" s="420"/>
      <c r="BU18" s="421"/>
      <c r="BV18" s="419">
        <v>62921962</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4749</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93691418</v>
      </c>
      <c r="BO19" s="420"/>
      <c r="BP19" s="420"/>
      <c r="BQ19" s="420"/>
      <c r="BR19" s="420"/>
      <c r="BS19" s="420"/>
      <c r="BT19" s="420"/>
      <c r="BU19" s="421"/>
      <c r="BV19" s="419">
        <v>92398011</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152652</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62186746</v>
      </c>
      <c r="BO22" s="449"/>
      <c r="BP22" s="449"/>
      <c r="BQ22" s="449"/>
      <c r="BR22" s="449"/>
      <c r="BS22" s="449"/>
      <c r="BT22" s="449"/>
      <c r="BU22" s="450"/>
      <c r="BV22" s="448">
        <v>61641265</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38020335</v>
      </c>
      <c r="BO23" s="420"/>
      <c r="BP23" s="420"/>
      <c r="BQ23" s="420"/>
      <c r="BR23" s="420"/>
      <c r="BS23" s="420"/>
      <c r="BT23" s="420"/>
      <c r="BU23" s="421"/>
      <c r="BV23" s="419">
        <v>37303097</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10290</v>
      </c>
      <c r="R24" s="373"/>
      <c r="S24" s="373"/>
      <c r="T24" s="373"/>
      <c r="U24" s="373"/>
      <c r="V24" s="374"/>
      <c r="W24" s="462"/>
      <c r="X24" s="399"/>
      <c r="Y24" s="400"/>
      <c r="Z24" s="375" t="s">
        <v>162</v>
      </c>
      <c r="AA24" s="376"/>
      <c r="AB24" s="376"/>
      <c r="AC24" s="376"/>
      <c r="AD24" s="376"/>
      <c r="AE24" s="376"/>
      <c r="AF24" s="376"/>
      <c r="AG24" s="377"/>
      <c r="AH24" s="372">
        <v>1799</v>
      </c>
      <c r="AI24" s="373"/>
      <c r="AJ24" s="373"/>
      <c r="AK24" s="373"/>
      <c r="AL24" s="374"/>
      <c r="AM24" s="372">
        <v>5674046</v>
      </c>
      <c r="AN24" s="373"/>
      <c r="AO24" s="373"/>
      <c r="AP24" s="373"/>
      <c r="AQ24" s="373"/>
      <c r="AR24" s="374"/>
      <c r="AS24" s="372">
        <v>3154</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37141152</v>
      </c>
      <c r="BO24" s="420"/>
      <c r="BP24" s="420"/>
      <c r="BQ24" s="420"/>
      <c r="BR24" s="420"/>
      <c r="BS24" s="420"/>
      <c r="BT24" s="420"/>
      <c r="BU24" s="421"/>
      <c r="BV24" s="419">
        <v>33912601</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2</v>
      </c>
      <c r="M25" s="373"/>
      <c r="N25" s="373"/>
      <c r="O25" s="373"/>
      <c r="P25" s="374"/>
      <c r="Q25" s="372">
        <v>8760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67183632</v>
      </c>
      <c r="BO25" s="449"/>
      <c r="BP25" s="449"/>
      <c r="BQ25" s="449"/>
      <c r="BR25" s="449"/>
      <c r="BS25" s="449"/>
      <c r="BT25" s="449"/>
      <c r="BU25" s="450"/>
      <c r="BV25" s="448">
        <v>50618029</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7810</v>
      </c>
      <c r="R26" s="373"/>
      <c r="S26" s="373"/>
      <c r="T26" s="373"/>
      <c r="U26" s="373"/>
      <c r="V26" s="374"/>
      <c r="W26" s="462"/>
      <c r="X26" s="399"/>
      <c r="Y26" s="400"/>
      <c r="Z26" s="375" t="s">
        <v>168</v>
      </c>
      <c r="AA26" s="430"/>
      <c r="AB26" s="430"/>
      <c r="AC26" s="430"/>
      <c r="AD26" s="430"/>
      <c r="AE26" s="430"/>
      <c r="AF26" s="430"/>
      <c r="AG26" s="431"/>
      <c r="AH26" s="372">
        <v>123</v>
      </c>
      <c r="AI26" s="373"/>
      <c r="AJ26" s="373"/>
      <c r="AK26" s="373"/>
      <c r="AL26" s="374"/>
      <c r="AM26" s="372">
        <v>424104</v>
      </c>
      <c r="AN26" s="373"/>
      <c r="AO26" s="373"/>
      <c r="AP26" s="373"/>
      <c r="AQ26" s="373"/>
      <c r="AR26" s="374"/>
      <c r="AS26" s="372">
        <v>3448</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6600</v>
      </c>
      <c r="R27" s="373"/>
      <c r="S27" s="373"/>
      <c r="T27" s="373"/>
      <c r="U27" s="373"/>
      <c r="V27" s="374"/>
      <c r="W27" s="462"/>
      <c r="X27" s="399"/>
      <c r="Y27" s="400"/>
      <c r="Z27" s="375" t="s">
        <v>171</v>
      </c>
      <c r="AA27" s="376"/>
      <c r="AB27" s="376"/>
      <c r="AC27" s="376"/>
      <c r="AD27" s="376"/>
      <c r="AE27" s="376"/>
      <c r="AF27" s="376"/>
      <c r="AG27" s="377"/>
      <c r="AH27" s="372">
        <v>43</v>
      </c>
      <c r="AI27" s="373"/>
      <c r="AJ27" s="373"/>
      <c r="AK27" s="373"/>
      <c r="AL27" s="374"/>
      <c r="AM27" s="372">
        <v>160947</v>
      </c>
      <c r="AN27" s="373"/>
      <c r="AO27" s="373"/>
      <c r="AP27" s="373"/>
      <c r="AQ27" s="373"/>
      <c r="AR27" s="374"/>
      <c r="AS27" s="372">
        <v>3743</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100000</v>
      </c>
      <c r="BO27" s="454"/>
      <c r="BP27" s="454"/>
      <c r="BQ27" s="454"/>
      <c r="BR27" s="454"/>
      <c r="BS27" s="454"/>
      <c r="BT27" s="454"/>
      <c r="BU27" s="455"/>
      <c r="BV27" s="453">
        <v>100000</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5800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7382176</v>
      </c>
      <c r="BO28" s="449"/>
      <c r="BP28" s="449"/>
      <c r="BQ28" s="449"/>
      <c r="BR28" s="449"/>
      <c r="BS28" s="449"/>
      <c r="BT28" s="449"/>
      <c r="BU28" s="450"/>
      <c r="BV28" s="448">
        <v>7506716</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35</v>
      </c>
      <c r="M29" s="373"/>
      <c r="N29" s="373"/>
      <c r="O29" s="373"/>
      <c r="P29" s="374"/>
      <c r="Q29" s="372">
        <v>5600</v>
      </c>
      <c r="R29" s="373"/>
      <c r="S29" s="373"/>
      <c r="T29" s="373"/>
      <c r="U29" s="373"/>
      <c r="V29" s="374"/>
      <c r="W29" s="463"/>
      <c r="X29" s="464"/>
      <c r="Y29" s="465"/>
      <c r="Z29" s="375" t="s">
        <v>177</v>
      </c>
      <c r="AA29" s="376"/>
      <c r="AB29" s="376"/>
      <c r="AC29" s="376"/>
      <c r="AD29" s="376"/>
      <c r="AE29" s="376"/>
      <c r="AF29" s="376"/>
      <c r="AG29" s="377"/>
      <c r="AH29" s="372">
        <v>1842</v>
      </c>
      <c r="AI29" s="373"/>
      <c r="AJ29" s="373"/>
      <c r="AK29" s="373"/>
      <c r="AL29" s="374"/>
      <c r="AM29" s="372">
        <v>5834993</v>
      </c>
      <c r="AN29" s="373"/>
      <c r="AO29" s="373"/>
      <c r="AP29" s="373"/>
      <c r="AQ29" s="373"/>
      <c r="AR29" s="374"/>
      <c r="AS29" s="372">
        <v>3168</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t="s">
        <v>122</v>
      </c>
      <c r="BO29" s="420"/>
      <c r="BP29" s="420"/>
      <c r="BQ29" s="420"/>
      <c r="BR29" s="420"/>
      <c r="BS29" s="420"/>
      <c r="BT29" s="420"/>
      <c r="BU29" s="421"/>
      <c r="BV29" s="419" t="s">
        <v>122</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101.5</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4280710</v>
      </c>
      <c r="BO30" s="454"/>
      <c r="BP30" s="454"/>
      <c r="BQ30" s="454"/>
      <c r="BR30" s="454"/>
      <c r="BS30" s="454"/>
      <c r="BT30" s="454"/>
      <c r="BU30" s="455"/>
      <c r="BV30" s="453">
        <v>6675833</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4</v>
      </c>
      <c r="V34" s="367"/>
      <c r="W34" s="368" t="str">
        <f>IF('各会計、関係団体の財政状況及び健全化判断比率'!B28="","",'各会計、関係団体の財政状況及び健全化判断比率'!B28)</f>
        <v>所沢市交通災害共済特別会計</v>
      </c>
      <c r="X34" s="368"/>
      <c r="Y34" s="368"/>
      <c r="Z34" s="368"/>
      <c r="AA34" s="368"/>
      <c r="AB34" s="368"/>
      <c r="AC34" s="368"/>
      <c r="AD34" s="368"/>
      <c r="AE34" s="368"/>
      <c r="AF34" s="368"/>
      <c r="AG34" s="368"/>
      <c r="AH34" s="368"/>
      <c r="AI34" s="368"/>
      <c r="AJ34" s="368"/>
      <c r="AK34" s="368"/>
      <c r="AL34" s="169"/>
      <c r="AM34" s="367">
        <f>IF(AO34="","",MAX(C34:D43,U34:V43)+1)</f>
        <v>8</v>
      </c>
      <c r="AN34" s="367"/>
      <c r="AO34" s="368" t="str">
        <f>IF('各会計、関係団体の財政状況及び健全化判断比率'!B32="","",'各会計、関係団体の財政状況及び健全化判断比率'!B32)</f>
        <v>所沢市水道事業会計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11</v>
      </c>
      <c r="BX34" s="367"/>
      <c r="BY34" s="368" t="str">
        <f>IF('各会計、関係団体の財政状況及び健全化判断比率'!B68="","",'各会計、関係団体の財政状況及び健全化判断比率'!B68)</f>
        <v>埼玉西部消防組合</v>
      </c>
      <c r="BZ34" s="368"/>
      <c r="CA34" s="368"/>
      <c r="CB34" s="368"/>
      <c r="CC34" s="368"/>
      <c r="CD34" s="368"/>
      <c r="CE34" s="368"/>
      <c r="CF34" s="368"/>
      <c r="CG34" s="368"/>
      <c r="CH34" s="368"/>
      <c r="CI34" s="368"/>
      <c r="CJ34" s="368"/>
      <c r="CK34" s="368"/>
      <c r="CL34" s="368"/>
      <c r="CM34" s="368"/>
      <c r="CN34" s="169"/>
      <c r="CO34" s="367">
        <f>IF(CQ34="","",MAX(C34:D43,U34:V43,AM34:AN43,BE34:BF43,BW34:BX43)+1)</f>
        <v>12</v>
      </c>
      <c r="CP34" s="367"/>
      <c r="CQ34" s="368" t="str">
        <f>IF('各会計、関係団体の財政状況及び健全化判断比率'!BS7="","",'各会計、関係団体の財政状況及び健全化判断比率'!BS7)</f>
        <v>所沢市土地開発公社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v>
      </c>
      <c r="DH34" s="365"/>
      <c r="DI34" s="196"/>
    </row>
    <row r="35" spans="1:113" ht="32.25" customHeight="1" x14ac:dyDescent="0.15">
      <c r="A35" s="169"/>
      <c r="B35" s="193"/>
      <c r="C35" s="367">
        <f>IF(E35="","",C34+1)</f>
        <v>2</v>
      </c>
      <c r="D35" s="367"/>
      <c r="E35" s="368" t="str">
        <f>IF('各会計、関係団体の財政状況及び健全化判断比率'!B8="","",'各会計、関係団体の財政状況及び健全化判断比率'!B8)</f>
        <v>所沢市所沢都市計画事業狭山ヶ丘土地区画整理特別会計</v>
      </c>
      <c r="F35" s="368"/>
      <c r="G35" s="368"/>
      <c r="H35" s="368"/>
      <c r="I35" s="368"/>
      <c r="J35" s="368"/>
      <c r="K35" s="368"/>
      <c r="L35" s="368"/>
      <c r="M35" s="368"/>
      <c r="N35" s="368"/>
      <c r="O35" s="368"/>
      <c r="P35" s="368"/>
      <c r="Q35" s="368"/>
      <c r="R35" s="368"/>
      <c r="S35" s="368"/>
      <c r="T35" s="169"/>
      <c r="U35" s="367">
        <f>IF(W35="","",U34+1)</f>
        <v>5</v>
      </c>
      <c r="V35" s="367"/>
      <c r="W35" s="368" t="str">
        <f>IF('各会計、関係団体の財政状況及び健全化判断比率'!B29="","",'各会計、関係団体の財政状況及び健全化判断比率'!B29)</f>
        <v>所沢市国民健康保険特別会計</v>
      </c>
      <c r="X35" s="368"/>
      <c r="Y35" s="368"/>
      <c r="Z35" s="368"/>
      <c r="AA35" s="368"/>
      <c r="AB35" s="368"/>
      <c r="AC35" s="368"/>
      <c r="AD35" s="368"/>
      <c r="AE35" s="368"/>
      <c r="AF35" s="368"/>
      <c r="AG35" s="368"/>
      <c r="AH35" s="368"/>
      <c r="AI35" s="368"/>
      <c r="AJ35" s="368"/>
      <c r="AK35" s="368"/>
      <c r="AL35" s="169"/>
      <c r="AM35" s="367">
        <f t="shared" ref="AM35:AM43" si="0">IF(AO35="","",AM34+1)</f>
        <v>9</v>
      </c>
      <c r="AN35" s="367"/>
      <c r="AO35" s="368" t="str">
        <f>IF('各会計、関係団体の財政状況及び健全化判断比率'!B33="","",'各会計、関係団体の財政状況及び健全化判断比率'!B33)</f>
        <v>所沢市下水道事業会計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t="str">
        <f t="shared" ref="BW35:BW43" si="2">IF(BY35="","",BW34+1)</f>
        <v/>
      </c>
      <c r="BX35" s="367"/>
      <c r="BY35" s="368" t="str">
        <f>IF('各会計、関係団体の財政状況及び健全化判断比率'!B69="","",'各会計、関係団体の財政状況及び健全化判断比率'!B69)</f>
        <v/>
      </c>
      <c r="BZ35" s="368"/>
      <c r="CA35" s="368"/>
      <c r="CB35" s="368"/>
      <c r="CC35" s="368"/>
      <c r="CD35" s="368"/>
      <c r="CE35" s="368"/>
      <c r="CF35" s="368"/>
      <c r="CG35" s="368"/>
      <c r="CH35" s="368"/>
      <c r="CI35" s="368"/>
      <c r="CJ35" s="368"/>
      <c r="CK35" s="368"/>
      <c r="CL35" s="368"/>
      <c r="CM35" s="368"/>
      <c r="CN35" s="169"/>
      <c r="CO35" s="367">
        <f t="shared" ref="CO35:CO43" si="3">IF(CQ35="","",CO34+1)</f>
        <v>13</v>
      </c>
      <c r="CP35" s="367"/>
      <c r="CQ35" s="368" t="str">
        <f>IF('各会計、関係団体の財政状況及び健全化判断比率'!BS8="","",'各会計、関係団体の財政状況及び健全化判断比率'!BS8)</f>
        <v>ワルツ所沢</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v>
      </c>
      <c r="DH35" s="365"/>
      <c r="DI35" s="196"/>
    </row>
    <row r="36" spans="1:113" ht="32.25" customHeight="1" x14ac:dyDescent="0.15">
      <c r="A36" s="169"/>
      <c r="B36" s="193"/>
      <c r="C36" s="367">
        <f>IF(E36="","",C35+1)</f>
        <v>3</v>
      </c>
      <c r="D36" s="367"/>
      <c r="E36" s="368" t="str">
        <f>IF('各会計、関係団体の財政状況及び健全化判断比率'!B9="","",'各会計、関係団体の財政状況及び健全化判断比率'!B9)</f>
        <v>所沢市所沢都市計画事業所沢駅西口土地区画整理特別会計</v>
      </c>
      <c r="F36" s="368"/>
      <c r="G36" s="368"/>
      <c r="H36" s="368"/>
      <c r="I36" s="368"/>
      <c r="J36" s="368"/>
      <c r="K36" s="368"/>
      <c r="L36" s="368"/>
      <c r="M36" s="368"/>
      <c r="N36" s="368"/>
      <c r="O36" s="368"/>
      <c r="P36" s="368"/>
      <c r="Q36" s="368"/>
      <c r="R36" s="368"/>
      <c r="S36" s="368"/>
      <c r="T36" s="169"/>
      <c r="U36" s="367">
        <f t="shared" ref="U36:U43" si="4">IF(W36="","",U35+1)</f>
        <v>6</v>
      </c>
      <c r="V36" s="367"/>
      <c r="W36" s="368" t="str">
        <f>IF('各会計、関係団体の財政状況及び健全化判断比率'!B30="","",'各会計、関係団体の財政状況及び健全化判断比率'!B30)</f>
        <v>所沢市介護保険特別会計</v>
      </c>
      <c r="X36" s="368"/>
      <c r="Y36" s="368"/>
      <c r="Z36" s="368"/>
      <c r="AA36" s="368"/>
      <c r="AB36" s="368"/>
      <c r="AC36" s="368"/>
      <c r="AD36" s="368"/>
      <c r="AE36" s="368"/>
      <c r="AF36" s="368"/>
      <c r="AG36" s="368"/>
      <c r="AH36" s="368"/>
      <c r="AI36" s="368"/>
      <c r="AJ36" s="368"/>
      <c r="AK36" s="368"/>
      <c r="AL36" s="169"/>
      <c r="AM36" s="367">
        <f t="shared" si="0"/>
        <v>10</v>
      </c>
      <c r="AN36" s="367"/>
      <c r="AO36" s="368" t="str">
        <f>IF('各会計、関係団体の財政状況及び健全化判断比率'!B34="","",'各会計、関係団体の財政状況及び健全化判断比率'!B34)</f>
        <v>所沢市病院事業会計</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t="str">
        <f t="shared" si="2"/>
        <v/>
      </c>
      <c r="BX36" s="367"/>
      <c r="BY36" s="368" t="str">
        <f>IF('各会計、関係団体の財政状況及び健全化判断比率'!B70="","",'各会計、関係団体の財政状況及び健全化判断比率'!B70)</f>
        <v/>
      </c>
      <c r="BZ36" s="368"/>
      <c r="CA36" s="368"/>
      <c r="CB36" s="368"/>
      <c r="CC36" s="368"/>
      <c r="CD36" s="368"/>
      <c r="CE36" s="368"/>
      <c r="CF36" s="368"/>
      <c r="CG36" s="368"/>
      <c r="CH36" s="368"/>
      <c r="CI36" s="368"/>
      <c r="CJ36" s="368"/>
      <c r="CK36" s="368"/>
      <c r="CL36" s="368"/>
      <c r="CM36" s="368"/>
      <c r="CN36" s="169"/>
      <c r="CO36" s="367">
        <f t="shared" si="3"/>
        <v>14</v>
      </c>
      <c r="CP36" s="367"/>
      <c r="CQ36" s="368" t="str">
        <f>IF('各会計、関係団体の財政状況及び健全化判断比率'!BS9="","",'各会計、関係団体の財政状況及び健全化判断比率'!BS9)</f>
        <v>所沢市公共施設管理公社</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f t="shared" si="4"/>
        <v>7</v>
      </c>
      <c r="V37" s="367"/>
      <c r="W37" s="368" t="str">
        <f>IF('各会計、関係団体の財政状況及び健全化判断比率'!B31="","",'各会計、関係団体の財政状況及び健全化判断比率'!B31)</f>
        <v>所沢市後期高齢者医療特別会計</v>
      </c>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t="str">
        <f t="shared" si="2"/>
        <v/>
      </c>
      <c r="BX37" s="367"/>
      <c r="BY37" s="368" t="str">
        <f>IF('各会計、関係団体の財政状況及び健全化判断比率'!B71="","",'各会計、関係団体の財政状況及び健全化判断比率'!B71)</f>
        <v/>
      </c>
      <c r="BZ37" s="368"/>
      <c r="CA37" s="368"/>
      <c r="CB37" s="368"/>
      <c r="CC37" s="368"/>
      <c r="CD37" s="368"/>
      <c r="CE37" s="368"/>
      <c r="CF37" s="368"/>
      <c r="CG37" s="368"/>
      <c r="CH37" s="368"/>
      <c r="CI37" s="368"/>
      <c r="CJ37" s="368"/>
      <c r="CK37" s="368"/>
      <c r="CL37" s="368"/>
      <c r="CM37" s="368"/>
      <c r="CN37" s="169"/>
      <c r="CO37" s="367">
        <f t="shared" si="3"/>
        <v>15</v>
      </c>
      <c r="CP37" s="367"/>
      <c r="CQ37" s="368" t="str">
        <f>IF('各会計、関係団体の財政状況及び健全化判断比率'!BS10="","",'各会計、関係団体の財政状況及び健全化判断比率'!BS10)</f>
        <v>所沢市文化振興事業団</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t="str">
        <f t="shared" si="2"/>
        <v/>
      </c>
      <c r="BX38" s="367"/>
      <c r="BY38" s="368" t="str">
        <f>IF('各会計、関係団体の財政状況及び健全化判断比率'!B72="","",'各会計、関係団体の財政状況及び健全化判断比率'!B72)</f>
        <v/>
      </c>
      <c r="BZ38" s="368"/>
      <c r="CA38" s="368"/>
      <c r="CB38" s="368"/>
      <c r="CC38" s="368"/>
      <c r="CD38" s="368"/>
      <c r="CE38" s="368"/>
      <c r="CF38" s="368"/>
      <c r="CG38" s="368"/>
      <c r="CH38" s="368"/>
      <c r="CI38" s="368"/>
      <c r="CJ38" s="368"/>
      <c r="CK38" s="368"/>
      <c r="CL38" s="368"/>
      <c r="CM38" s="368"/>
      <c r="CN38" s="169"/>
      <c r="CO38" s="367">
        <f t="shared" si="3"/>
        <v>16</v>
      </c>
      <c r="CP38" s="367"/>
      <c r="CQ38" s="368" t="str">
        <f>IF('各会計、関係団体の財政状況及び健全化判断比率'!BS11="","",'各会計、関係団体の財政状況及び健全化判断比率'!BS11)</f>
        <v>埼玉西部食品流通センター</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t="str">
        <f t="shared" si="2"/>
        <v/>
      </c>
      <c r="BX39" s="367"/>
      <c r="BY39" s="368" t="str">
        <f>IF('各会計、関係団体の財政状況及び健全化判断比率'!B73="","",'各会計、関係団体の財政状況及び健全化判断比率'!B73)</f>
        <v/>
      </c>
      <c r="BZ39" s="368"/>
      <c r="CA39" s="368"/>
      <c r="CB39" s="368"/>
      <c r="CC39" s="368"/>
      <c r="CD39" s="368"/>
      <c r="CE39" s="368"/>
      <c r="CF39" s="368"/>
      <c r="CG39" s="368"/>
      <c r="CH39" s="368"/>
      <c r="CI39" s="368"/>
      <c r="CJ39" s="368"/>
      <c r="CK39" s="368"/>
      <c r="CL39" s="368"/>
      <c r="CM39" s="368"/>
      <c r="CN39" s="169"/>
      <c r="CO39" s="367">
        <f t="shared" si="3"/>
        <v>17</v>
      </c>
      <c r="CP39" s="367"/>
      <c r="CQ39" s="368" t="str">
        <f>IF('各会計、関係団体の財政状況及び健全化判断比率'!BS12="","",'各会計、関係団体の財政状況及び健全化判断比率'!BS12)</f>
        <v>ところざわ未来電力</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dr0suTOWHZGcnSSHK7Cv+X60tu/Yyt7NGWu3k1aYP+fkE2kAJFGtvdzCwKBXDINzWuACMPOaT0ilqeGuzjR7KA==" saltValue="IkX8gR2yt/fxvzNziomgJ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BG13" sqref="BG13:CB13"/>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55491986</v>
      </c>
      <c r="S5" s="677"/>
      <c r="T5" s="677"/>
      <c r="U5" s="677"/>
      <c r="V5" s="677"/>
      <c r="W5" s="677"/>
      <c r="X5" s="677"/>
      <c r="Y5" s="702"/>
      <c r="Z5" s="715">
        <v>40</v>
      </c>
      <c r="AA5" s="715"/>
      <c r="AB5" s="715"/>
      <c r="AC5" s="715"/>
      <c r="AD5" s="716">
        <v>51367497</v>
      </c>
      <c r="AE5" s="716"/>
      <c r="AF5" s="716"/>
      <c r="AG5" s="716"/>
      <c r="AH5" s="716"/>
      <c r="AI5" s="716"/>
      <c r="AJ5" s="716"/>
      <c r="AK5" s="716"/>
      <c r="AL5" s="703">
        <v>74.400000000000006</v>
      </c>
      <c r="AM5" s="685"/>
      <c r="AN5" s="685"/>
      <c r="AO5" s="704"/>
      <c r="AP5" s="679" t="s">
        <v>216</v>
      </c>
      <c r="AQ5" s="680"/>
      <c r="AR5" s="680"/>
      <c r="AS5" s="680"/>
      <c r="AT5" s="680"/>
      <c r="AU5" s="680"/>
      <c r="AV5" s="680"/>
      <c r="AW5" s="680"/>
      <c r="AX5" s="680"/>
      <c r="AY5" s="680"/>
      <c r="AZ5" s="680"/>
      <c r="BA5" s="680"/>
      <c r="BB5" s="680"/>
      <c r="BC5" s="680"/>
      <c r="BD5" s="680"/>
      <c r="BE5" s="680"/>
      <c r="BF5" s="681"/>
      <c r="BG5" s="621">
        <v>50537048</v>
      </c>
      <c r="BH5" s="622"/>
      <c r="BI5" s="622"/>
      <c r="BJ5" s="622"/>
      <c r="BK5" s="622"/>
      <c r="BL5" s="622"/>
      <c r="BM5" s="622"/>
      <c r="BN5" s="623"/>
      <c r="BO5" s="659">
        <v>91.1</v>
      </c>
      <c r="BP5" s="659"/>
      <c r="BQ5" s="659"/>
      <c r="BR5" s="659"/>
      <c r="BS5" s="660">
        <v>551170</v>
      </c>
      <c r="BT5" s="660"/>
      <c r="BU5" s="660"/>
      <c r="BV5" s="660"/>
      <c r="BW5" s="660"/>
      <c r="BX5" s="660"/>
      <c r="BY5" s="660"/>
      <c r="BZ5" s="660"/>
      <c r="CA5" s="660"/>
      <c r="CB5" s="700"/>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623882</v>
      </c>
      <c r="S6" s="622"/>
      <c r="T6" s="622"/>
      <c r="U6" s="622"/>
      <c r="V6" s="622"/>
      <c r="W6" s="622"/>
      <c r="X6" s="622"/>
      <c r="Y6" s="623"/>
      <c r="Z6" s="659">
        <v>0.5</v>
      </c>
      <c r="AA6" s="659"/>
      <c r="AB6" s="659"/>
      <c r="AC6" s="659"/>
      <c r="AD6" s="660">
        <v>623882</v>
      </c>
      <c r="AE6" s="660"/>
      <c r="AF6" s="660"/>
      <c r="AG6" s="660"/>
      <c r="AH6" s="660"/>
      <c r="AI6" s="660"/>
      <c r="AJ6" s="660"/>
      <c r="AK6" s="660"/>
      <c r="AL6" s="624">
        <v>0.9</v>
      </c>
      <c r="AM6" s="625"/>
      <c r="AN6" s="625"/>
      <c r="AO6" s="661"/>
      <c r="AP6" s="618" t="s">
        <v>221</v>
      </c>
      <c r="AQ6" s="619"/>
      <c r="AR6" s="619"/>
      <c r="AS6" s="619"/>
      <c r="AT6" s="619"/>
      <c r="AU6" s="619"/>
      <c r="AV6" s="619"/>
      <c r="AW6" s="619"/>
      <c r="AX6" s="619"/>
      <c r="AY6" s="619"/>
      <c r="AZ6" s="619"/>
      <c r="BA6" s="619"/>
      <c r="BB6" s="619"/>
      <c r="BC6" s="619"/>
      <c r="BD6" s="619"/>
      <c r="BE6" s="619"/>
      <c r="BF6" s="620"/>
      <c r="BG6" s="621">
        <v>50537048</v>
      </c>
      <c r="BH6" s="622"/>
      <c r="BI6" s="622"/>
      <c r="BJ6" s="622"/>
      <c r="BK6" s="622"/>
      <c r="BL6" s="622"/>
      <c r="BM6" s="622"/>
      <c r="BN6" s="623"/>
      <c r="BO6" s="659">
        <v>91.1</v>
      </c>
      <c r="BP6" s="659"/>
      <c r="BQ6" s="659"/>
      <c r="BR6" s="659"/>
      <c r="BS6" s="660">
        <v>551170</v>
      </c>
      <c r="BT6" s="660"/>
      <c r="BU6" s="660"/>
      <c r="BV6" s="660"/>
      <c r="BW6" s="660"/>
      <c r="BX6" s="660"/>
      <c r="BY6" s="660"/>
      <c r="BZ6" s="660"/>
      <c r="CA6" s="660"/>
      <c r="CB6" s="700"/>
      <c r="CD6" s="679" t="s">
        <v>222</v>
      </c>
      <c r="CE6" s="680"/>
      <c r="CF6" s="680"/>
      <c r="CG6" s="680"/>
      <c r="CH6" s="680"/>
      <c r="CI6" s="680"/>
      <c r="CJ6" s="680"/>
      <c r="CK6" s="680"/>
      <c r="CL6" s="680"/>
      <c r="CM6" s="680"/>
      <c r="CN6" s="680"/>
      <c r="CO6" s="680"/>
      <c r="CP6" s="680"/>
      <c r="CQ6" s="681"/>
      <c r="CR6" s="621">
        <v>599961</v>
      </c>
      <c r="CS6" s="622"/>
      <c r="CT6" s="622"/>
      <c r="CU6" s="622"/>
      <c r="CV6" s="622"/>
      <c r="CW6" s="622"/>
      <c r="CX6" s="622"/>
      <c r="CY6" s="623"/>
      <c r="CZ6" s="703">
        <v>0.5</v>
      </c>
      <c r="DA6" s="685"/>
      <c r="DB6" s="685"/>
      <c r="DC6" s="705"/>
      <c r="DD6" s="627" t="s">
        <v>122</v>
      </c>
      <c r="DE6" s="622"/>
      <c r="DF6" s="622"/>
      <c r="DG6" s="622"/>
      <c r="DH6" s="622"/>
      <c r="DI6" s="622"/>
      <c r="DJ6" s="622"/>
      <c r="DK6" s="622"/>
      <c r="DL6" s="622"/>
      <c r="DM6" s="622"/>
      <c r="DN6" s="622"/>
      <c r="DO6" s="622"/>
      <c r="DP6" s="623"/>
      <c r="DQ6" s="627">
        <v>599961</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26623</v>
      </c>
      <c r="S7" s="622"/>
      <c r="T7" s="622"/>
      <c r="U7" s="622"/>
      <c r="V7" s="622"/>
      <c r="W7" s="622"/>
      <c r="X7" s="622"/>
      <c r="Y7" s="623"/>
      <c r="Z7" s="659">
        <v>0</v>
      </c>
      <c r="AA7" s="659"/>
      <c r="AB7" s="659"/>
      <c r="AC7" s="659"/>
      <c r="AD7" s="660">
        <v>26623</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26198635</v>
      </c>
      <c r="BH7" s="622"/>
      <c r="BI7" s="622"/>
      <c r="BJ7" s="622"/>
      <c r="BK7" s="622"/>
      <c r="BL7" s="622"/>
      <c r="BM7" s="622"/>
      <c r="BN7" s="623"/>
      <c r="BO7" s="659">
        <v>47.2</v>
      </c>
      <c r="BP7" s="659"/>
      <c r="BQ7" s="659"/>
      <c r="BR7" s="659"/>
      <c r="BS7" s="660">
        <v>551170</v>
      </c>
      <c r="BT7" s="660"/>
      <c r="BU7" s="660"/>
      <c r="BV7" s="660"/>
      <c r="BW7" s="660"/>
      <c r="BX7" s="660"/>
      <c r="BY7" s="660"/>
      <c r="BZ7" s="660"/>
      <c r="CA7" s="660"/>
      <c r="CB7" s="700"/>
      <c r="CD7" s="618" t="s">
        <v>225</v>
      </c>
      <c r="CE7" s="619"/>
      <c r="CF7" s="619"/>
      <c r="CG7" s="619"/>
      <c r="CH7" s="619"/>
      <c r="CI7" s="619"/>
      <c r="CJ7" s="619"/>
      <c r="CK7" s="619"/>
      <c r="CL7" s="619"/>
      <c r="CM7" s="619"/>
      <c r="CN7" s="619"/>
      <c r="CO7" s="619"/>
      <c r="CP7" s="619"/>
      <c r="CQ7" s="620"/>
      <c r="CR7" s="621">
        <v>14748753</v>
      </c>
      <c r="CS7" s="622"/>
      <c r="CT7" s="622"/>
      <c r="CU7" s="622"/>
      <c r="CV7" s="622"/>
      <c r="CW7" s="622"/>
      <c r="CX7" s="622"/>
      <c r="CY7" s="623"/>
      <c r="CZ7" s="659">
        <v>11.3</v>
      </c>
      <c r="DA7" s="659"/>
      <c r="DB7" s="659"/>
      <c r="DC7" s="659"/>
      <c r="DD7" s="627">
        <v>603078</v>
      </c>
      <c r="DE7" s="622"/>
      <c r="DF7" s="622"/>
      <c r="DG7" s="622"/>
      <c r="DH7" s="622"/>
      <c r="DI7" s="622"/>
      <c r="DJ7" s="622"/>
      <c r="DK7" s="622"/>
      <c r="DL7" s="622"/>
      <c r="DM7" s="622"/>
      <c r="DN7" s="622"/>
      <c r="DO7" s="622"/>
      <c r="DP7" s="623"/>
      <c r="DQ7" s="627">
        <v>13137255</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507129</v>
      </c>
      <c r="S8" s="622"/>
      <c r="T8" s="622"/>
      <c r="U8" s="622"/>
      <c r="V8" s="622"/>
      <c r="W8" s="622"/>
      <c r="X8" s="622"/>
      <c r="Y8" s="623"/>
      <c r="Z8" s="659">
        <v>0.4</v>
      </c>
      <c r="AA8" s="659"/>
      <c r="AB8" s="659"/>
      <c r="AC8" s="659"/>
      <c r="AD8" s="660">
        <v>507129</v>
      </c>
      <c r="AE8" s="660"/>
      <c r="AF8" s="660"/>
      <c r="AG8" s="660"/>
      <c r="AH8" s="660"/>
      <c r="AI8" s="660"/>
      <c r="AJ8" s="660"/>
      <c r="AK8" s="660"/>
      <c r="AL8" s="624">
        <v>0.7</v>
      </c>
      <c r="AM8" s="625"/>
      <c r="AN8" s="625"/>
      <c r="AO8" s="661"/>
      <c r="AP8" s="618" t="s">
        <v>227</v>
      </c>
      <c r="AQ8" s="619"/>
      <c r="AR8" s="619"/>
      <c r="AS8" s="619"/>
      <c r="AT8" s="619"/>
      <c r="AU8" s="619"/>
      <c r="AV8" s="619"/>
      <c r="AW8" s="619"/>
      <c r="AX8" s="619"/>
      <c r="AY8" s="619"/>
      <c r="AZ8" s="619"/>
      <c r="BA8" s="619"/>
      <c r="BB8" s="619"/>
      <c r="BC8" s="619"/>
      <c r="BD8" s="619"/>
      <c r="BE8" s="619"/>
      <c r="BF8" s="620"/>
      <c r="BG8" s="621">
        <v>563314</v>
      </c>
      <c r="BH8" s="622"/>
      <c r="BI8" s="622"/>
      <c r="BJ8" s="622"/>
      <c r="BK8" s="622"/>
      <c r="BL8" s="622"/>
      <c r="BM8" s="622"/>
      <c r="BN8" s="623"/>
      <c r="BO8" s="659">
        <v>1</v>
      </c>
      <c r="BP8" s="659"/>
      <c r="BQ8" s="659"/>
      <c r="BR8" s="659"/>
      <c r="BS8" s="660" t="s">
        <v>122</v>
      </c>
      <c r="BT8" s="660"/>
      <c r="BU8" s="660"/>
      <c r="BV8" s="660"/>
      <c r="BW8" s="660"/>
      <c r="BX8" s="660"/>
      <c r="BY8" s="660"/>
      <c r="BZ8" s="660"/>
      <c r="CA8" s="660"/>
      <c r="CB8" s="700"/>
      <c r="CD8" s="618" t="s">
        <v>228</v>
      </c>
      <c r="CE8" s="619"/>
      <c r="CF8" s="619"/>
      <c r="CG8" s="619"/>
      <c r="CH8" s="619"/>
      <c r="CI8" s="619"/>
      <c r="CJ8" s="619"/>
      <c r="CK8" s="619"/>
      <c r="CL8" s="619"/>
      <c r="CM8" s="619"/>
      <c r="CN8" s="619"/>
      <c r="CO8" s="619"/>
      <c r="CP8" s="619"/>
      <c r="CQ8" s="620"/>
      <c r="CR8" s="621">
        <v>60754834</v>
      </c>
      <c r="CS8" s="622"/>
      <c r="CT8" s="622"/>
      <c r="CU8" s="622"/>
      <c r="CV8" s="622"/>
      <c r="CW8" s="622"/>
      <c r="CX8" s="622"/>
      <c r="CY8" s="623"/>
      <c r="CZ8" s="659">
        <v>46.6</v>
      </c>
      <c r="DA8" s="659"/>
      <c r="DB8" s="659"/>
      <c r="DC8" s="659"/>
      <c r="DD8" s="627">
        <v>135819</v>
      </c>
      <c r="DE8" s="622"/>
      <c r="DF8" s="622"/>
      <c r="DG8" s="622"/>
      <c r="DH8" s="622"/>
      <c r="DI8" s="622"/>
      <c r="DJ8" s="622"/>
      <c r="DK8" s="622"/>
      <c r="DL8" s="622"/>
      <c r="DM8" s="622"/>
      <c r="DN8" s="622"/>
      <c r="DO8" s="622"/>
      <c r="DP8" s="623"/>
      <c r="DQ8" s="627">
        <v>32448855</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728428</v>
      </c>
      <c r="S9" s="622"/>
      <c r="T9" s="622"/>
      <c r="U9" s="622"/>
      <c r="V9" s="622"/>
      <c r="W9" s="622"/>
      <c r="X9" s="622"/>
      <c r="Y9" s="623"/>
      <c r="Z9" s="659">
        <v>0.5</v>
      </c>
      <c r="AA9" s="659"/>
      <c r="AB9" s="659"/>
      <c r="AC9" s="659"/>
      <c r="AD9" s="660">
        <v>728428</v>
      </c>
      <c r="AE9" s="660"/>
      <c r="AF9" s="660"/>
      <c r="AG9" s="660"/>
      <c r="AH9" s="660"/>
      <c r="AI9" s="660"/>
      <c r="AJ9" s="660"/>
      <c r="AK9" s="660"/>
      <c r="AL9" s="624">
        <v>1.1000000000000001</v>
      </c>
      <c r="AM9" s="625"/>
      <c r="AN9" s="625"/>
      <c r="AO9" s="661"/>
      <c r="AP9" s="618" t="s">
        <v>230</v>
      </c>
      <c r="AQ9" s="619"/>
      <c r="AR9" s="619"/>
      <c r="AS9" s="619"/>
      <c r="AT9" s="619"/>
      <c r="AU9" s="619"/>
      <c r="AV9" s="619"/>
      <c r="AW9" s="619"/>
      <c r="AX9" s="619"/>
      <c r="AY9" s="619"/>
      <c r="AZ9" s="619"/>
      <c r="BA9" s="619"/>
      <c r="BB9" s="619"/>
      <c r="BC9" s="619"/>
      <c r="BD9" s="619"/>
      <c r="BE9" s="619"/>
      <c r="BF9" s="620"/>
      <c r="BG9" s="621">
        <v>22676376</v>
      </c>
      <c r="BH9" s="622"/>
      <c r="BI9" s="622"/>
      <c r="BJ9" s="622"/>
      <c r="BK9" s="622"/>
      <c r="BL9" s="622"/>
      <c r="BM9" s="622"/>
      <c r="BN9" s="623"/>
      <c r="BO9" s="659">
        <v>40.9</v>
      </c>
      <c r="BP9" s="659"/>
      <c r="BQ9" s="659"/>
      <c r="BR9" s="659"/>
      <c r="BS9" s="660" t="s">
        <v>122</v>
      </c>
      <c r="BT9" s="660"/>
      <c r="BU9" s="660"/>
      <c r="BV9" s="660"/>
      <c r="BW9" s="660"/>
      <c r="BX9" s="660"/>
      <c r="BY9" s="660"/>
      <c r="BZ9" s="660"/>
      <c r="CA9" s="660"/>
      <c r="CB9" s="700"/>
      <c r="CD9" s="618" t="s">
        <v>231</v>
      </c>
      <c r="CE9" s="619"/>
      <c r="CF9" s="619"/>
      <c r="CG9" s="619"/>
      <c r="CH9" s="619"/>
      <c r="CI9" s="619"/>
      <c r="CJ9" s="619"/>
      <c r="CK9" s="619"/>
      <c r="CL9" s="619"/>
      <c r="CM9" s="619"/>
      <c r="CN9" s="619"/>
      <c r="CO9" s="619"/>
      <c r="CP9" s="619"/>
      <c r="CQ9" s="620"/>
      <c r="CR9" s="621">
        <v>15250061</v>
      </c>
      <c r="CS9" s="622"/>
      <c r="CT9" s="622"/>
      <c r="CU9" s="622"/>
      <c r="CV9" s="622"/>
      <c r="CW9" s="622"/>
      <c r="CX9" s="622"/>
      <c r="CY9" s="623"/>
      <c r="CZ9" s="659">
        <v>11.7</v>
      </c>
      <c r="DA9" s="659"/>
      <c r="DB9" s="659"/>
      <c r="DC9" s="659"/>
      <c r="DD9" s="627">
        <v>4517043</v>
      </c>
      <c r="DE9" s="622"/>
      <c r="DF9" s="622"/>
      <c r="DG9" s="622"/>
      <c r="DH9" s="622"/>
      <c r="DI9" s="622"/>
      <c r="DJ9" s="622"/>
      <c r="DK9" s="622"/>
      <c r="DL9" s="622"/>
      <c r="DM9" s="622"/>
      <c r="DN9" s="622"/>
      <c r="DO9" s="622"/>
      <c r="DP9" s="623"/>
      <c r="DQ9" s="627">
        <v>10062749</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885609</v>
      </c>
      <c r="BH10" s="622"/>
      <c r="BI10" s="622"/>
      <c r="BJ10" s="622"/>
      <c r="BK10" s="622"/>
      <c r="BL10" s="622"/>
      <c r="BM10" s="622"/>
      <c r="BN10" s="623"/>
      <c r="BO10" s="659">
        <v>1.6</v>
      </c>
      <c r="BP10" s="659"/>
      <c r="BQ10" s="659"/>
      <c r="BR10" s="659"/>
      <c r="BS10" s="660" t="s">
        <v>122</v>
      </c>
      <c r="BT10" s="660"/>
      <c r="BU10" s="660"/>
      <c r="BV10" s="660"/>
      <c r="BW10" s="660"/>
      <c r="BX10" s="660"/>
      <c r="BY10" s="660"/>
      <c r="BZ10" s="660"/>
      <c r="CA10" s="660"/>
      <c r="CB10" s="700"/>
      <c r="CD10" s="618" t="s">
        <v>234</v>
      </c>
      <c r="CE10" s="619"/>
      <c r="CF10" s="619"/>
      <c r="CG10" s="619"/>
      <c r="CH10" s="619"/>
      <c r="CI10" s="619"/>
      <c r="CJ10" s="619"/>
      <c r="CK10" s="619"/>
      <c r="CL10" s="619"/>
      <c r="CM10" s="619"/>
      <c r="CN10" s="619"/>
      <c r="CO10" s="619"/>
      <c r="CP10" s="619"/>
      <c r="CQ10" s="620"/>
      <c r="CR10" s="621">
        <v>129220</v>
      </c>
      <c r="CS10" s="622"/>
      <c r="CT10" s="622"/>
      <c r="CU10" s="622"/>
      <c r="CV10" s="622"/>
      <c r="CW10" s="622"/>
      <c r="CX10" s="622"/>
      <c r="CY10" s="623"/>
      <c r="CZ10" s="659">
        <v>0.1</v>
      </c>
      <c r="DA10" s="659"/>
      <c r="DB10" s="659"/>
      <c r="DC10" s="659"/>
      <c r="DD10" s="627">
        <v>3652</v>
      </c>
      <c r="DE10" s="622"/>
      <c r="DF10" s="622"/>
      <c r="DG10" s="622"/>
      <c r="DH10" s="622"/>
      <c r="DI10" s="622"/>
      <c r="DJ10" s="622"/>
      <c r="DK10" s="622"/>
      <c r="DL10" s="622"/>
      <c r="DM10" s="622"/>
      <c r="DN10" s="622"/>
      <c r="DO10" s="622"/>
      <c r="DP10" s="623"/>
      <c r="DQ10" s="627">
        <v>128839</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8077277</v>
      </c>
      <c r="S11" s="622"/>
      <c r="T11" s="622"/>
      <c r="U11" s="622"/>
      <c r="V11" s="622"/>
      <c r="W11" s="622"/>
      <c r="X11" s="622"/>
      <c r="Y11" s="623"/>
      <c r="Z11" s="624">
        <v>5.8</v>
      </c>
      <c r="AA11" s="625"/>
      <c r="AB11" s="625"/>
      <c r="AC11" s="626"/>
      <c r="AD11" s="627">
        <v>8077277</v>
      </c>
      <c r="AE11" s="622"/>
      <c r="AF11" s="622"/>
      <c r="AG11" s="622"/>
      <c r="AH11" s="622"/>
      <c r="AI11" s="622"/>
      <c r="AJ11" s="622"/>
      <c r="AK11" s="623"/>
      <c r="AL11" s="624">
        <v>11.7</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2073336</v>
      </c>
      <c r="BH11" s="622"/>
      <c r="BI11" s="622"/>
      <c r="BJ11" s="622"/>
      <c r="BK11" s="622"/>
      <c r="BL11" s="622"/>
      <c r="BM11" s="622"/>
      <c r="BN11" s="623"/>
      <c r="BO11" s="659">
        <v>3.7</v>
      </c>
      <c r="BP11" s="659"/>
      <c r="BQ11" s="659"/>
      <c r="BR11" s="659"/>
      <c r="BS11" s="660">
        <v>551170</v>
      </c>
      <c r="BT11" s="660"/>
      <c r="BU11" s="660"/>
      <c r="BV11" s="660"/>
      <c r="BW11" s="660"/>
      <c r="BX11" s="660"/>
      <c r="BY11" s="660"/>
      <c r="BZ11" s="660"/>
      <c r="CA11" s="660"/>
      <c r="CB11" s="700"/>
      <c r="CD11" s="618" t="s">
        <v>237</v>
      </c>
      <c r="CE11" s="619"/>
      <c r="CF11" s="619"/>
      <c r="CG11" s="619"/>
      <c r="CH11" s="619"/>
      <c r="CI11" s="619"/>
      <c r="CJ11" s="619"/>
      <c r="CK11" s="619"/>
      <c r="CL11" s="619"/>
      <c r="CM11" s="619"/>
      <c r="CN11" s="619"/>
      <c r="CO11" s="619"/>
      <c r="CP11" s="619"/>
      <c r="CQ11" s="620"/>
      <c r="CR11" s="621">
        <v>258575</v>
      </c>
      <c r="CS11" s="622"/>
      <c r="CT11" s="622"/>
      <c r="CU11" s="622"/>
      <c r="CV11" s="622"/>
      <c r="CW11" s="622"/>
      <c r="CX11" s="622"/>
      <c r="CY11" s="623"/>
      <c r="CZ11" s="659">
        <v>0.2</v>
      </c>
      <c r="DA11" s="659"/>
      <c r="DB11" s="659"/>
      <c r="DC11" s="659"/>
      <c r="DD11" s="627" t="s">
        <v>122</v>
      </c>
      <c r="DE11" s="622"/>
      <c r="DF11" s="622"/>
      <c r="DG11" s="622"/>
      <c r="DH11" s="622"/>
      <c r="DI11" s="622"/>
      <c r="DJ11" s="622"/>
      <c r="DK11" s="622"/>
      <c r="DL11" s="622"/>
      <c r="DM11" s="622"/>
      <c r="DN11" s="622"/>
      <c r="DO11" s="622"/>
      <c r="DP11" s="623"/>
      <c r="DQ11" s="627">
        <v>224563</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v>25256</v>
      </c>
      <c r="S12" s="622"/>
      <c r="T12" s="622"/>
      <c r="U12" s="622"/>
      <c r="V12" s="622"/>
      <c r="W12" s="622"/>
      <c r="X12" s="622"/>
      <c r="Y12" s="623"/>
      <c r="Z12" s="659">
        <v>0</v>
      </c>
      <c r="AA12" s="659"/>
      <c r="AB12" s="659"/>
      <c r="AC12" s="659"/>
      <c r="AD12" s="660">
        <v>25256</v>
      </c>
      <c r="AE12" s="660"/>
      <c r="AF12" s="660"/>
      <c r="AG12" s="660"/>
      <c r="AH12" s="660"/>
      <c r="AI12" s="660"/>
      <c r="AJ12" s="660"/>
      <c r="AK12" s="660"/>
      <c r="AL12" s="624">
        <v>0</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21661946</v>
      </c>
      <c r="BH12" s="622"/>
      <c r="BI12" s="622"/>
      <c r="BJ12" s="622"/>
      <c r="BK12" s="622"/>
      <c r="BL12" s="622"/>
      <c r="BM12" s="622"/>
      <c r="BN12" s="623"/>
      <c r="BO12" s="659">
        <v>39</v>
      </c>
      <c r="BP12" s="659"/>
      <c r="BQ12" s="659"/>
      <c r="BR12" s="659"/>
      <c r="BS12" s="660" t="s">
        <v>122</v>
      </c>
      <c r="BT12" s="660"/>
      <c r="BU12" s="660"/>
      <c r="BV12" s="660"/>
      <c r="BW12" s="660"/>
      <c r="BX12" s="660"/>
      <c r="BY12" s="660"/>
      <c r="BZ12" s="660"/>
      <c r="CA12" s="660"/>
      <c r="CB12" s="700"/>
      <c r="CD12" s="618" t="s">
        <v>240</v>
      </c>
      <c r="CE12" s="619"/>
      <c r="CF12" s="619"/>
      <c r="CG12" s="619"/>
      <c r="CH12" s="619"/>
      <c r="CI12" s="619"/>
      <c r="CJ12" s="619"/>
      <c r="CK12" s="619"/>
      <c r="CL12" s="619"/>
      <c r="CM12" s="619"/>
      <c r="CN12" s="619"/>
      <c r="CO12" s="619"/>
      <c r="CP12" s="619"/>
      <c r="CQ12" s="620"/>
      <c r="CR12" s="621">
        <v>665783</v>
      </c>
      <c r="CS12" s="622"/>
      <c r="CT12" s="622"/>
      <c r="CU12" s="622"/>
      <c r="CV12" s="622"/>
      <c r="CW12" s="622"/>
      <c r="CX12" s="622"/>
      <c r="CY12" s="623"/>
      <c r="CZ12" s="659">
        <v>0.5</v>
      </c>
      <c r="DA12" s="659"/>
      <c r="DB12" s="659"/>
      <c r="DC12" s="659"/>
      <c r="DD12" s="627">
        <v>78731</v>
      </c>
      <c r="DE12" s="622"/>
      <c r="DF12" s="622"/>
      <c r="DG12" s="622"/>
      <c r="DH12" s="622"/>
      <c r="DI12" s="622"/>
      <c r="DJ12" s="622"/>
      <c r="DK12" s="622"/>
      <c r="DL12" s="622"/>
      <c r="DM12" s="622"/>
      <c r="DN12" s="622"/>
      <c r="DO12" s="622"/>
      <c r="DP12" s="623"/>
      <c r="DQ12" s="627">
        <v>606687</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21518817</v>
      </c>
      <c r="BH13" s="622"/>
      <c r="BI13" s="622"/>
      <c r="BJ13" s="622"/>
      <c r="BK13" s="622"/>
      <c r="BL13" s="622"/>
      <c r="BM13" s="622"/>
      <c r="BN13" s="623"/>
      <c r="BO13" s="659">
        <v>38.799999999999997</v>
      </c>
      <c r="BP13" s="659"/>
      <c r="BQ13" s="659"/>
      <c r="BR13" s="659"/>
      <c r="BS13" s="660" t="s">
        <v>122</v>
      </c>
      <c r="BT13" s="660"/>
      <c r="BU13" s="660"/>
      <c r="BV13" s="660"/>
      <c r="BW13" s="660"/>
      <c r="BX13" s="660"/>
      <c r="BY13" s="660"/>
      <c r="BZ13" s="660"/>
      <c r="CA13" s="660"/>
      <c r="CB13" s="700"/>
      <c r="CD13" s="618" t="s">
        <v>243</v>
      </c>
      <c r="CE13" s="619"/>
      <c r="CF13" s="619"/>
      <c r="CG13" s="619"/>
      <c r="CH13" s="619"/>
      <c r="CI13" s="619"/>
      <c r="CJ13" s="619"/>
      <c r="CK13" s="619"/>
      <c r="CL13" s="619"/>
      <c r="CM13" s="619"/>
      <c r="CN13" s="619"/>
      <c r="CO13" s="619"/>
      <c r="CP13" s="619"/>
      <c r="CQ13" s="620"/>
      <c r="CR13" s="621">
        <v>12116981</v>
      </c>
      <c r="CS13" s="622"/>
      <c r="CT13" s="622"/>
      <c r="CU13" s="622"/>
      <c r="CV13" s="622"/>
      <c r="CW13" s="622"/>
      <c r="CX13" s="622"/>
      <c r="CY13" s="623"/>
      <c r="CZ13" s="659">
        <v>9.3000000000000007</v>
      </c>
      <c r="DA13" s="659"/>
      <c r="DB13" s="659"/>
      <c r="DC13" s="659"/>
      <c r="DD13" s="627">
        <v>7592833</v>
      </c>
      <c r="DE13" s="622"/>
      <c r="DF13" s="622"/>
      <c r="DG13" s="622"/>
      <c r="DH13" s="622"/>
      <c r="DI13" s="622"/>
      <c r="DJ13" s="622"/>
      <c r="DK13" s="622"/>
      <c r="DL13" s="622"/>
      <c r="DM13" s="622"/>
      <c r="DN13" s="622"/>
      <c r="DO13" s="622"/>
      <c r="DP13" s="623"/>
      <c r="DQ13" s="627">
        <v>6379652</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607139</v>
      </c>
      <c r="BH14" s="622"/>
      <c r="BI14" s="622"/>
      <c r="BJ14" s="622"/>
      <c r="BK14" s="622"/>
      <c r="BL14" s="622"/>
      <c r="BM14" s="622"/>
      <c r="BN14" s="623"/>
      <c r="BO14" s="659">
        <v>1.1000000000000001</v>
      </c>
      <c r="BP14" s="659"/>
      <c r="BQ14" s="659"/>
      <c r="BR14" s="659"/>
      <c r="BS14" s="660" t="s">
        <v>122</v>
      </c>
      <c r="BT14" s="660"/>
      <c r="BU14" s="660"/>
      <c r="BV14" s="660"/>
      <c r="BW14" s="660"/>
      <c r="BX14" s="660"/>
      <c r="BY14" s="660"/>
      <c r="BZ14" s="660"/>
      <c r="CA14" s="660"/>
      <c r="CB14" s="700"/>
      <c r="CD14" s="618" t="s">
        <v>246</v>
      </c>
      <c r="CE14" s="619"/>
      <c r="CF14" s="619"/>
      <c r="CG14" s="619"/>
      <c r="CH14" s="619"/>
      <c r="CI14" s="619"/>
      <c r="CJ14" s="619"/>
      <c r="CK14" s="619"/>
      <c r="CL14" s="619"/>
      <c r="CM14" s="619"/>
      <c r="CN14" s="619"/>
      <c r="CO14" s="619"/>
      <c r="CP14" s="619"/>
      <c r="CQ14" s="620"/>
      <c r="CR14" s="621">
        <v>4087211</v>
      </c>
      <c r="CS14" s="622"/>
      <c r="CT14" s="622"/>
      <c r="CU14" s="622"/>
      <c r="CV14" s="622"/>
      <c r="CW14" s="622"/>
      <c r="CX14" s="622"/>
      <c r="CY14" s="623"/>
      <c r="CZ14" s="659">
        <v>3.1</v>
      </c>
      <c r="DA14" s="659"/>
      <c r="DB14" s="659"/>
      <c r="DC14" s="659"/>
      <c r="DD14" s="627">
        <v>28970</v>
      </c>
      <c r="DE14" s="622"/>
      <c r="DF14" s="622"/>
      <c r="DG14" s="622"/>
      <c r="DH14" s="622"/>
      <c r="DI14" s="622"/>
      <c r="DJ14" s="622"/>
      <c r="DK14" s="622"/>
      <c r="DL14" s="622"/>
      <c r="DM14" s="622"/>
      <c r="DN14" s="622"/>
      <c r="DO14" s="622"/>
      <c r="DP14" s="623"/>
      <c r="DQ14" s="627">
        <v>4044108</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131889</v>
      </c>
      <c r="S15" s="622"/>
      <c r="T15" s="622"/>
      <c r="U15" s="622"/>
      <c r="V15" s="622"/>
      <c r="W15" s="622"/>
      <c r="X15" s="622"/>
      <c r="Y15" s="623"/>
      <c r="Z15" s="659">
        <v>0.1</v>
      </c>
      <c r="AA15" s="659"/>
      <c r="AB15" s="659"/>
      <c r="AC15" s="659"/>
      <c r="AD15" s="660">
        <v>131889</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2069328</v>
      </c>
      <c r="BH15" s="622"/>
      <c r="BI15" s="622"/>
      <c r="BJ15" s="622"/>
      <c r="BK15" s="622"/>
      <c r="BL15" s="622"/>
      <c r="BM15" s="622"/>
      <c r="BN15" s="623"/>
      <c r="BO15" s="659">
        <v>3.7</v>
      </c>
      <c r="BP15" s="659"/>
      <c r="BQ15" s="659"/>
      <c r="BR15" s="659"/>
      <c r="BS15" s="660" t="s">
        <v>122</v>
      </c>
      <c r="BT15" s="660"/>
      <c r="BU15" s="660"/>
      <c r="BV15" s="660"/>
      <c r="BW15" s="660"/>
      <c r="BX15" s="660"/>
      <c r="BY15" s="660"/>
      <c r="BZ15" s="660"/>
      <c r="CA15" s="660"/>
      <c r="CB15" s="700"/>
      <c r="CD15" s="618" t="s">
        <v>249</v>
      </c>
      <c r="CE15" s="619"/>
      <c r="CF15" s="619"/>
      <c r="CG15" s="619"/>
      <c r="CH15" s="619"/>
      <c r="CI15" s="619"/>
      <c r="CJ15" s="619"/>
      <c r="CK15" s="619"/>
      <c r="CL15" s="619"/>
      <c r="CM15" s="619"/>
      <c r="CN15" s="619"/>
      <c r="CO15" s="619"/>
      <c r="CP15" s="619"/>
      <c r="CQ15" s="620"/>
      <c r="CR15" s="621">
        <v>14213972</v>
      </c>
      <c r="CS15" s="622"/>
      <c r="CT15" s="622"/>
      <c r="CU15" s="622"/>
      <c r="CV15" s="622"/>
      <c r="CW15" s="622"/>
      <c r="CX15" s="622"/>
      <c r="CY15" s="623"/>
      <c r="CZ15" s="659">
        <v>10.9</v>
      </c>
      <c r="DA15" s="659"/>
      <c r="DB15" s="659"/>
      <c r="DC15" s="659"/>
      <c r="DD15" s="627">
        <v>3061389</v>
      </c>
      <c r="DE15" s="622"/>
      <c r="DF15" s="622"/>
      <c r="DG15" s="622"/>
      <c r="DH15" s="622"/>
      <c r="DI15" s="622"/>
      <c r="DJ15" s="622"/>
      <c r="DK15" s="622"/>
      <c r="DL15" s="622"/>
      <c r="DM15" s="622"/>
      <c r="DN15" s="622"/>
      <c r="DO15" s="622"/>
      <c r="DP15" s="623"/>
      <c r="DQ15" s="627">
        <v>10273939</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598325</v>
      </c>
      <c r="S16" s="622"/>
      <c r="T16" s="622"/>
      <c r="U16" s="622"/>
      <c r="V16" s="622"/>
      <c r="W16" s="622"/>
      <c r="X16" s="622"/>
      <c r="Y16" s="623"/>
      <c r="Z16" s="659">
        <v>0.4</v>
      </c>
      <c r="AA16" s="659"/>
      <c r="AB16" s="659"/>
      <c r="AC16" s="659"/>
      <c r="AD16" s="660">
        <v>598325</v>
      </c>
      <c r="AE16" s="660"/>
      <c r="AF16" s="660"/>
      <c r="AG16" s="660"/>
      <c r="AH16" s="660"/>
      <c r="AI16" s="660"/>
      <c r="AJ16" s="660"/>
      <c r="AK16" s="660"/>
      <c r="AL16" s="624">
        <v>0.9</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252</v>
      </c>
      <c r="CE16" s="619"/>
      <c r="CF16" s="619"/>
      <c r="CG16" s="619"/>
      <c r="CH16" s="619"/>
      <c r="CI16" s="619"/>
      <c r="CJ16" s="619"/>
      <c r="CK16" s="619"/>
      <c r="CL16" s="619"/>
      <c r="CM16" s="619"/>
      <c r="CN16" s="619"/>
      <c r="CO16" s="619"/>
      <c r="CP16" s="619"/>
      <c r="CQ16" s="620"/>
      <c r="CR16" s="621" t="s">
        <v>122</v>
      </c>
      <c r="CS16" s="622"/>
      <c r="CT16" s="622"/>
      <c r="CU16" s="622"/>
      <c r="CV16" s="622"/>
      <c r="CW16" s="622"/>
      <c r="CX16" s="622"/>
      <c r="CY16" s="623"/>
      <c r="CZ16" s="659" t="s">
        <v>122</v>
      </c>
      <c r="DA16" s="659"/>
      <c r="DB16" s="659"/>
      <c r="DC16" s="659"/>
      <c r="DD16" s="627" t="s">
        <v>122</v>
      </c>
      <c r="DE16" s="622"/>
      <c r="DF16" s="622"/>
      <c r="DG16" s="622"/>
      <c r="DH16" s="622"/>
      <c r="DI16" s="622"/>
      <c r="DJ16" s="622"/>
      <c r="DK16" s="622"/>
      <c r="DL16" s="622"/>
      <c r="DM16" s="622"/>
      <c r="DN16" s="622"/>
      <c r="DO16" s="622"/>
      <c r="DP16" s="623"/>
      <c r="DQ16" s="627" t="s">
        <v>122</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1981919</v>
      </c>
      <c r="S17" s="622"/>
      <c r="T17" s="622"/>
      <c r="U17" s="622"/>
      <c r="V17" s="622"/>
      <c r="W17" s="622"/>
      <c r="X17" s="622"/>
      <c r="Y17" s="623"/>
      <c r="Z17" s="659">
        <v>1.4</v>
      </c>
      <c r="AA17" s="659"/>
      <c r="AB17" s="659"/>
      <c r="AC17" s="659"/>
      <c r="AD17" s="660">
        <v>1981919</v>
      </c>
      <c r="AE17" s="660"/>
      <c r="AF17" s="660"/>
      <c r="AG17" s="660"/>
      <c r="AH17" s="660"/>
      <c r="AI17" s="660"/>
      <c r="AJ17" s="660"/>
      <c r="AK17" s="660"/>
      <c r="AL17" s="624">
        <v>2.9</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255</v>
      </c>
      <c r="CE17" s="619"/>
      <c r="CF17" s="619"/>
      <c r="CG17" s="619"/>
      <c r="CH17" s="619"/>
      <c r="CI17" s="619"/>
      <c r="CJ17" s="619"/>
      <c r="CK17" s="619"/>
      <c r="CL17" s="619"/>
      <c r="CM17" s="619"/>
      <c r="CN17" s="619"/>
      <c r="CO17" s="619"/>
      <c r="CP17" s="619"/>
      <c r="CQ17" s="620"/>
      <c r="CR17" s="621">
        <v>7560905</v>
      </c>
      <c r="CS17" s="622"/>
      <c r="CT17" s="622"/>
      <c r="CU17" s="622"/>
      <c r="CV17" s="622"/>
      <c r="CW17" s="622"/>
      <c r="CX17" s="622"/>
      <c r="CY17" s="623"/>
      <c r="CZ17" s="659">
        <v>5.8</v>
      </c>
      <c r="DA17" s="659"/>
      <c r="DB17" s="659"/>
      <c r="DC17" s="659"/>
      <c r="DD17" s="627" t="s">
        <v>122</v>
      </c>
      <c r="DE17" s="622"/>
      <c r="DF17" s="622"/>
      <c r="DG17" s="622"/>
      <c r="DH17" s="622"/>
      <c r="DI17" s="622"/>
      <c r="DJ17" s="622"/>
      <c r="DK17" s="622"/>
      <c r="DL17" s="622"/>
      <c r="DM17" s="622"/>
      <c r="DN17" s="622"/>
      <c r="DO17" s="622"/>
      <c r="DP17" s="623"/>
      <c r="DQ17" s="627">
        <v>7560897</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359477</v>
      </c>
      <c r="S18" s="622"/>
      <c r="T18" s="622"/>
      <c r="U18" s="622"/>
      <c r="V18" s="622"/>
      <c r="W18" s="622"/>
      <c r="X18" s="622"/>
      <c r="Y18" s="623"/>
      <c r="Z18" s="659">
        <v>0.3</v>
      </c>
      <c r="AA18" s="659"/>
      <c r="AB18" s="659"/>
      <c r="AC18" s="659"/>
      <c r="AD18" s="660">
        <v>359477</v>
      </c>
      <c r="AE18" s="660"/>
      <c r="AF18" s="660"/>
      <c r="AG18" s="660"/>
      <c r="AH18" s="660"/>
      <c r="AI18" s="660"/>
      <c r="AJ18" s="660"/>
      <c r="AK18" s="660"/>
      <c r="AL18" s="624">
        <v>0.5</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1616627</v>
      </c>
      <c r="S19" s="622"/>
      <c r="T19" s="622"/>
      <c r="U19" s="622"/>
      <c r="V19" s="622"/>
      <c r="W19" s="622"/>
      <c r="X19" s="622"/>
      <c r="Y19" s="623"/>
      <c r="Z19" s="659">
        <v>1.2</v>
      </c>
      <c r="AA19" s="659"/>
      <c r="AB19" s="659"/>
      <c r="AC19" s="659"/>
      <c r="AD19" s="660">
        <v>1616627</v>
      </c>
      <c r="AE19" s="660"/>
      <c r="AF19" s="660"/>
      <c r="AG19" s="660"/>
      <c r="AH19" s="660"/>
      <c r="AI19" s="660"/>
      <c r="AJ19" s="660"/>
      <c r="AK19" s="660"/>
      <c r="AL19" s="624">
        <v>2.2999999999999998</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4954938</v>
      </c>
      <c r="BH19" s="622"/>
      <c r="BI19" s="622"/>
      <c r="BJ19" s="622"/>
      <c r="BK19" s="622"/>
      <c r="BL19" s="622"/>
      <c r="BM19" s="622"/>
      <c r="BN19" s="623"/>
      <c r="BO19" s="659">
        <v>8.9</v>
      </c>
      <c r="BP19" s="659"/>
      <c r="BQ19" s="659"/>
      <c r="BR19" s="659"/>
      <c r="BS19" s="660" t="s">
        <v>122</v>
      </c>
      <c r="BT19" s="660"/>
      <c r="BU19" s="660"/>
      <c r="BV19" s="660"/>
      <c r="BW19" s="660"/>
      <c r="BX19" s="660"/>
      <c r="BY19" s="660"/>
      <c r="BZ19" s="660"/>
      <c r="CA19" s="660"/>
      <c r="CB19" s="700"/>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88" t="s">
        <v>262</v>
      </c>
      <c r="C20" s="689"/>
      <c r="D20" s="689"/>
      <c r="E20" s="689"/>
      <c r="F20" s="689"/>
      <c r="G20" s="689"/>
      <c r="H20" s="689"/>
      <c r="I20" s="689"/>
      <c r="J20" s="689"/>
      <c r="K20" s="689"/>
      <c r="L20" s="689"/>
      <c r="M20" s="689"/>
      <c r="N20" s="689"/>
      <c r="O20" s="689"/>
      <c r="P20" s="689"/>
      <c r="Q20" s="690"/>
      <c r="R20" s="621">
        <v>5815</v>
      </c>
      <c r="S20" s="622"/>
      <c r="T20" s="622"/>
      <c r="U20" s="622"/>
      <c r="V20" s="622"/>
      <c r="W20" s="622"/>
      <c r="X20" s="622"/>
      <c r="Y20" s="623"/>
      <c r="Z20" s="659">
        <v>0</v>
      </c>
      <c r="AA20" s="659"/>
      <c r="AB20" s="659"/>
      <c r="AC20" s="659"/>
      <c r="AD20" s="660">
        <v>5815</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4954938</v>
      </c>
      <c r="BH20" s="622"/>
      <c r="BI20" s="622"/>
      <c r="BJ20" s="622"/>
      <c r="BK20" s="622"/>
      <c r="BL20" s="622"/>
      <c r="BM20" s="622"/>
      <c r="BN20" s="623"/>
      <c r="BO20" s="659">
        <v>8.9</v>
      </c>
      <c r="BP20" s="659"/>
      <c r="BQ20" s="659"/>
      <c r="BR20" s="659"/>
      <c r="BS20" s="660" t="s">
        <v>122</v>
      </c>
      <c r="BT20" s="660"/>
      <c r="BU20" s="660"/>
      <c r="BV20" s="660"/>
      <c r="BW20" s="660"/>
      <c r="BX20" s="660"/>
      <c r="BY20" s="660"/>
      <c r="BZ20" s="660"/>
      <c r="CA20" s="660"/>
      <c r="CB20" s="700"/>
      <c r="CD20" s="618" t="s">
        <v>264</v>
      </c>
      <c r="CE20" s="619"/>
      <c r="CF20" s="619"/>
      <c r="CG20" s="619"/>
      <c r="CH20" s="619"/>
      <c r="CI20" s="619"/>
      <c r="CJ20" s="619"/>
      <c r="CK20" s="619"/>
      <c r="CL20" s="619"/>
      <c r="CM20" s="619"/>
      <c r="CN20" s="619"/>
      <c r="CO20" s="619"/>
      <c r="CP20" s="619"/>
      <c r="CQ20" s="620"/>
      <c r="CR20" s="621">
        <v>130386256</v>
      </c>
      <c r="CS20" s="622"/>
      <c r="CT20" s="622"/>
      <c r="CU20" s="622"/>
      <c r="CV20" s="622"/>
      <c r="CW20" s="622"/>
      <c r="CX20" s="622"/>
      <c r="CY20" s="623"/>
      <c r="CZ20" s="659">
        <v>100</v>
      </c>
      <c r="DA20" s="659"/>
      <c r="DB20" s="659"/>
      <c r="DC20" s="659"/>
      <c r="DD20" s="627">
        <v>16021515</v>
      </c>
      <c r="DE20" s="622"/>
      <c r="DF20" s="622"/>
      <c r="DG20" s="622"/>
      <c r="DH20" s="622"/>
      <c r="DI20" s="622"/>
      <c r="DJ20" s="622"/>
      <c r="DK20" s="622"/>
      <c r="DL20" s="622"/>
      <c r="DM20" s="622"/>
      <c r="DN20" s="622"/>
      <c r="DO20" s="622"/>
      <c r="DP20" s="623"/>
      <c r="DQ20" s="627">
        <v>85467505</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4201549</v>
      </c>
      <c r="S21" s="622"/>
      <c r="T21" s="622"/>
      <c r="U21" s="622"/>
      <c r="V21" s="622"/>
      <c r="W21" s="622"/>
      <c r="X21" s="622"/>
      <c r="Y21" s="623"/>
      <c r="Z21" s="659">
        <v>3</v>
      </c>
      <c r="AA21" s="659"/>
      <c r="AB21" s="659"/>
      <c r="AC21" s="659"/>
      <c r="AD21" s="660">
        <v>3917780</v>
      </c>
      <c r="AE21" s="660"/>
      <c r="AF21" s="660"/>
      <c r="AG21" s="660"/>
      <c r="AH21" s="660"/>
      <c r="AI21" s="660"/>
      <c r="AJ21" s="660"/>
      <c r="AK21" s="660"/>
      <c r="AL21" s="624">
        <v>5.7</v>
      </c>
      <c r="AM21" s="625"/>
      <c r="AN21" s="625"/>
      <c r="AO21" s="661"/>
      <c r="AP21" s="618" t="s">
        <v>266</v>
      </c>
      <c r="AQ21" s="698"/>
      <c r="AR21" s="698"/>
      <c r="AS21" s="698"/>
      <c r="AT21" s="698"/>
      <c r="AU21" s="698"/>
      <c r="AV21" s="698"/>
      <c r="AW21" s="698"/>
      <c r="AX21" s="698"/>
      <c r="AY21" s="698"/>
      <c r="AZ21" s="698"/>
      <c r="BA21" s="698"/>
      <c r="BB21" s="698"/>
      <c r="BC21" s="698"/>
      <c r="BD21" s="698"/>
      <c r="BE21" s="698"/>
      <c r="BF21" s="699"/>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3917780</v>
      </c>
      <c r="S22" s="622"/>
      <c r="T22" s="622"/>
      <c r="U22" s="622"/>
      <c r="V22" s="622"/>
      <c r="W22" s="622"/>
      <c r="X22" s="622"/>
      <c r="Y22" s="623"/>
      <c r="Z22" s="659">
        <v>2.8</v>
      </c>
      <c r="AA22" s="659"/>
      <c r="AB22" s="659"/>
      <c r="AC22" s="659"/>
      <c r="AD22" s="660">
        <v>3917780</v>
      </c>
      <c r="AE22" s="660"/>
      <c r="AF22" s="660"/>
      <c r="AG22" s="660"/>
      <c r="AH22" s="660"/>
      <c r="AI22" s="660"/>
      <c r="AJ22" s="660"/>
      <c r="AK22" s="660"/>
      <c r="AL22" s="624">
        <v>5.7</v>
      </c>
      <c r="AM22" s="625"/>
      <c r="AN22" s="625"/>
      <c r="AO22" s="661"/>
      <c r="AP22" s="618" t="s">
        <v>268</v>
      </c>
      <c r="AQ22" s="698"/>
      <c r="AR22" s="698"/>
      <c r="AS22" s="698"/>
      <c r="AT22" s="698"/>
      <c r="AU22" s="698"/>
      <c r="AV22" s="698"/>
      <c r="AW22" s="698"/>
      <c r="AX22" s="698"/>
      <c r="AY22" s="698"/>
      <c r="AZ22" s="698"/>
      <c r="BA22" s="698"/>
      <c r="BB22" s="698"/>
      <c r="BC22" s="698"/>
      <c r="BD22" s="698"/>
      <c r="BE22" s="698"/>
      <c r="BF22" s="699"/>
      <c r="BG22" s="621">
        <v>830449</v>
      </c>
      <c r="BH22" s="622"/>
      <c r="BI22" s="622"/>
      <c r="BJ22" s="622"/>
      <c r="BK22" s="622"/>
      <c r="BL22" s="622"/>
      <c r="BM22" s="622"/>
      <c r="BN22" s="623"/>
      <c r="BO22" s="659">
        <v>1.5</v>
      </c>
      <c r="BP22" s="659"/>
      <c r="BQ22" s="659"/>
      <c r="BR22" s="659"/>
      <c r="BS22" s="660" t="s">
        <v>122</v>
      </c>
      <c r="BT22" s="660"/>
      <c r="BU22" s="660"/>
      <c r="BV22" s="660"/>
      <c r="BW22" s="660"/>
      <c r="BX22" s="660"/>
      <c r="BY22" s="660"/>
      <c r="BZ22" s="660"/>
      <c r="CA22" s="660"/>
      <c r="CB22" s="700"/>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283733</v>
      </c>
      <c r="S23" s="622"/>
      <c r="T23" s="622"/>
      <c r="U23" s="622"/>
      <c r="V23" s="622"/>
      <c r="W23" s="622"/>
      <c r="X23" s="622"/>
      <c r="Y23" s="623"/>
      <c r="Z23" s="659">
        <v>0.2</v>
      </c>
      <c r="AA23" s="659"/>
      <c r="AB23" s="659"/>
      <c r="AC23" s="659"/>
      <c r="AD23" s="660" t="s">
        <v>122</v>
      </c>
      <c r="AE23" s="660"/>
      <c r="AF23" s="660"/>
      <c r="AG23" s="660"/>
      <c r="AH23" s="660"/>
      <c r="AI23" s="660"/>
      <c r="AJ23" s="660"/>
      <c r="AK23" s="660"/>
      <c r="AL23" s="624" t="s">
        <v>122</v>
      </c>
      <c r="AM23" s="625"/>
      <c r="AN23" s="625"/>
      <c r="AO23" s="661"/>
      <c r="AP23" s="618" t="s">
        <v>271</v>
      </c>
      <c r="AQ23" s="698"/>
      <c r="AR23" s="698"/>
      <c r="AS23" s="698"/>
      <c r="AT23" s="698"/>
      <c r="AU23" s="698"/>
      <c r="AV23" s="698"/>
      <c r="AW23" s="698"/>
      <c r="AX23" s="698"/>
      <c r="AY23" s="698"/>
      <c r="AZ23" s="698"/>
      <c r="BA23" s="698"/>
      <c r="BB23" s="698"/>
      <c r="BC23" s="698"/>
      <c r="BD23" s="698"/>
      <c r="BE23" s="698"/>
      <c r="BF23" s="699"/>
      <c r="BG23" s="621">
        <v>4124489</v>
      </c>
      <c r="BH23" s="622"/>
      <c r="BI23" s="622"/>
      <c r="BJ23" s="622"/>
      <c r="BK23" s="622"/>
      <c r="BL23" s="622"/>
      <c r="BM23" s="622"/>
      <c r="BN23" s="623"/>
      <c r="BO23" s="659">
        <v>7.4</v>
      </c>
      <c r="BP23" s="659"/>
      <c r="BQ23" s="659"/>
      <c r="BR23" s="659"/>
      <c r="BS23" s="660" t="s">
        <v>122</v>
      </c>
      <c r="BT23" s="660"/>
      <c r="BU23" s="660"/>
      <c r="BV23" s="660"/>
      <c r="BW23" s="660"/>
      <c r="BX23" s="660"/>
      <c r="BY23" s="660"/>
      <c r="BZ23" s="660"/>
      <c r="CA23" s="660"/>
      <c r="CB23" s="700"/>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v>36</v>
      </c>
      <c r="S24" s="622"/>
      <c r="T24" s="622"/>
      <c r="U24" s="622"/>
      <c r="V24" s="622"/>
      <c r="W24" s="622"/>
      <c r="X24" s="622"/>
      <c r="Y24" s="623"/>
      <c r="Z24" s="659">
        <v>0</v>
      </c>
      <c r="AA24" s="659"/>
      <c r="AB24" s="659"/>
      <c r="AC24" s="659"/>
      <c r="AD24" s="660" t="s">
        <v>122</v>
      </c>
      <c r="AE24" s="660"/>
      <c r="AF24" s="660"/>
      <c r="AG24" s="660"/>
      <c r="AH24" s="660"/>
      <c r="AI24" s="660"/>
      <c r="AJ24" s="660"/>
      <c r="AK24" s="660"/>
      <c r="AL24" s="624" t="s">
        <v>122</v>
      </c>
      <c r="AM24" s="625"/>
      <c r="AN24" s="625"/>
      <c r="AO24" s="661"/>
      <c r="AP24" s="618" t="s">
        <v>278</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279</v>
      </c>
      <c r="CE24" s="680"/>
      <c r="CF24" s="680"/>
      <c r="CG24" s="680"/>
      <c r="CH24" s="680"/>
      <c r="CI24" s="680"/>
      <c r="CJ24" s="680"/>
      <c r="CK24" s="680"/>
      <c r="CL24" s="680"/>
      <c r="CM24" s="680"/>
      <c r="CN24" s="680"/>
      <c r="CO24" s="680"/>
      <c r="CP24" s="680"/>
      <c r="CQ24" s="681"/>
      <c r="CR24" s="676">
        <v>65199569</v>
      </c>
      <c r="CS24" s="677"/>
      <c r="CT24" s="677"/>
      <c r="CU24" s="677"/>
      <c r="CV24" s="677"/>
      <c r="CW24" s="677"/>
      <c r="CX24" s="677"/>
      <c r="CY24" s="702"/>
      <c r="CZ24" s="703">
        <v>50</v>
      </c>
      <c r="DA24" s="685"/>
      <c r="DB24" s="685"/>
      <c r="DC24" s="705"/>
      <c r="DD24" s="701">
        <v>39498855</v>
      </c>
      <c r="DE24" s="677"/>
      <c r="DF24" s="677"/>
      <c r="DG24" s="677"/>
      <c r="DH24" s="677"/>
      <c r="DI24" s="677"/>
      <c r="DJ24" s="677"/>
      <c r="DK24" s="702"/>
      <c r="DL24" s="701">
        <v>35392112</v>
      </c>
      <c r="DM24" s="677"/>
      <c r="DN24" s="677"/>
      <c r="DO24" s="677"/>
      <c r="DP24" s="677"/>
      <c r="DQ24" s="677"/>
      <c r="DR24" s="677"/>
      <c r="DS24" s="677"/>
      <c r="DT24" s="677"/>
      <c r="DU24" s="677"/>
      <c r="DV24" s="702"/>
      <c r="DW24" s="703">
        <v>51</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72394263</v>
      </c>
      <c r="S25" s="622"/>
      <c r="T25" s="622"/>
      <c r="U25" s="622"/>
      <c r="V25" s="622"/>
      <c r="W25" s="622"/>
      <c r="X25" s="622"/>
      <c r="Y25" s="623"/>
      <c r="Z25" s="659">
        <v>52.2</v>
      </c>
      <c r="AA25" s="659"/>
      <c r="AB25" s="659"/>
      <c r="AC25" s="659"/>
      <c r="AD25" s="660">
        <v>67986005</v>
      </c>
      <c r="AE25" s="660"/>
      <c r="AF25" s="660"/>
      <c r="AG25" s="660"/>
      <c r="AH25" s="660"/>
      <c r="AI25" s="660"/>
      <c r="AJ25" s="660"/>
      <c r="AK25" s="660"/>
      <c r="AL25" s="624">
        <v>98.5</v>
      </c>
      <c r="AM25" s="625"/>
      <c r="AN25" s="625"/>
      <c r="AO25" s="661"/>
      <c r="AP25" s="618" t="s">
        <v>281</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282</v>
      </c>
      <c r="CE25" s="619"/>
      <c r="CF25" s="619"/>
      <c r="CG25" s="619"/>
      <c r="CH25" s="619"/>
      <c r="CI25" s="619"/>
      <c r="CJ25" s="619"/>
      <c r="CK25" s="619"/>
      <c r="CL25" s="619"/>
      <c r="CM25" s="619"/>
      <c r="CN25" s="619"/>
      <c r="CO25" s="619"/>
      <c r="CP25" s="619"/>
      <c r="CQ25" s="620"/>
      <c r="CR25" s="621">
        <v>19295024</v>
      </c>
      <c r="CS25" s="634"/>
      <c r="CT25" s="634"/>
      <c r="CU25" s="634"/>
      <c r="CV25" s="634"/>
      <c r="CW25" s="634"/>
      <c r="CX25" s="634"/>
      <c r="CY25" s="635"/>
      <c r="CZ25" s="624">
        <v>14.8</v>
      </c>
      <c r="DA25" s="636"/>
      <c r="DB25" s="636"/>
      <c r="DC25" s="637"/>
      <c r="DD25" s="627">
        <v>18051339</v>
      </c>
      <c r="DE25" s="634"/>
      <c r="DF25" s="634"/>
      <c r="DG25" s="634"/>
      <c r="DH25" s="634"/>
      <c r="DI25" s="634"/>
      <c r="DJ25" s="634"/>
      <c r="DK25" s="635"/>
      <c r="DL25" s="627">
        <v>17969166</v>
      </c>
      <c r="DM25" s="634"/>
      <c r="DN25" s="634"/>
      <c r="DO25" s="634"/>
      <c r="DP25" s="634"/>
      <c r="DQ25" s="634"/>
      <c r="DR25" s="634"/>
      <c r="DS25" s="634"/>
      <c r="DT25" s="634"/>
      <c r="DU25" s="634"/>
      <c r="DV25" s="635"/>
      <c r="DW25" s="624">
        <v>25.9</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29320</v>
      </c>
      <c r="S26" s="622"/>
      <c r="T26" s="622"/>
      <c r="U26" s="622"/>
      <c r="V26" s="622"/>
      <c r="W26" s="622"/>
      <c r="X26" s="622"/>
      <c r="Y26" s="623"/>
      <c r="Z26" s="659">
        <v>0</v>
      </c>
      <c r="AA26" s="659"/>
      <c r="AB26" s="659"/>
      <c r="AC26" s="659"/>
      <c r="AD26" s="660">
        <v>29320</v>
      </c>
      <c r="AE26" s="660"/>
      <c r="AF26" s="660"/>
      <c r="AG26" s="660"/>
      <c r="AH26" s="660"/>
      <c r="AI26" s="660"/>
      <c r="AJ26" s="660"/>
      <c r="AK26" s="660"/>
      <c r="AL26" s="624">
        <v>0</v>
      </c>
      <c r="AM26" s="625"/>
      <c r="AN26" s="625"/>
      <c r="AO26" s="661"/>
      <c r="AP26" s="618" t="s">
        <v>284</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285</v>
      </c>
      <c r="CE26" s="619"/>
      <c r="CF26" s="619"/>
      <c r="CG26" s="619"/>
      <c r="CH26" s="619"/>
      <c r="CI26" s="619"/>
      <c r="CJ26" s="619"/>
      <c r="CK26" s="619"/>
      <c r="CL26" s="619"/>
      <c r="CM26" s="619"/>
      <c r="CN26" s="619"/>
      <c r="CO26" s="619"/>
      <c r="CP26" s="619"/>
      <c r="CQ26" s="620"/>
      <c r="CR26" s="621">
        <v>11852784</v>
      </c>
      <c r="CS26" s="622"/>
      <c r="CT26" s="622"/>
      <c r="CU26" s="622"/>
      <c r="CV26" s="622"/>
      <c r="CW26" s="622"/>
      <c r="CX26" s="622"/>
      <c r="CY26" s="623"/>
      <c r="CZ26" s="624">
        <v>9.1</v>
      </c>
      <c r="DA26" s="636"/>
      <c r="DB26" s="636"/>
      <c r="DC26" s="637"/>
      <c r="DD26" s="627">
        <v>10953402</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441467</v>
      </c>
      <c r="S27" s="622"/>
      <c r="T27" s="622"/>
      <c r="U27" s="622"/>
      <c r="V27" s="622"/>
      <c r="W27" s="622"/>
      <c r="X27" s="622"/>
      <c r="Y27" s="623"/>
      <c r="Z27" s="659">
        <v>0.3</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55491986</v>
      </c>
      <c r="BH27" s="622"/>
      <c r="BI27" s="622"/>
      <c r="BJ27" s="622"/>
      <c r="BK27" s="622"/>
      <c r="BL27" s="622"/>
      <c r="BM27" s="622"/>
      <c r="BN27" s="623"/>
      <c r="BO27" s="659">
        <v>100</v>
      </c>
      <c r="BP27" s="659"/>
      <c r="BQ27" s="659"/>
      <c r="BR27" s="659"/>
      <c r="BS27" s="660">
        <v>551170</v>
      </c>
      <c r="BT27" s="660"/>
      <c r="BU27" s="660"/>
      <c r="BV27" s="660"/>
      <c r="BW27" s="660"/>
      <c r="BX27" s="660"/>
      <c r="BY27" s="660"/>
      <c r="BZ27" s="660"/>
      <c r="CA27" s="660"/>
      <c r="CB27" s="700"/>
      <c r="CD27" s="618" t="s">
        <v>288</v>
      </c>
      <c r="CE27" s="619"/>
      <c r="CF27" s="619"/>
      <c r="CG27" s="619"/>
      <c r="CH27" s="619"/>
      <c r="CI27" s="619"/>
      <c r="CJ27" s="619"/>
      <c r="CK27" s="619"/>
      <c r="CL27" s="619"/>
      <c r="CM27" s="619"/>
      <c r="CN27" s="619"/>
      <c r="CO27" s="619"/>
      <c r="CP27" s="619"/>
      <c r="CQ27" s="620"/>
      <c r="CR27" s="621">
        <v>38343640</v>
      </c>
      <c r="CS27" s="634"/>
      <c r="CT27" s="634"/>
      <c r="CU27" s="634"/>
      <c r="CV27" s="634"/>
      <c r="CW27" s="634"/>
      <c r="CX27" s="634"/>
      <c r="CY27" s="635"/>
      <c r="CZ27" s="624">
        <v>29.4</v>
      </c>
      <c r="DA27" s="636"/>
      <c r="DB27" s="636"/>
      <c r="DC27" s="637"/>
      <c r="DD27" s="627">
        <v>13886619</v>
      </c>
      <c r="DE27" s="634"/>
      <c r="DF27" s="634"/>
      <c r="DG27" s="634"/>
      <c r="DH27" s="634"/>
      <c r="DI27" s="634"/>
      <c r="DJ27" s="634"/>
      <c r="DK27" s="635"/>
      <c r="DL27" s="627">
        <v>9862049</v>
      </c>
      <c r="DM27" s="634"/>
      <c r="DN27" s="634"/>
      <c r="DO27" s="634"/>
      <c r="DP27" s="634"/>
      <c r="DQ27" s="634"/>
      <c r="DR27" s="634"/>
      <c r="DS27" s="634"/>
      <c r="DT27" s="634"/>
      <c r="DU27" s="634"/>
      <c r="DV27" s="635"/>
      <c r="DW27" s="624">
        <v>14.2</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1064090</v>
      </c>
      <c r="S28" s="622"/>
      <c r="T28" s="622"/>
      <c r="U28" s="622"/>
      <c r="V28" s="622"/>
      <c r="W28" s="622"/>
      <c r="X28" s="622"/>
      <c r="Y28" s="623"/>
      <c r="Z28" s="659">
        <v>0.8</v>
      </c>
      <c r="AA28" s="659"/>
      <c r="AB28" s="659"/>
      <c r="AC28" s="659"/>
      <c r="AD28" s="660">
        <v>250211</v>
      </c>
      <c r="AE28" s="660"/>
      <c r="AF28" s="660"/>
      <c r="AG28" s="660"/>
      <c r="AH28" s="660"/>
      <c r="AI28" s="660"/>
      <c r="AJ28" s="660"/>
      <c r="AK28" s="660"/>
      <c r="AL28" s="624">
        <v>0.4</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7560905</v>
      </c>
      <c r="CS28" s="622"/>
      <c r="CT28" s="622"/>
      <c r="CU28" s="622"/>
      <c r="CV28" s="622"/>
      <c r="CW28" s="622"/>
      <c r="CX28" s="622"/>
      <c r="CY28" s="623"/>
      <c r="CZ28" s="624">
        <v>5.8</v>
      </c>
      <c r="DA28" s="636"/>
      <c r="DB28" s="636"/>
      <c r="DC28" s="637"/>
      <c r="DD28" s="627">
        <v>7560897</v>
      </c>
      <c r="DE28" s="622"/>
      <c r="DF28" s="622"/>
      <c r="DG28" s="622"/>
      <c r="DH28" s="622"/>
      <c r="DI28" s="622"/>
      <c r="DJ28" s="622"/>
      <c r="DK28" s="623"/>
      <c r="DL28" s="627">
        <v>7560897</v>
      </c>
      <c r="DM28" s="622"/>
      <c r="DN28" s="622"/>
      <c r="DO28" s="622"/>
      <c r="DP28" s="622"/>
      <c r="DQ28" s="622"/>
      <c r="DR28" s="622"/>
      <c r="DS28" s="622"/>
      <c r="DT28" s="622"/>
      <c r="DU28" s="622"/>
      <c r="DV28" s="623"/>
      <c r="DW28" s="624">
        <v>10.9</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494381</v>
      </c>
      <c r="S29" s="622"/>
      <c r="T29" s="622"/>
      <c r="U29" s="622"/>
      <c r="V29" s="622"/>
      <c r="W29" s="622"/>
      <c r="X29" s="622"/>
      <c r="Y29" s="623"/>
      <c r="Z29" s="659">
        <v>0.4</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292</v>
      </c>
      <c r="CE29" s="641"/>
      <c r="CF29" s="618" t="s">
        <v>66</v>
      </c>
      <c r="CG29" s="619"/>
      <c r="CH29" s="619"/>
      <c r="CI29" s="619"/>
      <c r="CJ29" s="619"/>
      <c r="CK29" s="619"/>
      <c r="CL29" s="619"/>
      <c r="CM29" s="619"/>
      <c r="CN29" s="619"/>
      <c r="CO29" s="619"/>
      <c r="CP29" s="619"/>
      <c r="CQ29" s="620"/>
      <c r="CR29" s="621">
        <v>7560652</v>
      </c>
      <c r="CS29" s="634"/>
      <c r="CT29" s="634"/>
      <c r="CU29" s="634"/>
      <c r="CV29" s="634"/>
      <c r="CW29" s="634"/>
      <c r="CX29" s="634"/>
      <c r="CY29" s="635"/>
      <c r="CZ29" s="624">
        <v>5.8</v>
      </c>
      <c r="DA29" s="636"/>
      <c r="DB29" s="636"/>
      <c r="DC29" s="637"/>
      <c r="DD29" s="627">
        <v>7560644</v>
      </c>
      <c r="DE29" s="634"/>
      <c r="DF29" s="634"/>
      <c r="DG29" s="634"/>
      <c r="DH29" s="634"/>
      <c r="DI29" s="634"/>
      <c r="DJ29" s="634"/>
      <c r="DK29" s="635"/>
      <c r="DL29" s="627">
        <v>7560644</v>
      </c>
      <c r="DM29" s="634"/>
      <c r="DN29" s="634"/>
      <c r="DO29" s="634"/>
      <c r="DP29" s="634"/>
      <c r="DQ29" s="634"/>
      <c r="DR29" s="634"/>
      <c r="DS29" s="634"/>
      <c r="DT29" s="634"/>
      <c r="DU29" s="634"/>
      <c r="DV29" s="635"/>
      <c r="DW29" s="624">
        <v>10.9</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28186808</v>
      </c>
      <c r="S30" s="622"/>
      <c r="T30" s="622"/>
      <c r="U30" s="622"/>
      <c r="V30" s="622"/>
      <c r="W30" s="622"/>
      <c r="X30" s="622"/>
      <c r="Y30" s="623"/>
      <c r="Z30" s="659">
        <v>20.3</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1"/>
      <c r="BI30" s="691"/>
      <c r="BJ30" s="691"/>
      <c r="BK30" s="691"/>
      <c r="BL30" s="691"/>
      <c r="BM30" s="691"/>
      <c r="BN30" s="691"/>
      <c r="BO30" s="691"/>
      <c r="BP30" s="691"/>
      <c r="BQ30" s="692"/>
      <c r="BR30" s="673" t="s">
        <v>295</v>
      </c>
      <c r="BS30" s="691"/>
      <c r="BT30" s="691"/>
      <c r="BU30" s="691"/>
      <c r="BV30" s="691"/>
      <c r="BW30" s="691"/>
      <c r="BX30" s="691"/>
      <c r="BY30" s="691"/>
      <c r="BZ30" s="691"/>
      <c r="CA30" s="691"/>
      <c r="CB30" s="692"/>
      <c r="CD30" s="642"/>
      <c r="CE30" s="643"/>
      <c r="CF30" s="618" t="s">
        <v>296</v>
      </c>
      <c r="CG30" s="619"/>
      <c r="CH30" s="619"/>
      <c r="CI30" s="619"/>
      <c r="CJ30" s="619"/>
      <c r="CK30" s="619"/>
      <c r="CL30" s="619"/>
      <c r="CM30" s="619"/>
      <c r="CN30" s="619"/>
      <c r="CO30" s="619"/>
      <c r="CP30" s="619"/>
      <c r="CQ30" s="620"/>
      <c r="CR30" s="621">
        <v>7418153</v>
      </c>
      <c r="CS30" s="622"/>
      <c r="CT30" s="622"/>
      <c r="CU30" s="622"/>
      <c r="CV30" s="622"/>
      <c r="CW30" s="622"/>
      <c r="CX30" s="622"/>
      <c r="CY30" s="623"/>
      <c r="CZ30" s="624">
        <v>5.7</v>
      </c>
      <c r="DA30" s="636"/>
      <c r="DB30" s="636"/>
      <c r="DC30" s="637"/>
      <c r="DD30" s="627">
        <v>7418145</v>
      </c>
      <c r="DE30" s="622"/>
      <c r="DF30" s="622"/>
      <c r="DG30" s="622"/>
      <c r="DH30" s="622"/>
      <c r="DI30" s="622"/>
      <c r="DJ30" s="622"/>
      <c r="DK30" s="623"/>
      <c r="DL30" s="627">
        <v>7418145</v>
      </c>
      <c r="DM30" s="622"/>
      <c r="DN30" s="622"/>
      <c r="DO30" s="622"/>
      <c r="DP30" s="622"/>
      <c r="DQ30" s="622"/>
      <c r="DR30" s="622"/>
      <c r="DS30" s="622"/>
      <c r="DT30" s="622"/>
      <c r="DU30" s="622"/>
      <c r="DV30" s="623"/>
      <c r="DW30" s="624">
        <v>10.7</v>
      </c>
      <c r="DX30" s="636"/>
      <c r="DY30" s="636"/>
      <c r="DZ30" s="636"/>
      <c r="EA30" s="636"/>
      <c r="EB30" s="636"/>
      <c r="EC30" s="648"/>
    </row>
    <row r="31" spans="2:133" ht="11.25" customHeight="1" x14ac:dyDescent="0.15">
      <c r="B31" s="688" t="s">
        <v>297</v>
      </c>
      <c r="C31" s="689"/>
      <c r="D31" s="689"/>
      <c r="E31" s="689"/>
      <c r="F31" s="689"/>
      <c r="G31" s="689"/>
      <c r="H31" s="689"/>
      <c r="I31" s="689"/>
      <c r="J31" s="689"/>
      <c r="K31" s="689"/>
      <c r="L31" s="689"/>
      <c r="M31" s="689"/>
      <c r="N31" s="689"/>
      <c r="O31" s="689"/>
      <c r="P31" s="689"/>
      <c r="Q31" s="690"/>
      <c r="R31" s="621">
        <v>447708</v>
      </c>
      <c r="S31" s="622"/>
      <c r="T31" s="622"/>
      <c r="U31" s="622"/>
      <c r="V31" s="622"/>
      <c r="W31" s="622"/>
      <c r="X31" s="622"/>
      <c r="Y31" s="623"/>
      <c r="Z31" s="659">
        <v>0.3</v>
      </c>
      <c r="AA31" s="659"/>
      <c r="AB31" s="659"/>
      <c r="AC31" s="659"/>
      <c r="AD31" s="660">
        <v>447708</v>
      </c>
      <c r="AE31" s="660"/>
      <c r="AF31" s="660"/>
      <c r="AG31" s="660"/>
      <c r="AH31" s="660"/>
      <c r="AI31" s="660"/>
      <c r="AJ31" s="660"/>
      <c r="AK31" s="660"/>
      <c r="AL31" s="624">
        <v>0.6</v>
      </c>
      <c r="AM31" s="625"/>
      <c r="AN31" s="625"/>
      <c r="AO31" s="661"/>
      <c r="AP31" s="693" t="s">
        <v>298</v>
      </c>
      <c r="AQ31" s="694"/>
      <c r="AR31" s="694"/>
      <c r="AS31" s="694"/>
      <c r="AT31" s="695" t="s">
        <v>299</v>
      </c>
      <c r="AU31" s="206"/>
      <c r="AV31" s="206"/>
      <c r="AW31" s="206"/>
      <c r="AX31" s="679" t="s">
        <v>177</v>
      </c>
      <c r="AY31" s="680"/>
      <c r="AZ31" s="680"/>
      <c r="BA31" s="680"/>
      <c r="BB31" s="680"/>
      <c r="BC31" s="680"/>
      <c r="BD31" s="680"/>
      <c r="BE31" s="680"/>
      <c r="BF31" s="681"/>
      <c r="BG31" s="683">
        <v>99.3</v>
      </c>
      <c r="BH31" s="684"/>
      <c r="BI31" s="684"/>
      <c r="BJ31" s="684"/>
      <c r="BK31" s="684"/>
      <c r="BL31" s="684"/>
      <c r="BM31" s="685">
        <v>98.5</v>
      </c>
      <c r="BN31" s="684"/>
      <c r="BO31" s="684"/>
      <c r="BP31" s="684"/>
      <c r="BQ31" s="686"/>
      <c r="BR31" s="683">
        <v>99</v>
      </c>
      <c r="BS31" s="684"/>
      <c r="BT31" s="684"/>
      <c r="BU31" s="684"/>
      <c r="BV31" s="684"/>
      <c r="BW31" s="684"/>
      <c r="BX31" s="685">
        <v>98.3</v>
      </c>
      <c r="BY31" s="684"/>
      <c r="BZ31" s="684"/>
      <c r="CA31" s="684"/>
      <c r="CB31" s="686"/>
      <c r="CD31" s="642"/>
      <c r="CE31" s="643"/>
      <c r="CF31" s="618" t="s">
        <v>300</v>
      </c>
      <c r="CG31" s="619"/>
      <c r="CH31" s="619"/>
      <c r="CI31" s="619"/>
      <c r="CJ31" s="619"/>
      <c r="CK31" s="619"/>
      <c r="CL31" s="619"/>
      <c r="CM31" s="619"/>
      <c r="CN31" s="619"/>
      <c r="CO31" s="619"/>
      <c r="CP31" s="619"/>
      <c r="CQ31" s="620"/>
      <c r="CR31" s="621">
        <v>142499</v>
      </c>
      <c r="CS31" s="634"/>
      <c r="CT31" s="634"/>
      <c r="CU31" s="634"/>
      <c r="CV31" s="634"/>
      <c r="CW31" s="634"/>
      <c r="CX31" s="634"/>
      <c r="CY31" s="635"/>
      <c r="CZ31" s="624">
        <v>0.1</v>
      </c>
      <c r="DA31" s="636"/>
      <c r="DB31" s="636"/>
      <c r="DC31" s="637"/>
      <c r="DD31" s="627">
        <v>142499</v>
      </c>
      <c r="DE31" s="634"/>
      <c r="DF31" s="634"/>
      <c r="DG31" s="634"/>
      <c r="DH31" s="634"/>
      <c r="DI31" s="634"/>
      <c r="DJ31" s="634"/>
      <c r="DK31" s="635"/>
      <c r="DL31" s="627">
        <v>142499</v>
      </c>
      <c r="DM31" s="634"/>
      <c r="DN31" s="634"/>
      <c r="DO31" s="634"/>
      <c r="DP31" s="634"/>
      <c r="DQ31" s="634"/>
      <c r="DR31" s="634"/>
      <c r="DS31" s="634"/>
      <c r="DT31" s="634"/>
      <c r="DU31" s="634"/>
      <c r="DV31" s="635"/>
      <c r="DW31" s="624">
        <v>0.2</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8218065</v>
      </c>
      <c r="S32" s="622"/>
      <c r="T32" s="622"/>
      <c r="U32" s="622"/>
      <c r="V32" s="622"/>
      <c r="W32" s="622"/>
      <c r="X32" s="622"/>
      <c r="Y32" s="623"/>
      <c r="Z32" s="659">
        <v>5.9</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302</v>
      </c>
      <c r="AX32" s="618" t="s">
        <v>303</v>
      </c>
      <c r="AY32" s="619"/>
      <c r="AZ32" s="619"/>
      <c r="BA32" s="619"/>
      <c r="BB32" s="619"/>
      <c r="BC32" s="619"/>
      <c r="BD32" s="619"/>
      <c r="BE32" s="619"/>
      <c r="BF32" s="620"/>
      <c r="BG32" s="687">
        <v>99.2</v>
      </c>
      <c r="BH32" s="634"/>
      <c r="BI32" s="634"/>
      <c r="BJ32" s="634"/>
      <c r="BK32" s="634"/>
      <c r="BL32" s="634"/>
      <c r="BM32" s="625">
        <v>97.9</v>
      </c>
      <c r="BN32" s="634"/>
      <c r="BO32" s="634"/>
      <c r="BP32" s="634"/>
      <c r="BQ32" s="657"/>
      <c r="BR32" s="687">
        <v>98.8</v>
      </c>
      <c r="BS32" s="634"/>
      <c r="BT32" s="634"/>
      <c r="BU32" s="634"/>
      <c r="BV32" s="634"/>
      <c r="BW32" s="634"/>
      <c r="BX32" s="625">
        <v>97.8</v>
      </c>
      <c r="BY32" s="634"/>
      <c r="BZ32" s="634"/>
      <c r="CA32" s="634"/>
      <c r="CB32" s="657"/>
      <c r="CD32" s="644"/>
      <c r="CE32" s="645"/>
      <c r="CF32" s="618" t="s">
        <v>304</v>
      </c>
      <c r="CG32" s="619"/>
      <c r="CH32" s="619"/>
      <c r="CI32" s="619"/>
      <c r="CJ32" s="619"/>
      <c r="CK32" s="619"/>
      <c r="CL32" s="619"/>
      <c r="CM32" s="619"/>
      <c r="CN32" s="619"/>
      <c r="CO32" s="619"/>
      <c r="CP32" s="619"/>
      <c r="CQ32" s="620"/>
      <c r="CR32" s="621">
        <v>253</v>
      </c>
      <c r="CS32" s="622"/>
      <c r="CT32" s="622"/>
      <c r="CU32" s="622"/>
      <c r="CV32" s="622"/>
      <c r="CW32" s="622"/>
      <c r="CX32" s="622"/>
      <c r="CY32" s="623"/>
      <c r="CZ32" s="624">
        <v>0</v>
      </c>
      <c r="DA32" s="636"/>
      <c r="DB32" s="636"/>
      <c r="DC32" s="637"/>
      <c r="DD32" s="627">
        <v>253</v>
      </c>
      <c r="DE32" s="622"/>
      <c r="DF32" s="622"/>
      <c r="DG32" s="622"/>
      <c r="DH32" s="622"/>
      <c r="DI32" s="622"/>
      <c r="DJ32" s="622"/>
      <c r="DK32" s="623"/>
      <c r="DL32" s="627">
        <v>253</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177387</v>
      </c>
      <c r="S33" s="622"/>
      <c r="T33" s="622"/>
      <c r="U33" s="622"/>
      <c r="V33" s="622"/>
      <c r="W33" s="622"/>
      <c r="X33" s="622"/>
      <c r="Y33" s="623"/>
      <c r="Z33" s="659">
        <v>0.1</v>
      </c>
      <c r="AA33" s="659"/>
      <c r="AB33" s="659"/>
      <c r="AC33" s="659"/>
      <c r="AD33" s="660">
        <v>142617</v>
      </c>
      <c r="AE33" s="660"/>
      <c r="AF33" s="660"/>
      <c r="AG33" s="660"/>
      <c r="AH33" s="660"/>
      <c r="AI33" s="660"/>
      <c r="AJ33" s="660"/>
      <c r="AK33" s="660"/>
      <c r="AL33" s="624">
        <v>0.2</v>
      </c>
      <c r="AM33" s="625"/>
      <c r="AN33" s="625"/>
      <c r="AO33" s="661"/>
      <c r="AP33" s="664"/>
      <c r="AQ33" s="665"/>
      <c r="AR33" s="665"/>
      <c r="AS33" s="665"/>
      <c r="AT33" s="697"/>
      <c r="AU33" s="207"/>
      <c r="AV33" s="207"/>
      <c r="AW33" s="207"/>
      <c r="AX33" s="602" t="s">
        <v>306</v>
      </c>
      <c r="AY33" s="603"/>
      <c r="AZ33" s="603"/>
      <c r="BA33" s="603"/>
      <c r="BB33" s="603"/>
      <c r="BC33" s="603"/>
      <c r="BD33" s="603"/>
      <c r="BE33" s="603"/>
      <c r="BF33" s="604"/>
      <c r="BG33" s="682">
        <v>99.4</v>
      </c>
      <c r="BH33" s="606"/>
      <c r="BI33" s="606"/>
      <c r="BJ33" s="606"/>
      <c r="BK33" s="606"/>
      <c r="BL33" s="606"/>
      <c r="BM33" s="652">
        <v>98.8</v>
      </c>
      <c r="BN33" s="606"/>
      <c r="BO33" s="606"/>
      <c r="BP33" s="606"/>
      <c r="BQ33" s="669"/>
      <c r="BR33" s="682">
        <v>99</v>
      </c>
      <c r="BS33" s="606"/>
      <c r="BT33" s="606"/>
      <c r="BU33" s="606"/>
      <c r="BV33" s="606"/>
      <c r="BW33" s="606"/>
      <c r="BX33" s="652">
        <v>98.6</v>
      </c>
      <c r="BY33" s="606"/>
      <c r="BZ33" s="606"/>
      <c r="CA33" s="606"/>
      <c r="CB33" s="669"/>
      <c r="CD33" s="618" t="s">
        <v>307</v>
      </c>
      <c r="CE33" s="619"/>
      <c r="CF33" s="619"/>
      <c r="CG33" s="619"/>
      <c r="CH33" s="619"/>
      <c r="CI33" s="619"/>
      <c r="CJ33" s="619"/>
      <c r="CK33" s="619"/>
      <c r="CL33" s="619"/>
      <c r="CM33" s="619"/>
      <c r="CN33" s="619"/>
      <c r="CO33" s="619"/>
      <c r="CP33" s="619"/>
      <c r="CQ33" s="620"/>
      <c r="CR33" s="621">
        <v>49165172</v>
      </c>
      <c r="CS33" s="634"/>
      <c r="CT33" s="634"/>
      <c r="CU33" s="634"/>
      <c r="CV33" s="634"/>
      <c r="CW33" s="634"/>
      <c r="CX33" s="634"/>
      <c r="CY33" s="635"/>
      <c r="CZ33" s="624">
        <v>37.700000000000003</v>
      </c>
      <c r="DA33" s="636"/>
      <c r="DB33" s="636"/>
      <c r="DC33" s="637"/>
      <c r="DD33" s="627">
        <v>42403486</v>
      </c>
      <c r="DE33" s="634"/>
      <c r="DF33" s="634"/>
      <c r="DG33" s="634"/>
      <c r="DH33" s="634"/>
      <c r="DI33" s="634"/>
      <c r="DJ33" s="634"/>
      <c r="DK33" s="635"/>
      <c r="DL33" s="627">
        <v>30859023</v>
      </c>
      <c r="DM33" s="634"/>
      <c r="DN33" s="634"/>
      <c r="DO33" s="634"/>
      <c r="DP33" s="634"/>
      <c r="DQ33" s="634"/>
      <c r="DR33" s="634"/>
      <c r="DS33" s="634"/>
      <c r="DT33" s="634"/>
      <c r="DU33" s="634"/>
      <c r="DV33" s="635"/>
      <c r="DW33" s="624">
        <v>44.5</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147315</v>
      </c>
      <c r="S34" s="622"/>
      <c r="T34" s="622"/>
      <c r="U34" s="622"/>
      <c r="V34" s="622"/>
      <c r="W34" s="622"/>
      <c r="X34" s="622"/>
      <c r="Y34" s="623"/>
      <c r="Z34" s="659">
        <v>0.1</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18778150</v>
      </c>
      <c r="CS34" s="622"/>
      <c r="CT34" s="622"/>
      <c r="CU34" s="622"/>
      <c r="CV34" s="622"/>
      <c r="CW34" s="622"/>
      <c r="CX34" s="622"/>
      <c r="CY34" s="623"/>
      <c r="CZ34" s="624">
        <v>14.4</v>
      </c>
      <c r="DA34" s="636"/>
      <c r="DB34" s="636"/>
      <c r="DC34" s="637"/>
      <c r="DD34" s="627">
        <v>15676285</v>
      </c>
      <c r="DE34" s="622"/>
      <c r="DF34" s="622"/>
      <c r="DG34" s="622"/>
      <c r="DH34" s="622"/>
      <c r="DI34" s="622"/>
      <c r="DJ34" s="622"/>
      <c r="DK34" s="623"/>
      <c r="DL34" s="627">
        <v>14149139</v>
      </c>
      <c r="DM34" s="622"/>
      <c r="DN34" s="622"/>
      <c r="DO34" s="622"/>
      <c r="DP34" s="622"/>
      <c r="DQ34" s="622"/>
      <c r="DR34" s="622"/>
      <c r="DS34" s="622"/>
      <c r="DT34" s="622"/>
      <c r="DU34" s="622"/>
      <c r="DV34" s="623"/>
      <c r="DW34" s="624">
        <v>20.399999999999999</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8634764</v>
      </c>
      <c r="S35" s="622"/>
      <c r="T35" s="622"/>
      <c r="U35" s="622"/>
      <c r="V35" s="622"/>
      <c r="W35" s="622"/>
      <c r="X35" s="622"/>
      <c r="Y35" s="623"/>
      <c r="Z35" s="659">
        <v>6.2</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838415</v>
      </c>
      <c r="CS35" s="634"/>
      <c r="CT35" s="634"/>
      <c r="CU35" s="634"/>
      <c r="CV35" s="634"/>
      <c r="CW35" s="634"/>
      <c r="CX35" s="634"/>
      <c r="CY35" s="635"/>
      <c r="CZ35" s="624">
        <v>0.6</v>
      </c>
      <c r="DA35" s="636"/>
      <c r="DB35" s="636"/>
      <c r="DC35" s="637"/>
      <c r="DD35" s="627">
        <v>807041</v>
      </c>
      <c r="DE35" s="634"/>
      <c r="DF35" s="634"/>
      <c r="DG35" s="634"/>
      <c r="DH35" s="634"/>
      <c r="DI35" s="634"/>
      <c r="DJ35" s="634"/>
      <c r="DK35" s="635"/>
      <c r="DL35" s="627">
        <v>803140</v>
      </c>
      <c r="DM35" s="634"/>
      <c r="DN35" s="634"/>
      <c r="DO35" s="634"/>
      <c r="DP35" s="634"/>
      <c r="DQ35" s="634"/>
      <c r="DR35" s="634"/>
      <c r="DS35" s="634"/>
      <c r="DT35" s="634"/>
      <c r="DU35" s="634"/>
      <c r="DV35" s="635"/>
      <c r="DW35" s="624">
        <v>1.2</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7705102</v>
      </c>
      <c r="S36" s="622"/>
      <c r="T36" s="622"/>
      <c r="U36" s="622"/>
      <c r="V36" s="622"/>
      <c r="W36" s="622"/>
      <c r="X36" s="622"/>
      <c r="Y36" s="623"/>
      <c r="Z36" s="659">
        <v>5.6</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13446907</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199933</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12290518</v>
      </c>
      <c r="CS36" s="622"/>
      <c r="CT36" s="622"/>
      <c r="CU36" s="622"/>
      <c r="CV36" s="622"/>
      <c r="CW36" s="622"/>
      <c r="CX36" s="622"/>
      <c r="CY36" s="623"/>
      <c r="CZ36" s="624">
        <v>9.4</v>
      </c>
      <c r="DA36" s="636"/>
      <c r="DB36" s="636"/>
      <c r="DC36" s="637"/>
      <c r="DD36" s="627">
        <v>10454960</v>
      </c>
      <c r="DE36" s="622"/>
      <c r="DF36" s="622"/>
      <c r="DG36" s="622"/>
      <c r="DH36" s="622"/>
      <c r="DI36" s="622"/>
      <c r="DJ36" s="622"/>
      <c r="DK36" s="623"/>
      <c r="DL36" s="627">
        <v>6942481</v>
      </c>
      <c r="DM36" s="622"/>
      <c r="DN36" s="622"/>
      <c r="DO36" s="622"/>
      <c r="DP36" s="622"/>
      <c r="DQ36" s="622"/>
      <c r="DR36" s="622"/>
      <c r="DS36" s="622"/>
      <c r="DT36" s="622"/>
      <c r="DU36" s="622"/>
      <c r="DV36" s="623"/>
      <c r="DW36" s="624">
        <v>10</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2705862</v>
      </c>
      <c r="S37" s="622"/>
      <c r="T37" s="622"/>
      <c r="U37" s="622"/>
      <c r="V37" s="622"/>
      <c r="W37" s="622"/>
      <c r="X37" s="622"/>
      <c r="Y37" s="623"/>
      <c r="Z37" s="659">
        <v>2</v>
      </c>
      <c r="AA37" s="659"/>
      <c r="AB37" s="659"/>
      <c r="AC37" s="659"/>
      <c r="AD37" s="660">
        <v>182280</v>
      </c>
      <c r="AE37" s="660"/>
      <c r="AF37" s="660"/>
      <c r="AG37" s="660"/>
      <c r="AH37" s="660"/>
      <c r="AI37" s="660"/>
      <c r="AJ37" s="660"/>
      <c r="AK37" s="660"/>
      <c r="AL37" s="624">
        <v>0.3</v>
      </c>
      <c r="AM37" s="625"/>
      <c r="AN37" s="625"/>
      <c r="AO37" s="661"/>
      <c r="AQ37" s="654" t="s">
        <v>319</v>
      </c>
      <c r="AR37" s="655"/>
      <c r="AS37" s="655"/>
      <c r="AT37" s="655"/>
      <c r="AU37" s="655"/>
      <c r="AV37" s="655"/>
      <c r="AW37" s="655"/>
      <c r="AX37" s="655"/>
      <c r="AY37" s="656"/>
      <c r="AZ37" s="621">
        <v>1524292</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130764</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3938503</v>
      </c>
      <c r="CS37" s="634"/>
      <c r="CT37" s="634"/>
      <c r="CU37" s="634"/>
      <c r="CV37" s="634"/>
      <c r="CW37" s="634"/>
      <c r="CX37" s="634"/>
      <c r="CY37" s="635"/>
      <c r="CZ37" s="624">
        <v>3</v>
      </c>
      <c r="DA37" s="636"/>
      <c r="DB37" s="636"/>
      <c r="DC37" s="637"/>
      <c r="DD37" s="627">
        <v>3938503</v>
      </c>
      <c r="DE37" s="634"/>
      <c r="DF37" s="634"/>
      <c r="DG37" s="634"/>
      <c r="DH37" s="634"/>
      <c r="DI37" s="634"/>
      <c r="DJ37" s="634"/>
      <c r="DK37" s="635"/>
      <c r="DL37" s="627">
        <v>3874321</v>
      </c>
      <c r="DM37" s="634"/>
      <c r="DN37" s="634"/>
      <c r="DO37" s="634"/>
      <c r="DP37" s="634"/>
      <c r="DQ37" s="634"/>
      <c r="DR37" s="634"/>
      <c r="DS37" s="634"/>
      <c r="DT37" s="634"/>
      <c r="DU37" s="634"/>
      <c r="DV37" s="635"/>
      <c r="DW37" s="624">
        <v>5.6</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7963637</v>
      </c>
      <c r="S38" s="622"/>
      <c r="T38" s="622"/>
      <c r="U38" s="622"/>
      <c r="V38" s="622"/>
      <c r="W38" s="622"/>
      <c r="X38" s="622"/>
      <c r="Y38" s="623"/>
      <c r="Z38" s="659">
        <v>5.7</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418299</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43100</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11499792</v>
      </c>
      <c r="CS38" s="622"/>
      <c r="CT38" s="622"/>
      <c r="CU38" s="622"/>
      <c r="CV38" s="622"/>
      <c r="CW38" s="622"/>
      <c r="CX38" s="622"/>
      <c r="CY38" s="623"/>
      <c r="CZ38" s="624">
        <v>8.8000000000000007</v>
      </c>
      <c r="DA38" s="636"/>
      <c r="DB38" s="636"/>
      <c r="DC38" s="637"/>
      <c r="DD38" s="627">
        <v>9746202</v>
      </c>
      <c r="DE38" s="622"/>
      <c r="DF38" s="622"/>
      <c r="DG38" s="622"/>
      <c r="DH38" s="622"/>
      <c r="DI38" s="622"/>
      <c r="DJ38" s="622"/>
      <c r="DK38" s="623"/>
      <c r="DL38" s="627">
        <v>8964263</v>
      </c>
      <c r="DM38" s="622"/>
      <c r="DN38" s="622"/>
      <c r="DO38" s="622"/>
      <c r="DP38" s="622"/>
      <c r="DQ38" s="622"/>
      <c r="DR38" s="622"/>
      <c r="DS38" s="622"/>
      <c r="DT38" s="622"/>
      <c r="DU38" s="622"/>
      <c r="DV38" s="623"/>
      <c r="DW38" s="624">
        <v>12.9</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v>4524</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60877</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5758297</v>
      </c>
      <c r="CS39" s="634"/>
      <c r="CT39" s="634"/>
      <c r="CU39" s="634"/>
      <c r="CV39" s="634"/>
      <c r="CW39" s="634"/>
      <c r="CX39" s="634"/>
      <c r="CY39" s="635"/>
      <c r="CZ39" s="624">
        <v>4.4000000000000004</v>
      </c>
      <c r="DA39" s="636"/>
      <c r="DB39" s="636"/>
      <c r="DC39" s="637"/>
      <c r="DD39" s="627">
        <v>5718998</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320537</v>
      </c>
      <c r="S40" s="622"/>
      <c r="T40" s="622"/>
      <c r="U40" s="622"/>
      <c r="V40" s="622"/>
      <c r="W40" s="622"/>
      <c r="X40" s="622"/>
      <c r="Y40" s="623"/>
      <c r="Z40" s="659">
        <v>0.2</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t="s">
        <v>122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113</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t="s">
        <v>122</v>
      </c>
      <c r="CS40" s="622"/>
      <c r="CT40" s="622"/>
      <c r="CU40" s="622"/>
      <c r="CV40" s="622"/>
      <c r="CW40" s="622"/>
      <c r="CX40" s="622"/>
      <c r="CY40" s="623"/>
      <c r="CZ40" s="624" t="s">
        <v>122</v>
      </c>
      <c r="DA40" s="636"/>
      <c r="DB40" s="636"/>
      <c r="DC40" s="637"/>
      <c r="DD40" s="627" t="s">
        <v>122</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138610169</v>
      </c>
      <c r="S41" s="646"/>
      <c r="T41" s="646"/>
      <c r="U41" s="646"/>
      <c r="V41" s="646"/>
      <c r="W41" s="646"/>
      <c r="X41" s="646"/>
      <c r="Y41" s="649"/>
      <c r="Z41" s="650">
        <v>100</v>
      </c>
      <c r="AA41" s="650"/>
      <c r="AB41" s="650"/>
      <c r="AC41" s="650"/>
      <c r="AD41" s="651">
        <v>69038141</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2247377</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122</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9252415</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332</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16021515</v>
      </c>
      <c r="CS42" s="634"/>
      <c r="CT42" s="634"/>
      <c r="CU42" s="634"/>
      <c r="CV42" s="634"/>
      <c r="CW42" s="634"/>
      <c r="CX42" s="634"/>
      <c r="CY42" s="635"/>
      <c r="CZ42" s="624">
        <v>12.3</v>
      </c>
      <c r="DA42" s="636"/>
      <c r="DB42" s="636"/>
      <c r="DC42" s="637"/>
      <c r="DD42" s="627">
        <v>3565164</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195659</v>
      </c>
      <c r="CS43" s="634"/>
      <c r="CT43" s="634"/>
      <c r="CU43" s="634"/>
      <c r="CV43" s="634"/>
      <c r="CW43" s="634"/>
      <c r="CX43" s="634"/>
      <c r="CY43" s="635"/>
      <c r="CZ43" s="624">
        <v>0.2</v>
      </c>
      <c r="DA43" s="636"/>
      <c r="DB43" s="636"/>
      <c r="DC43" s="637"/>
      <c r="DD43" s="627">
        <v>174959</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16021515</v>
      </c>
      <c r="CS44" s="622"/>
      <c r="CT44" s="622"/>
      <c r="CU44" s="622"/>
      <c r="CV44" s="622"/>
      <c r="CW44" s="622"/>
      <c r="CX44" s="622"/>
      <c r="CY44" s="623"/>
      <c r="CZ44" s="624">
        <v>12.3</v>
      </c>
      <c r="DA44" s="625"/>
      <c r="DB44" s="625"/>
      <c r="DC44" s="626"/>
      <c r="DD44" s="627">
        <v>3565164</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6018396</v>
      </c>
      <c r="CS45" s="634"/>
      <c r="CT45" s="634"/>
      <c r="CU45" s="634"/>
      <c r="CV45" s="634"/>
      <c r="CW45" s="634"/>
      <c r="CX45" s="634"/>
      <c r="CY45" s="635"/>
      <c r="CZ45" s="624">
        <v>4.5999999999999996</v>
      </c>
      <c r="DA45" s="636"/>
      <c r="DB45" s="636"/>
      <c r="DC45" s="637"/>
      <c r="DD45" s="627">
        <v>62260</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9994644</v>
      </c>
      <c r="CS46" s="622"/>
      <c r="CT46" s="622"/>
      <c r="CU46" s="622"/>
      <c r="CV46" s="622"/>
      <c r="CW46" s="622"/>
      <c r="CX46" s="622"/>
      <c r="CY46" s="623"/>
      <c r="CZ46" s="624">
        <v>7.7</v>
      </c>
      <c r="DA46" s="625"/>
      <c r="DB46" s="625"/>
      <c r="DC46" s="626"/>
      <c r="DD46" s="627">
        <v>3502029</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t="s">
        <v>122</v>
      </c>
      <c r="CS47" s="634"/>
      <c r="CT47" s="634"/>
      <c r="CU47" s="634"/>
      <c r="CV47" s="634"/>
      <c r="CW47" s="634"/>
      <c r="CX47" s="634"/>
      <c r="CY47" s="635"/>
      <c r="CZ47" s="624" t="s">
        <v>122</v>
      </c>
      <c r="DA47" s="636"/>
      <c r="DB47" s="636"/>
      <c r="DC47" s="637"/>
      <c r="DD47" s="627" t="s">
        <v>122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130386256</v>
      </c>
      <c r="CS49" s="606"/>
      <c r="CT49" s="606"/>
      <c r="CU49" s="606"/>
      <c r="CV49" s="606"/>
      <c r="CW49" s="606"/>
      <c r="CX49" s="606"/>
      <c r="CY49" s="607"/>
      <c r="CZ49" s="608">
        <v>100</v>
      </c>
      <c r="DA49" s="609"/>
      <c r="DB49" s="609"/>
      <c r="DC49" s="610"/>
      <c r="DD49" s="611">
        <v>85467505</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JylLMLwtQDo56muuYKY0VdLEG2j0uitXqw2KU2lFr4v592bDOPSbCWtUfCrbZ3XHNfFg5DNlEOjXLoYxqoo9Tg==" saltValue="4zEA1bw5HONQKaiPeYbIu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B1" zoomScale="70" zoomScaleNormal="25" zoomScaleSheetLayoutView="70" workbookViewId="0">
      <selection activeCell="DB102" sqref="DB102:DF102"/>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136941</v>
      </c>
      <c r="R7" s="1103"/>
      <c r="S7" s="1103"/>
      <c r="T7" s="1103"/>
      <c r="U7" s="1103"/>
      <c r="V7" s="1103">
        <v>129132</v>
      </c>
      <c r="W7" s="1103"/>
      <c r="X7" s="1103"/>
      <c r="Y7" s="1103"/>
      <c r="Z7" s="1103"/>
      <c r="AA7" s="1103">
        <v>7808</v>
      </c>
      <c r="AB7" s="1103"/>
      <c r="AC7" s="1103"/>
      <c r="AD7" s="1103"/>
      <c r="AE7" s="1104"/>
      <c r="AF7" s="1105">
        <v>7035</v>
      </c>
      <c r="AG7" s="1106"/>
      <c r="AH7" s="1106"/>
      <c r="AI7" s="1106"/>
      <c r="AJ7" s="1107"/>
      <c r="AK7" s="1108">
        <v>8635</v>
      </c>
      <c r="AL7" s="1109"/>
      <c r="AM7" s="1109"/>
      <c r="AN7" s="1109"/>
      <c r="AO7" s="1109"/>
      <c r="AP7" s="1109">
        <v>58575</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t="s">
        <v>550</v>
      </c>
      <c r="BS7" s="1099" t="s">
        <v>551</v>
      </c>
      <c r="BT7" s="1100"/>
      <c r="BU7" s="1100"/>
      <c r="BV7" s="1100"/>
      <c r="BW7" s="1100"/>
      <c r="BX7" s="1100"/>
      <c r="BY7" s="1100"/>
      <c r="BZ7" s="1100"/>
      <c r="CA7" s="1100"/>
      <c r="CB7" s="1100"/>
      <c r="CC7" s="1100"/>
      <c r="CD7" s="1100"/>
      <c r="CE7" s="1100"/>
      <c r="CF7" s="1100"/>
      <c r="CG7" s="1112"/>
      <c r="CH7" s="1096">
        <v>0</v>
      </c>
      <c r="CI7" s="1097"/>
      <c r="CJ7" s="1097"/>
      <c r="CK7" s="1097"/>
      <c r="CL7" s="1098"/>
      <c r="CM7" s="1096">
        <v>43</v>
      </c>
      <c r="CN7" s="1097"/>
      <c r="CO7" s="1097"/>
      <c r="CP7" s="1097"/>
      <c r="CQ7" s="1098"/>
      <c r="CR7" s="1096">
        <v>5</v>
      </c>
      <c r="CS7" s="1097"/>
      <c r="CT7" s="1097"/>
      <c r="CU7" s="1097"/>
      <c r="CV7" s="1098"/>
      <c r="CW7" s="1096">
        <v>0</v>
      </c>
      <c r="CX7" s="1097"/>
      <c r="CY7" s="1097"/>
      <c r="CZ7" s="1097"/>
      <c r="DA7" s="1098"/>
      <c r="DB7" s="1096">
        <v>0</v>
      </c>
      <c r="DC7" s="1097"/>
      <c r="DD7" s="1097"/>
      <c r="DE7" s="1097"/>
      <c r="DF7" s="1098"/>
      <c r="DG7" s="1096">
        <v>0</v>
      </c>
      <c r="DH7" s="1097"/>
      <c r="DI7" s="1097"/>
      <c r="DJ7" s="1097"/>
      <c r="DK7" s="1098"/>
      <c r="DL7" s="1096">
        <v>0</v>
      </c>
      <c r="DM7" s="1097"/>
      <c r="DN7" s="1097"/>
      <c r="DO7" s="1097"/>
      <c r="DP7" s="1098"/>
      <c r="DQ7" s="1096">
        <v>0</v>
      </c>
      <c r="DR7" s="1097"/>
      <c r="DS7" s="1097"/>
      <c r="DT7" s="1097"/>
      <c r="DU7" s="1098"/>
      <c r="DV7" s="1099"/>
      <c r="DW7" s="1100"/>
      <c r="DX7" s="1100"/>
      <c r="DY7" s="1100"/>
      <c r="DZ7" s="1101"/>
      <c r="EA7" s="222"/>
    </row>
    <row r="8" spans="1:131" s="223" customFormat="1" ht="26.25" customHeight="1" x14ac:dyDescent="0.15">
      <c r="A8" s="226">
        <v>2</v>
      </c>
      <c r="B8" s="1030" t="s">
        <v>375</v>
      </c>
      <c r="C8" s="1031"/>
      <c r="D8" s="1031"/>
      <c r="E8" s="1031"/>
      <c r="F8" s="1031"/>
      <c r="G8" s="1031"/>
      <c r="H8" s="1031"/>
      <c r="I8" s="1031"/>
      <c r="J8" s="1031"/>
      <c r="K8" s="1031"/>
      <c r="L8" s="1031"/>
      <c r="M8" s="1031"/>
      <c r="N8" s="1031"/>
      <c r="O8" s="1031"/>
      <c r="P8" s="1032"/>
      <c r="Q8" s="1038">
        <v>984</v>
      </c>
      <c r="R8" s="1039"/>
      <c r="S8" s="1039"/>
      <c r="T8" s="1039"/>
      <c r="U8" s="1039"/>
      <c r="V8" s="1039">
        <v>317</v>
      </c>
      <c r="W8" s="1039"/>
      <c r="X8" s="1039"/>
      <c r="Y8" s="1039"/>
      <c r="Z8" s="1039"/>
      <c r="AA8" s="1039">
        <v>667</v>
      </c>
      <c r="AB8" s="1039"/>
      <c r="AC8" s="1039"/>
      <c r="AD8" s="1039"/>
      <c r="AE8" s="1040"/>
      <c r="AF8" s="1035">
        <v>3</v>
      </c>
      <c r="AG8" s="1036"/>
      <c r="AH8" s="1036"/>
      <c r="AI8" s="1036"/>
      <c r="AJ8" s="1037"/>
      <c r="AK8" s="1080">
        <v>234</v>
      </c>
      <c r="AL8" s="1081"/>
      <c r="AM8" s="1081"/>
      <c r="AN8" s="1081"/>
      <c r="AO8" s="1081"/>
      <c r="AP8" s="1081">
        <v>207</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t="s">
        <v>552</v>
      </c>
      <c r="BS8" s="992" t="s">
        <v>553</v>
      </c>
      <c r="BT8" s="993"/>
      <c r="BU8" s="993"/>
      <c r="BV8" s="993"/>
      <c r="BW8" s="993"/>
      <c r="BX8" s="993"/>
      <c r="BY8" s="993"/>
      <c r="BZ8" s="993"/>
      <c r="CA8" s="993"/>
      <c r="CB8" s="993"/>
      <c r="CC8" s="993"/>
      <c r="CD8" s="993"/>
      <c r="CE8" s="993"/>
      <c r="CF8" s="993"/>
      <c r="CG8" s="1014"/>
      <c r="CH8" s="989">
        <v>23</v>
      </c>
      <c r="CI8" s="990"/>
      <c r="CJ8" s="990"/>
      <c r="CK8" s="990"/>
      <c r="CL8" s="991"/>
      <c r="CM8" s="989">
        <v>801</v>
      </c>
      <c r="CN8" s="990"/>
      <c r="CO8" s="990"/>
      <c r="CP8" s="990"/>
      <c r="CQ8" s="991"/>
      <c r="CR8" s="989">
        <v>50</v>
      </c>
      <c r="CS8" s="990"/>
      <c r="CT8" s="990"/>
      <c r="CU8" s="990"/>
      <c r="CV8" s="991"/>
      <c r="CW8" s="989">
        <v>0</v>
      </c>
      <c r="CX8" s="990"/>
      <c r="CY8" s="990"/>
      <c r="CZ8" s="990"/>
      <c r="DA8" s="991"/>
      <c r="DB8" s="989">
        <v>0</v>
      </c>
      <c r="DC8" s="990"/>
      <c r="DD8" s="990"/>
      <c r="DE8" s="990"/>
      <c r="DF8" s="991"/>
      <c r="DG8" s="989">
        <v>0</v>
      </c>
      <c r="DH8" s="990"/>
      <c r="DI8" s="990"/>
      <c r="DJ8" s="990"/>
      <c r="DK8" s="991"/>
      <c r="DL8" s="989">
        <v>0</v>
      </c>
      <c r="DM8" s="990"/>
      <c r="DN8" s="990"/>
      <c r="DO8" s="990"/>
      <c r="DP8" s="991"/>
      <c r="DQ8" s="989">
        <v>0</v>
      </c>
      <c r="DR8" s="990"/>
      <c r="DS8" s="990"/>
      <c r="DT8" s="990"/>
      <c r="DU8" s="991"/>
      <c r="DV8" s="992"/>
      <c r="DW8" s="993"/>
      <c r="DX8" s="993"/>
      <c r="DY8" s="993"/>
      <c r="DZ8" s="994"/>
      <c r="EA8" s="222"/>
    </row>
    <row r="9" spans="1:131" s="223" customFormat="1" ht="26.25" customHeight="1" x14ac:dyDescent="0.15">
      <c r="A9" s="226">
        <v>3</v>
      </c>
      <c r="B9" s="1030" t="s">
        <v>376</v>
      </c>
      <c r="C9" s="1031"/>
      <c r="D9" s="1031"/>
      <c r="E9" s="1031"/>
      <c r="F9" s="1031"/>
      <c r="G9" s="1031"/>
      <c r="H9" s="1031"/>
      <c r="I9" s="1031"/>
      <c r="J9" s="1031"/>
      <c r="K9" s="1031"/>
      <c r="L9" s="1031"/>
      <c r="M9" s="1031"/>
      <c r="N9" s="1031"/>
      <c r="O9" s="1031"/>
      <c r="P9" s="1032"/>
      <c r="Q9" s="1038">
        <v>1881</v>
      </c>
      <c r="R9" s="1039"/>
      <c r="S9" s="1039"/>
      <c r="T9" s="1039"/>
      <c r="U9" s="1039"/>
      <c r="V9" s="1039">
        <v>1571</v>
      </c>
      <c r="W9" s="1039"/>
      <c r="X9" s="1039"/>
      <c r="Y9" s="1039"/>
      <c r="Z9" s="1039"/>
      <c r="AA9" s="1039">
        <v>310</v>
      </c>
      <c r="AB9" s="1039"/>
      <c r="AC9" s="1039"/>
      <c r="AD9" s="1039"/>
      <c r="AE9" s="1040"/>
      <c r="AF9" s="1035">
        <v>176</v>
      </c>
      <c r="AG9" s="1036"/>
      <c r="AH9" s="1036"/>
      <c r="AI9" s="1036"/>
      <c r="AJ9" s="1037"/>
      <c r="AK9" s="1080">
        <v>55</v>
      </c>
      <c r="AL9" s="1081"/>
      <c r="AM9" s="1081"/>
      <c r="AN9" s="1081"/>
      <c r="AO9" s="1081"/>
      <c r="AP9" s="1081">
        <v>3405</v>
      </c>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t="s">
        <v>552</v>
      </c>
      <c r="BS9" s="992" t="s">
        <v>554</v>
      </c>
      <c r="BT9" s="993"/>
      <c r="BU9" s="993"/>
      <c r="BV9" s="993"/>
      <c r="BW9" s="993"/>
      <c r="BX9" s="993"/>
      <c r="BY9" s="993"/>
      <c r="BZ9" s="993"/>
      <c r="CA9" s="993"/>
      <c r="CB9" s="993"/>
      <c r="CC9" s="993"/>
      <c r="CD9" s="993"/>
      <c r="CE9" s="993"/>
      <c r="CF9" s="993"/>
      <c r="CG9" s="1014"/>
      <c r="CH9" s="989">
        <v>49</v>
      </c>
      <c r="CI9" s="990"/>
      <c r="CJ9" s="990"/>
      <c r="CK9" s="990"/>
      <c r="CL9" s="991"/>
      <c r="CM9" s="989">
        <v>177</v>
      </c>
      <c r="CN9" s="990"/>
      <c r="CO9" s="990"/>
      <c r="CP9" s="990"/>
      <c r="CQ9" s="991"/>
      <c r="CR9" s="989">
        <v>50</v>
      </c>
      <c r="CS9" s="990"/>
      <c r="CT9" s="990"/>
      <c r="CU9" s="990"/>
      <c r="CV9" s="991"/>
      <c r="CW9" s="989">
        <v>0</v>
      </c>
      <c r="CX9" s="990"/>
      <c r="CY9" s="990"/>
      <c r="CZ9" s="990"/>
      <c r="DA9" s="991"/>
      <c r="DB9" s="989">
        <v>0</v>
      </c>
      <c r="DC9" s="990"/>
      <c r="DD9" s="990"/>
      <c r="DE9" s="990"/>
      <c r="DF9" s="991"/>
      <c r="DG9" s="989">
        <v>0</v>
      </c>
      <c r="DH9" s="990"/>
      <c r="DI9" s="990"/>
      <c r="DJ9" s="990"/>
      <c r="DK9" s="991"/>
      <c r="DL9" s="989">
        <v>0</v>
      </c>
      <c r="DM9" s="990"/>
      <c r="DN9" s="990"/>
      <c r="DO9" s="990"/>
      <c r="DP9" s="991"/>
      <c r="DQ9" s="989">
        <v>0</v>
      </c>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t="s">
        <v>552</v>
      </c>
      <c r="BS10" s="992" t="s">
        <v>555</v>
      </c>
      <c r="BT10" s="993"/>
      <c r="BU10" s="993"/>
      <c r="BV10" s="993"/>
      <c r="BW10" s="993"/>
      <c r="BX10" s="993"/>
      <c r="BY10" s="993"/>
      <c r="BZ10" s="993"/>
      <c r="CA10" s="993"/>
      <c r="CB10" s="993"/>
      <c r="CC10" s="993"/>
      <c r="CD10" s="993"/>
      <c r="CE10" s="993"/>
      <c r="CF10" s="993"/>
      <c r="CG10" s="1014"/>
      <c r="CH10" s="989">
        <v>44</v>
      </c>
      <c r="CI10" s="990"/>
      <c r="CJ10" s="990"/>
      <c r="CK10" s="990"/>
      <c r="CL10" s="991"/>
      <c r="CM10" s="989">
        <v>557</v>
      </c>
      <c r="CN10" s="990"/>
      <c r="CO10" s="990"/>
      <c r="CP10" s="990"/>
      <c r="CQ10" s="991"/>
      <c r="CR10" s="989">
        <v>200</v>
      </c>
      <c r="CS10" s="990"/>
      <c r="CT10" s="990"/>
      <c r="CU10" s="990"/>
      <c r="CV10" s="991"/>
      <c r="CW10" s="989">
        <v>0</v>
      </c>
      <c r="CX10" s="990"/>
      <c r="CY10" s="990"/>
      <c r="CZ10" s="990"/>
      <c r="DA10" s="991"/>
      <c r="DB10" s="989">
        <v>0</v>
      </c>
      <c r="DC10" s="990"/>
      <c r="DD10" s="990"/>
      <c r="DE10" s="990"/>
      <c r="DF10" s="991"/>
      <c r="DG10" s="989">
        <v>0</v>
      </c>
      <c r="DH10" s="990"/>
      <c r="DI10" s="990"/>
      <c r="DJ10" s="990"/>
      <c r="DK10" s="991"/>
      <c r="DL10" s="989">
        <v>0</v>
      </c>
      <c r="DM10" s="990"/>
      <c r="DN10" s="990"/>
      <c r="DO10" s="990"/>
      <c r="DP10" s="991"/>
      <c r="DQ10" s="989">
        <v>0</v>
      </c>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t="s">
        <v>552</v>
      </c>
      <c r="BS11" s="992" t="s">
        <v>556</v>
      </c>
      <c r="BT11" s="993"/>
      <c r="BU11" s="993"/>
      <c r="BV11" s="993"/>
      <c r="BW11" s="993"/>
      <c r="BX11" s="993"/>
      <c r="BY11" s="993"/>
      <c r="BZ11" s="993"/>
      <c r="CA11" s="993"/>
      <c r="CB11" s="993"/>
      <c r="CC11" s="993"/>
      <c r="CD11" s="993"/>
      <c r="CE11" s="993"/>
      <c r="CF11" s="993"/>
      <c r="CG11" s="1014"/>
      <c r="CH11" s="989">
        <v>6</v>
      </c>
      <c r="CI11" s="990"/>
      <c r="CJ11" s="990"/>
      <c r="CK11" s="990"/>
      <c r="CL11" s="991"/>
      <c r="CM11" s="989">
        <v>1397</v>
      </c>
      <c r="CN11" s="990"/>
      <c r="CO11" s="990"/>
      <c r="CP11" s="990"/>
      <c r="CQ11" s="991"/>
      <c r="CR11" s="989">
        <v>1292</v>
      </c>
      <c r="CS11" s="990"/>
      <c r="CT11" s="990"/>
      <c r="CU11" s="990"/>
      <c r="CV11" s="991"/>
      <c r="CW11" s="989">
        <v>0</v>
      </c>
      <c r="CX11" s="990"/>
      <c r="CY11" s="990"/>
      <c r="CZ11" s="990"/>
      <c r="DA11" s="991"/>
      <c r="DB11" s="989">
        <v>0</v>
      </c>
      <c r="DC11" s="990"/>
      <c r="DD11" s="990"/>
      <c r="DE11" s="990"/>
      <c r="DF11" s="991"/>
      <c r="DG11" s="989">
        <v>0</v>
      </c>
      <c r="DH11" s="990"/>
      <c r="DI11" s="990"/>
      <c r="DJ11" s="990"/>
      <c r="DK11" s="991"/>
      <c r="DL11" s="989">
        <v>0</v>
      </c>
      <c r="DM11" s="990"/>
      <c r="DN11" s="990"/>
      <c r="DO11" s="990"/>
      <c r="DP11" s="991"/>
      <c r="DQ11" s="989">
        <v>0</v>
      </c>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t="s">
        <v>552</v>
      </c>
      <c r="BS12" s="992" t="s">
        <v>557</v>
      </c>
      <c r="BT12" s="993"/>
      <c r="BU12" s="993"/>
      <c r="BV12" s="993"/>
      <c r="BW12" s="993"/>
      <c r="BX12" s="993"/>
      <c r="BY12" s="993"/>
      <c r="BZ12" s="993"/>
      <c r="CA12" s="993"/>
      <c r="CB12" s="993"/>
      <c r="CC12" s="993"/>
      <c r="CD12" s="993"/>
      <c r="CE12" s="993"/>
      <c r="CF12" s="993"/>
      <c r="CG12" s="1014"/>
      <c r="CH12" s="989">
        <v>28.638172000000001</v>
      </c>
      <c r="CI12" s="990"/>
      <c r="CJ12" s="990"/>
      <c r="CK12" s="990"/>
      <c r="CL12" s="991"/>
      <c r="CM12" s="989">
        <v>114.32766700000001</v>
      </c>
      <c r="CN12" s="990"/>
      <c r="CO12" s="990"/>
      <c r="CP12" s="990"/>
      <c r="CQ12" s="991"/>
      <c r="CR12" s="989">
        <v>5.0999999999999996</v>
      </c>
      <c r="CS12" s="990"/>
      <c r="CT12" s="990"/>
      <c r="CU12" s="990"/>
      <c r="CV12" s="991"/>
      <c r="CW12" s="989">
        <v>0</v>
      </c>
      <c r="CX12" s="990"/>
      <c r="CY12" s="990"/>
      <c r="CZ12" s="990"/>
      <c r="DA12" s="991"/>
      <c r="DB12" s="989">
        <v>0</v>
      </c>
      <c r="DC12" s="990"/>
      <c r="DD12" s="990"/>
      <c r="DE12" s="990"/>
      <c r="DF12" s="991"/>
      <c r="DG12" s="989">
        <v>0</v>
      </c>
      <c r="DH12" s="990"/>
      <c r="DI12" s="990"/>
      <c r="DJ12" s="990"/>
      <c r="DK12" s="991"/>
      <c r="DL12" s="989">
        <v>0</v>
      </c>
      <c r="DM12" s="990"/>
      <c r="DN12" s="990"/>
      <c r="DO12" s="990"/>
      <c r="DP12" s="991"/>
      <c r="DQ12" s="989">
        <v>0</v>
      </c>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377</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378</v>
      </c>
      <c r="B23" s="937" t="s">
        <v>379</v>
      </c>
      <c r="C23" s="938"/>
      <c r="D23" s="938"/>
      <c r="E23" s="938"/>
      <c r="F23" s="938"/>
      <c r="G23" s="938"/>
      <c r="H23" s="938"/>
      <c r="I23" s="938"/>
      <c r="J23" s="938"/>
      <c r="K23" s="938"/>
      <c r="L23" s="938"/>
      <c r="M23" s="938"/>
      <c r="N23" s="938"/>
      <c r="O23" s="938"/>
      <c r="P23" s="948"/>
      <c r="Q23" s="1067">
        <v>139517</v>
      </c>
      <c r="R23" s="1061"/>
      <c r="S23" s="1061"/>
      <c r="T23" s="1061"/>
      <c r="U23" s="1061"/>
      <c r="V23" s="1061">
        <v>130732</v>
      </c>
      <c r="W23" s="1061"/>
      <c r="X23" s="1061"/>
      <c r="Y23" s="1061"/>
      <c r="Z23" s="1061"/>
      <c r="AA23" s="1061">
        <v>8785</v>
      </c>
      <c r="AB23" s="1061"/>
      <c r="AC23" s="1061"/>
      <c r="AD23" s="1061"/>
      <c r="AE23" s="1068"/>
      <c r="AF23" s="1069">
        <v>7213</v>
      </c>
      <c r="AG23" s="1061"/>
      <c r="AH23" s="1061"/>
      <c r="AI23" s="1061"/>
      <c r="AJ23" s="1070"/>
      <c r="AK23" s="1071"/>
      <c r="AL23" s="1072"/>
      <c r="AM23" s="1072"/>
      <c r="AN23" s="1072"/>
      <c r="AO23" s="1072"/>
      <c r="AP23" s="1061">
        <v>62187</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380</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381</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382</v>
      </c>
      <c r="R26" s="1002"/>
      <c r="S26" s="1002"/>
      <c r="T26" s="1002"/>
      <c r="U26" s="1003"/>
      <c r="V26" s="1001" t="s">
        <v>383</v>
      </c>
      <c r="W26" s="1002"/>
      <c r="X26" s="1002"/>
      <c r="Y26" s="1002"/>
      <c r="Z26" s="1003"/>
      <c r="AA26" s="1001" t="s">
        <v>384</v>
      </c>
      <c r="AB26" s="1002"/>
      <c r="AC26" s="1002"/>
      <c r="AD26" s="1002"/>
      <c r="AE26" s="1002"/>
      <c r="AF26" s="1055" t="s">
        <v>385</v>
      </c>
      <c r="AG26" s="1008"/>
      <c r="AH26" s="1008"/>
      <c r="AI26" s="1008"/>
      <c r="AJ26" s="1056"/>
      <c r="AK26" s="1002" t="s">
        <v>386</v>
      </c>
      <c r="AL26" s="1002"/>
      <c r="AM26" s="1002"/>
      <c r="AN26" s="1002"/>
      <c r="AO26" s="1003"/>
      <c r="AP26" s="1001" t="s">
        <v>387</v>
      </c>
      <c r="AQ26" s="1002"/>
      <c r="AR26" s="1002"/>
      <c r="AS26" s="1002"/>
      <c r="AT26" s="1003"/>
      <c r="AU26" s="1001" t="s">
        <v>388</v>
      </c>
      <c r="AV26" s="1002"/>
      <c r="AW26" s="1002"/>
      <c r="AX26" s="1002"/>
      <c r="AY26" s="1003"/>
      <c r="AZ26" s="1001" t="s">
        <v>389</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390</v>
      </c>
      <c r="C28" s="1048"/>
      <c r="D28" s="1048"/>
      <c r="E28" s="1048"/>
      <c r="F28" s="1048"/>
      <c r="G28" s="1048"/>
      <c r="H28" s="1048"/>
      <c r="I28" s="1048"/>
      <c r="J28" s="1048"/>
      <c r="K28" s="1048"/>
      <c r="L28" s="1048"/>
      <c r="M28" s="1048"/>
      <c r="N28" s="1048"/>
      <c r="O28" s="1048"/>
      <c r="P28" s="1049"/>
      <c r="Q28" s="1050">
        <v>56</v>
      </c>
      <c r="R28" s="1051"/>
      <c r="S28" s="1051"/>
      <c r="T28" s="1051"/>
      <c r="U28" s="1051"/>
      <c r="V28" s="1051">
        <v>17</v>
      </c>
      <c r="W28" s="1051"/>
      <c r="X28" s="1051"/>
      <c r="Y28" s="1051"/>
      <c r="Z28" s="1051"/>
      <c r="AA28" s="1051">
        <v>39</v>
      </c>
      <c r="AB28" s="1051"/>
      <c r="AC28" s="1051"/>
      <c r="AD28" s="1051"/>
      <c r="AE28" s="1052"/>
      <c r="AF28" s="1053">
        <v>39</v>
      </c>
      <c r="AG28" s="1051"/>
      <c r="AH28" s="1051"/>
      <c r="AI28" s="1051"/>
      <c r="AJ28" s="1054"/>
      <c r="AK28" s="1042">
        <v>0</v>
      </c>
      <c r="AL28" s="1043"/>
      <c r="AM28" s="1043"/>
      <c r="AN28" s="1043"/>
      <c r="AO28" s="1043"/>
      <c r="AP28" s="1043">
        <v>0</v>
      </c>
      <c r="AQ28" s="1043"/>
      <c r="AR28" s="1043"/>
      <c r="AS28" s="1043"/>
      <c r="AT28" s="1043"/>
      <c r="AU28" s="1043">
        <v>0</v>
      </c>
      <c r="AV28" s="1043"/>
      <c r="AW28" s="1043"/>
      <c r="AX28" s="1043"/>
      <c r="AY28" s="1043"/>
      <c r="AZ28" s="1044"/>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391</v>
      </c>
      <c r="C29" s="1031"/>
      <c r="D29" s="1031"/>
      <c r="E29" s="1031"/>
      <c r="F29" s="1031"/>
      <c r="G29" s="1031"/>
      <c r="H29" s="1031"/>
      <c r="I29" s="1031"/>
      <c r="J29" s="1031"/>
      <c r="K29" s="1031"/>
      <c r="L29" s="1031"/>
      <c r="M29" s="1031"/>
      <c r="N29" s="1031"/>
      <c r="O29" s="1031"/>
      <c r="P29" s="1032"/>
      <c r="Q29" s="1038">
        <v>30800</v>
      </c>
      <c r="R29" s="1039"/>
      <c r="S29" s="1039"/>
      <c r="T29" s="1039"/>
      <c r="U29" s="1039"/>
      <c r="V29" s="1039">
        <v>30600</v>
      </c>
      <c r="W29" s="1039"/>
      <c r="X29" s="1039"/>
      <c r="Y29" s="1039"/>
      <c r="Z29" s="1039"/>
      <c r="AA29" s="1039">
        <v>200</v>
      </c>
      <c r="AB29" s="1039"/>
      <c r="AC29" s="1039"/>
      <c r="AD29" s="1039"/>
      <c r="AE29" s="1040"/>
      <c r="AF29" s="1035">
        <v>200</v>
      </c>
      <c r="AG29" s="1036"/>
      <c r="AH29" s="1036"/>
      <c r="AI29" s="1036"/>
      <c r="AJ29" s="1037"/>
      <c r="AK29" s="980">
        <v>2676</v>
      </c>
      <c r="AL29" s="971"/>
      <c r="AM29" s="971"/>
      <c r="AN29" s="971"/>
      <c r="AO29" s="971"/>
      <c r="AP29" s="971">
        <v>0</v>
      </c>
      <c r="AQ29" s="971"/>
      <c r="AR29" s="971"/>
      <c r="AS29" s="971"/>
      <c r="AT29" s="971"/>
      <c r="AU29" s="971">
        <v>2676</v>
      </c>
      <c r="AV29" s="971"/>
      <c r="AW29" s="971"/>
      <c r="AX29" s="971"/>
      <c r="AY29" s="971"/>
      <c r="AZ29" s="1041"/>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392</v>
      </c>
      <c r="C30" s="1031"/>
      <c r="D30" s="1031"/>
      <c r="E30" s="1031"/>
      <c r="F30" s="1031"/>
      <c r="G30" s="1031"/>
      <c r="H30" s="1031"/>
      <c r="I30" s="1031"/>
      <c r="J30" s="1031"/>
      <c r="K30" s="1031"/>
      <c r="L30" s="1031"/>
      <c r="M30" s="1031"/>
      <c r="N30" s="1031"/>
      <c r="O30" s="1031"/>
      <c r="P30" s="1032"/>
      <c r="Q30" s="1038">
        <v>29588</v>
      </c>
      <c r="R30" s="1039"/>
      <c r="S30" s="1039"/>
      <c r="T30" s="1039"/>
      <c r="U30" s="1039"/>
      <c r="V30" s="1039">
        <v>28597</v>
      </c>
      <c r="W30" s="1039"/>
      <c r="X30" s="1039"/>
      <c r="Y30" s="1039"/>
      <c r="Z30" s="1039"/>
      <c r="AA30" s="1039">
        <v>991</v>
      </c>
      <c r="AB30" s="1039"/>
      <c r="AC30" s="1039"/>
      <c r="AD30" s="1039"/>
      <c r="AE30" s="1040"/>
      <c r="AF30" s="1035">
        <v>991</v>
      </c>
      <c r="AG30" s="1036"/>
      <c r="AH30" s="1036"/>
      <c r="AI30" s="1036"/>
      <c r="AJ30" s="1037"/>
      <c r="AK30" s="980">
        <v>4770</v>
      </c>
      <c r="AL30" s="971"/>
      <c r="AM30" s="971"/>
      <c r="AN30" s="971"/>
      <c r="AO30" s="971"/>
      <c r="AP30" s="971">
        <v>0</v>
      </c>
      <c r="AQ30" s="971"/>
      <c r="AR30" s="971"/>
      <c r="AS30" s="971"/>
      <c r="AT30" s="971"/>
      <c r="AU30" s="971">
        <v>4770</v>
      </c>
      <c r="AV30" s="971"/>
      <c r="AW30" s="971"/>
      <c r="AX30" s="971"/>
      <c r="AY30" s="971"/>
      <c r="AZ30" s="1041"/>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393</v>
      </c>
      <c r="C31" s="1031"/>
      <c r="D31" s="1031"/>
      <c r="E31" s="1031"/>
      <c r="F31" s="1031"/>
      <c r="G31" s="1031"/>
      <c r="H31" s="1031"/>
      <c r="I31" s="1031"/>
      <c r="J31" s="1031"/>
      <c r="K31" s="1031"/>
      <c r="L31" s="1031"/>
      <c r="M31" s="1031"/>
      <c r="N31" s="1031"/>
      <c r="O31" s="1031"/>
      <c r="P31" s="1032"/>
      <c r="Q31" s="1038">
        <v>6093</v>
      </c>
      <c r="R31" s="1039"/>
      <c r="S31" s="1039"/>
      <c r="T31" s="1039"/>
      <c r="U31" s="1039"/>
      <c r="V31" s="1039">
        <v>6070</v>
      </c>
      <c r="W31" s="1039"/>
      <c r="X31" s="1039"/>
      <c r="Y31" s="1039"/>
      <c r="Z31" s="1039"/>
      <c r="AA31" s="1039">
        <v>23</v>
      </c>
      <c r="AB31" s="1039"/>
      <c r="AC31" s="1039"/>
      <c r="AD31" s="1039"/>
      <c r="AE31" s="1040"/>
      <c r="AF31" s="1035">
        <v>23</v>
      </c>
      <c r="AG31" s="1036"/>
      <c r="AH31" s="1036"/>
      <c r="AI31" s="1036"/>
      <c r="AJ31" s="1037"/>
      <c r="AK31" s="980">
        <v>851</v>
      </c>
      <c r="AL31" s="971"/>
      <c r="AM31" s="971"/>
      <c r="AN31" s="971"/>
      <c r="AO31" s="971"/>
      <c r="AP31" s="971">
        <v>0</v>
      </c>
      <c r="AQ31" s="971"/>
      <c r="AR31" s="971"/>
      <c r="AS31" s="971"/>
      <c r="AT31" s="971"/>
      <c r="AU31" s="971">
        <v>851</v>
      </c>
      <c r="AV31" s="971"/>
      <c r="AW31" s="971"/>
      <c r="AX31" s="971"/>
      <c r="AY31" s="971"/>
      <c r="AZ31" s="1041"/>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394</v>
      </c>
      <c r="C32" s="1031"/>
      <c r="D32" s="1031"/>
      <c r="E32" s="1031"/>
      <c r="F32" s="1031"/>
      <c r="G32" s="1031"/>
      <c r="H32" s="1031"/>
      <c r="I32" s="1031"/>
      <c r="J32" s="1031"/>
      <c r="K32" s="1031"/>
      <c r="L32" s="1031"/>
      <c r="M32" s="1031"/>
      <c r="N32" s="1031"/>
      <c r="O32" s="1031"/>
      <c r="P32" s="1032"/>
      <c r="Q32" s="1038">
        <v>6116</v>
      </c>
      <c r="R32" s="1039"/>
      <c r="S32" s="1039"/>
      <c r="T32" s="1039"/>
      <c r="U32" s="1039"/>
      <c r="V32" s="1039">
        <v>5866</v>
      </c>
      <c r="W32" s="1039"/>
      <c r="X32" s="1039"/>
      <c r="Y32" s="1039"/>
      <c r="Z32" s="1039"/>
      <c r="AA32" s="1039">
        <v>249</v>
      </c>
      <c r="AB32" s="1039"/>
      <c r="AC32" s="1039"/>
      <c r="AD32" s="1039"/>
      <c r="AE32" s="1040"/>
      <c r="AF32" s="1035">
        <v>4262</v>
      </c>
      <c r="AG32" s="1036"/>
      <c r="AH32" s="1036"/>
      <c r="AI32" s="1036"/>
      <c r="AJ32" s="1037"/>
      <c r="AK32" s="980">
        <v>64</v>
      </c>
      <c r="AL32" s="971"/>
      <c r="AM32" s="971"/>
      <c r="AN32" s="971"/>
      <c r="AO32" s="971"/>
      <c r="AP32" s="971">
        <v>10314</v>
      </c>
      <c r="AQ32" s="971"/>
      <c r="AR32" s="971"/>
      <c r="AS32" s="971"/>
      <c r="AT32" s="971"/>
      <c r="AU32" s="971">
        <v>5</v>
      </c>
      <c r="AV32" s="971"/>
      <c r="AW32" s="971"/>
      <c r="AX32" s="971"/>
      <c r="AY32" s="971"/>
      <c r="AZ32" s="1041"/>
      <c r="BA32" s="1041"/>
      <c r="BB32" s="1041"/>
      <c r="BC32" s="1041"/>
      <c r="BD32" s="1041"/>
      <c r="BE32" s="972" t="s">
        <v>395</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t="s">
        <v>396</v>
      </c>
      <c r="C33" s="1031"/>
      <c r="D33" s="1031"/>
      <c r="E33" s="1031"/>
      <c r="F33" s="1031"/>
      <c r="G33" s="1031"/>
      <c r="H33" s="1031"/>
      <c r="I33" s="1031"/>
      <c r="J33" s="1031"/>
      <c r="K33" s="1031"/>
      <c r="L33" s="1031"/>
      <c r="M33" s="1031"/>
      <c r="N33" s="1031"/>
      <c r="O33" s="1031"/>
      <c r="P33" s="1032"/>
      <c r="Q33" s="1038">
        <v>5764</v>
      </c>
      <c r="R33" s="1039"/>
      <c r="S33" s="1039"/>
      <c r="T33" s="1039"/>
      <c r="U33" s="1039"/>
      <c r="V33" s="1039">
        <v>5676</v>
      </c>
      <c r="W33" s="1039"/>
      <c r="X33" s="1039"/>
      <c r="Y33" s="1039"/>
      <c r="Z33" s="1039"/>
      <c r="AA33" s="1039">
        <v>88</v>
      </c>
      <c r="AB33" s="1039"/>
      <c r="AC33" s="1039"/>
      <c r="AD33" s="1039"/>
      <c r="AE33" s="1040"/>
      <c r="AF33" s="1035">
        <v>2641</v>
      </c>
      <c r="AG33" s="1036"/>
      <c r="AH33" s="1036"/>
      <c r="AI33" s="1036"/>
      <c r="AJ33" s="1037"/>
      <c r="AK33" s="980">
        <v>1480</v>
      </c>
      <c r="AL33" s="971"/>
      <c r="AM33" s="971"/>
      <c r="AN33" s="971"/>
      <c r="AO33" s="971"/>
      <c r="AP33" s="971">
        <v>20765</v>
      </c>
      <c r="AQ33" s="971"/>
      <c r="AR33" s="971"/>
      <c r="AS33" s="971"/>
      <c r="AT33" s="971"/>
      <c r="AU33" s="971">
        <v>1524</v>
      </c>
      <c r="AV33" s="971"/>
      <c r="AW33" s="971"/>
      <c r="AX33" s="971"/>
      <c r="AY33" s="971"/>
      <c r="AZ33" s="1041"/>
      <c r="BA33" s="1041"/>
      <c r="BB33" s="1041"/>
      <c r="BC33" s="1041"/>
      <c r="BD33" s="1041"/>
      <c r="BE33" s="972" t="s">
        <v>395</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t="s">
        <v>397</v>
      </c>
      <c r="C34" s="1031"/>
      <c r="D34" s="1031"/>
      <c r="E34" s="1031"/>
      <c r="F34" s="1031"/>
      <c r="G34" s="1031"/>
      <c r="H34" s="1031"/>
      <c r="I34" s="1031"/>
      <c r="J34" s="1031"/>
      <c r="K34" s="1031"/>
      <c r="L34" s="1031"/>
      <c r="M34" s="1031"/>
      <c r="N34" s="1031"/>
      <c r="O34" s="1031"/>
      <c r="P34" s="1032"/>
      <c r="Q34" s="1038">
        <v>1853</v>
      </c>
      <c r="R34" s="1039"/>
      <c r="S34" s="1039"/>
      <c r="T34" s="1039"/>
      <c r="U34" s="1039"/>
      <c r="V34" s="1039">
        <v>1912</v>
      </c>
      <c r="W34" s="1039"/>
      <c r="X34" s="1039"/>
      <c r="Y34" s="1039"/>
      <c r="Z34" s="1039"/>
      <c r="AA34" s="1039">
        <v>-59</v>
      </c>
      <c r="AB34" s="1039"/>
      <c r="AC34" s="1039"/>
      <c r="AD34" s="1039"/>
      <c r="AE34" s="1040"/>
      <c r="AF34" s="1035">
        <v>668</v>
      </c>
      <c r="AG34" s="1036"/>
      <c r="AH34" s="1036"/>
      <c r="AI34" s="1036"/>
      <c r="AJ34" s="1037"/>
      <c r="AK34" s="980">
        <v>397</v>
      </c>
      <c r="AL34" s="971"/>
      <c r="AM34" s="971"/>
      <c r="AN34" s="971"/>
      <c r="AO34" s="971"/>
      <c r="AP34" s="971">
        <v>58</v>
      </c>
      <c r="AQ34" s="971"/>
      <c r="AR34" s="971"/>
      <c r="AS34" s="971"/>
      <c r="AT34" s="971"/>
      <c r="AU34" s="971">
        <v>418</v>
      </c>
      <c r="AV34" s="971"/>
      <c r="AW34" s="971"/>
      <c r="AX34" s="971"/>
      <c r="AY34" s="971"/>
      <c r="AZ34" s="1041"/>
      <c r="BA34" s="1041"/>
      <c r="BB34" s="1041"/>
      <c r="BC34" s="1041"/>
      <c r="BD34" s="1041"/>
      <c r="BE34" s="972" t="s">
        <v>395</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398</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378</v>
      </c>
      <c r="B63" s="937" t="s">
        <v>399</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8823</v>
      </c>
      <c r="AG63" s="959"/>
      <c r="AH63" s="959"/>
      <c r="AI63" s="959"/>
      <c r="AJ63" s="1022"/>
      <c r="AK63" s="1023"/>
      <c r="AL63" s="963"/>
      <c r="AM63" s="963"/>
      <c r="AN63" s="963"/>
      <c r="AO63" s="963"/>
      <c r="AP63" s="959">
        <v>31137</v>
      </c>
      <c r="AQ63" s="959"/>
      <c r="AR63" s="959"/>
      <c r="AS63" s="959"/>
      <c r="AT63" s="959"/>
      <c r="AU63" s="959">
        <v>10244</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401</v>
      </c>
      <c r="B66" s="996"/>
      <c r="C66" s="996"/>
      <c r="D66" s="996"/>
      <c r="E66" s="996"/>
      <c r="F66" s="996"/>
      <c r="G66" s="996"/>
      <c r="H66" s="996"/>
      <c r="I66" s="996"/>
      <c r="J66" s="996"/>
      <c r="K66" s="996"/>
      <c r="L66" s="996"/>
      <c r="M66" s="996"/>
      <c r="N66" s="996"/>
      <c r="O66" s="996"/>
      <c r="P66" s="997"/>
      <c r="Q66" s="1001" t="s">
        <v>382</v>
      </c>
      <c r="R66" s="1002"/>
      <c r="S66" s="1002"/>
      <c r="T66" s="1002"/>
      <c r="U66" s="1003"/>
      <c r="V66" s="1001" t="s">
        <v>383</v>
      </c>
      <c r="W66" s="1002"/>
      <c r="X66" s="1002"/>
      <c r="Y66" s="1002"/>
      <c r="Z66" s="1003"/>
      <c r="AA66" s="1001" t="s">
        <v>384</v>
      </c>
      <c r="AB66" s="1002"/>
      <c r="AC66" s="1002"/>
      <c r="AD66" s="1002"/>
      <c r="AE66" s="1003"/>
      <c r="AF66" s="1007" t="s">
        <v>385</v>
      </c>
      <c r="AG66" s="1008"/>
      <c r="AH66" s="1008"/>
      <c r="AI66" s="1008"/>
      <c r="AJ66" s="1009"/>
      <c r="AK66" s="1001" t="s">
        <v>386</v>
      </c>
      <c r="AL66" s="996"/>
      <c r="AM66" s="996"/>
      <c r="AN66" s="996"/>
      <c r="AO66" s="997"/>
      <c r="AP66" s="1001" t="s">
        <v>387</v>
      </c>
      <c r="AQ66" s="1002"/>
      <c r="AR66" s="1002"/>
      <c r="AS66" s="1002"/>
      <c r="AT66" s="1003"/>
      <c r="AU66" s="1001" t="s">
        <v>402</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558</v>
      </c>
      <c r="C68" s="986"/>
      <c r="D68" s="986"/>
      <c r="E68" s="986"/>
      <c r="F68" s="986"/>
      <c r="G68" s="986"/>
      <c r="H68" s="986"/>
      <c r="I68" s="986"/>
      <c r="J68" s="986"/>
      <c r="K68" s="986"/>
      <c r="L68" s="986"/>
      <c r="M68" s="986"/>
      <c r="N68" s="986"/>
      <c r="O68" s="986"/>
      <c r="P68" s="987"/>
      <c r="Q68" s="988">
        <v>10226</v>
      </c>
      <c r="R68" s="982"/>
      <c r="S68" s="982"/>
      <c r="T68" s="982"/>
      <c r="U68" s="982"/>
      <c r="V68" s="982">
        <v>9976</v>
      </c>
      <c r="W68" s="982"/>
      <c r="X68" s="982"/>
      <c r="Y68" s="982"/>
      <c r="Z68" s="982"/>
      <c r="AA68" s="982">
        <v>250</v>
      </c>
      <c r="AB68" s="982"/>
      <c r="AC68" s="982"/>
      <c r="AD68" s="982"/>
      <c r="AE68" s="982"/>
      <c r="AF68" s="982">
        <v>250</v>
      </c>
      <c r="AG68" s="982"/>
      <c r="AH68" s="982"/>
      <c r="AI68" s="982"/>
      <c r="AJ68" s="982"/>
      <c r="AK68" s="982">
        <v>0</v>
      </c>
      <c r="AL68" s="982"/>
      <c r="AM68" s="982"/>
      <c r="AN68" s="982"/>
      <c r="AO68" s="982"/>
      <c r="AP68" s="982">
        <v>2609</v>
      </c>
      <c r="AQ68" s="982"/>
      <c r="AR68" s="982"/>
      <c r="AS68" s="982"/>
      <c r="AT68" s="982"/>
      <c r="AU68" s="982">
        <v>996</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c r="C69" s="975"/>
      <c r="D69" s="975"/>
      <c r="E69" s="975"/>
      <c r="F69" s="975"/>
      <c r="G69" s="975"/>
      <c r="H69" s="975"/>
      <c r="I69" s="975"/>
      <c r="J69" s="975"/>
      <c r="K69" s="975"/>
      <c r="L69" s="975"/>
      <c r="M69" s="975"/>
      <c r="N69" s="975"/>
      <c r="O69" s="975"/>
      <c r="P69" s="976"/>
      <c r="Q69" s="977"/>
      <c r="R69" s="971"/>
      <c r="S69" s="971"/>
      <c r="T69" s="971"/>
      <c r="U69" s="971"/>
      <c r="V69" s="971"/>
      <c r="W69" s="971"/>
      <c r="X69" s="971"/>
      <c r="Y69" s="971"/>
      <c r="Z69" s="971"/>
      <c r="AA69" s="971"/>
      <c r="AB69" s="971"/>
      <c r="AC69" s="971"/>
      <c r="AD69" s="971"/>
      <c r="AE69" s="971"/>
      <c r="AF69" s="971"/>
      <c r="AG69" s="971"/>
      <c r="AH69" s="971"/>
      <c r="AI69" s="971"/>
      <c r="AJ69" s="971"/>
      <c r="AK69" s="971"/>
      <c r="AL69" s="971"/>
      <c r="AM69" s="971"/>
      <c r="AN69" s="971"/>
      <c r="AO69" s="971"/>
      <c r="AP69" s="971"/>
      <c r="AQ69" s="971"/>
      <c r="AR69" s="971"/>
      <c r="AS69" s="971"/>
      <c r="AT69" s="971"/>
      <c r="AU69" s="971"/>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c r="C70" s="975"/>
      <c r="D70" s="975"/>
      <c r="E70" s="975"/>
      <c r="F70" s="975"/>
      <c r="G70" s="975"/>
      <c r="H70" s="975"/>
      <c r="I70" s="975"/>
      <c r="J70" s="975"/>
      <c r="K70" s="975"/>
      <c r="L70" s="975"/>
      <c r="M70" s="975"/>
      <c r="N70" s="975"/>
      <c r="O70" s="975"/>
      <c r="P70" s="976"/>
      <c r="Q70" s="977"/>
      <c r="R70" s="971"/>
      <c r="S70" s="971"/>
      <c r="T70" s="971"/>
      <c r="U70" s="971"/>
      <c r="V70" s="971"/>
      <c r="W70" s="971"/>
      <c r="X70" s="971"/>
      <c r="Y70" s="971"/>
      <c r="Z70" s="971"/>
      <c r="AA70" s="971"/>
      <c r="AB70" s="971"/>
      <c r="AC70" s="971"/>
      <c r="AD70" s="971"/>
      <c r="AE70" s="971"/>
      <c r="AF70" s="971"/>
      <c r="AG70" s="971"/>
      <c r="AH70" s="971"/>
      <c r="AI70" s="971"/>
      <c r="AJ70" s="971"/>
      <c r="AK70" s="971"/>
      <c r="AL70" s="971"/>
      <c r="AM70" s="971"/>
      <c r="AN70" s="971"/>
      <c r="AO70" s="971"/>
      <c r="AP70" s="971"/>
      <c r="AQ70" s="971"/>
      <c r="AR70" s="971"/>
      <c r="AS70" s="971"/>
      <c r="AT70" s="971"/>
      <c r="AU70" s="971"/>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c r="C71" s="975"/>
      <c r="D71" s="975"/>
      <c r="E71" s="975"/>
      <c r="F71" s="975"/>
      <c r="G71" s="975"/>
      <c r="H71" s="975"/>
      <c r="I71" s="975"/>
      <c r="J71" s="975"/>
      <c r="K71" s="975"/>
      <c r="L71" s="975"/>
      <c r="M71" s="975"/>
      <c r="N71" s="975"/>
      <c r="O71" s="975"/>
      <c r="P71" s="976"/>
      <c r="Q71" s="977"/>
      <c r="R71" s="971"/>
      <c r="S71" s="971"/>
      <c r="T71" s="971"/>
      <c r="U71" s="971"/>
      <c r="V71" s="971"/>
      <c r="W71" s="971"/>
      <c r="X71" s="971"/>
      <c r="Y71" s="971"/>
      <c r="Z71" s="971"/>
      <c r="AA71" s="971"/>
      <c r="AB71" s="971"/>
      <c r="AC71" s="971"/>
      <c r="AD71" s="971"/>
      <c r="AE71" s="971"/>
      <c r="AF71" s="971"/>
      <c r="AG71" s="971"/>
      <c r="AH71" s="971"/>
      <c r="AI71" s="971"/>
      <c r="AJ71" s="971"/>
      <c r="AK71" s="971"/>
      <c r="AL71" s="971"/>
      <c r="AM71" s="971"/>
      <c r="AN71" s="971"/>
      <c r="AO71" s="971"/>
      <c r="AP71" s="971"/>
      <c r="AQ71" s="971"/>
      <c r="AR71" s="971"/>
      <c r="AS71" s="971"/>
      <c r="AT71" s="971"/>
      <c r="AU71" s="971"/>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c r="C72" s="975"/>
      <c r="D72" s="975"/>
      <c r="E72" s="975"/>
      <c r="F72" s="975"/>
      <c r="G72" s="975"/>
      <c r="H72" s="975"/>
      <c r="I72" s="975"/>
      <c r="J72" s="975"/>
      <c r="K72" s="975"/>
      <c r="L72" s="975"/>
      <c r="M72" s="975"/>
      <c r="N72" s="975"/>
      <c r="O72" s="975"/>
      <c r="P72" s="976"/>
      <c r="Q72" s="977"/>
      <c r="R72" s="971"/>
      <c r="S72" s="971"/>
      <c r="T72" s="971"/>
      <c r="U72" s="971"/>
      <c r="V72" s="971"/>
      <c r="W72" s="971"/>
      <c r="X72" s="971"/>
      <c r="Y72" s="971"/>
      <c r="Z72" s="971"/>
      <c r="AA72" s="971"/>
      <c r="AB72" s="971"/>
      <c r="AC72" s="971"/>
      <c r="AD72" s="971"/>
      <c r="AE72" s="971"/>
      <c r="AF72" s="971"/>
      <c r="AG72" s="971"/>
      <c r="AH72" s="971"/>
      <c r="AI72" s="971"/>
      <c r="AJ72" s="971"/>
      <c r="AK72" s="971"/>
      <c r="AL72" s="971"/>
      <c r="AM72" s="971"/>
      <c r="AN72" s="971"/>
      <c r="AO72" s="971"/>
      <c r="AP72" s="971"/>
      <c r="AQ72" s="971"/>
      <c r="AR72" s="971"/>
      <c r="AS72" s="971"/>
      <c r="AT72" s="971"/>
      <c r="AU72" s="971"/>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378</v>
      </c>
      <c r="B88" s="937" t="s">
        <v>403</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250</v>
      </c>
      <c r="AG88" s="959"/>
      <c r="AH88" s="959"/>
      <c r="AI88" s="959"/>
      <c r="AJ88" s="959"/>
      <c r="AK88" s="963"/>
      <c r="AL88" s="963"/>
      <c r="AM88" s="963"/>
      <c r="AN88" s="963"/>
      <c r="AO88" s="963"/>
      <c r="AP88" s="959">
        <v>2609</v>
      </c>
      <c r="AQ88" s="959"/>
      <c r="AR88" s="959"/>
      <c r="AS88" s="959"/>
      <c r="AT88" s="959"/>
      <c r="AU88" s="959">
        <v>996</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37" t="s">
        <v>404</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f>SUM(CR7:CV88)</f>
        <v>1602.1</v>
      </c>
      <c r="CS102" s="953"/>
      <c r="CT102" s="953"/>
      <c r="CU102" s="953"/>
      <c r="CV102" s="954"/>
      <c r="CW102" s="952">
        <f t="shared" ref="CW102" si="0">SUM(CW7:DA88)</f>
        <v>0</v>
      </c>
      <c r="CX102" s="953"/>
      <c r="CY102" s="953"/>
      <c r="CZ102" s="953"/>
      <c r="DA102" s="954"/>
      <c r="DB102" s="952">
        <f t="shared" ref="DB102" si="1">SUM(DB7:DF88)</f>
        <v>0</v>
      </c>
      <c r="DC102" s="953"/>
      <c r="DD102" s="953"/>
      <c r="DE102" s="953"/>
      <c r="DF102" s="954"/>
      <c r="DG102" s="952">
        <f t="shared" ref="DG102" si="2">SUM(DG7:DK88)</f>
        <v>0</v>
      </c>
      <c r="DH102" s="953"/>
      <c r="DI102" s="953"/>
      <c r="DJ102" s="953"/>
      <c r="DK102" s="954"/>
      <c r="DL102" s="952">
        <f t="shared" ref="DL102" si="3">SUM(DL7:DP88)</f>
        <v>0</v>
      </c>
      <c r="DM102" s="953"/>
      <c r="DN102" s="953"/>
      <c r="DO102" s="953"/>
      <c r="DP102" s="954"/>
      <c r="DQ102" s="952">
        <f t="shared" ref="DQ102" si="4">SUM(DQ7:DU88)</f>
        <v>0</v>
      </c>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405</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406</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409</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410</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411</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412</v>
      </c>
      <c r="AB109" s="896"/>
      <c r="AC109" s="896"/>
      <c r="AD109" s="896"/>
      <c r="AE109" s="897"/>
      <c r="AF109" s="898" t="s">
        <v>413</v>
      </c>
      <c r="AG109" s="896"/>
      <c r="AH109" s="896"/>
      <c r="AI109" s="896"/>
      <c r="AJ109" s="897"/>
      <c r="AK109" s="898" t="s">
        <v>294</v>
      </c>
      <c r="AL109" s="896"/>
      <c r="AM109" s="896"/>
      <c r="AN109" s="896"/>
      <c r="AO109" s="897"/>
      <c r="AP109" s="898" t="s">
        <v>414</v>
      </c>
      <c r="AQ109" s="896"/>
      <c r="AR109" s="896"/>
      <c r="AS109" s="896"/>
      <c r="AT109" s="929"/>
      <c r="AU109" s="895" t="s">
        <v>411</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412</v>
      </c>
      <c r="BR109" s="896"/>
      <c r="BS109" s="896"/>
      <c r="BT109" s="896"/>
      <c r="BU109" s="897"/>
      <c r="BV109" s="898" t="s">
        <v>413</v>
      </c>
      <c r="BW109" s="896"/>
      <c r="BX109" s="896"/>
      <c r="BY109" s="896"/>
      <c r="BZ109" s="897"/>
      <c r="CA109" s="898" t="s">
        <v>294</v>
      </c>
      <c r="CB109" s="896"/>
      <c r="CC109" s="896"/>
      <c r="CD109" s="896"/>
      <c r="CE109" s="897"/>
      <c r="CF109" s="936" t="s">
        <v>414</v>
      </c>
      <c r="CG109" s="936"/>
      <c r="CH109" s="936"/>
      <c r="CI109" s="936"/>
      <c r="CJ109" s="936"/>
      <c r="CK109" s="898" t="s">
        <v>415</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412</v>
      </c>
      <c r="DH109" s="896"/>
      <c r="DI109" s="896"/>
      <c r="DJ109" s="896"/>
      <c r="DK109" s="897"/>
      <c r="DL109" s="898" t="s">
        <v>413</v>
      </c>
      <c r="DM109" s="896"/>
      <c r="DN109" s="896"/>
      <c r="DO109" s="896"/>
      <c r="DP109" s="897"/>
      <c r="DQ109" s="898" t="s">
        <v>294</v>
      </c>
      <c r="DR109" s="896"/>
      <c r="DS109" s="896"/>
      <c r="DT109" s="896"/>
      <c r="DU109" s="897"/>
      <c r="DV109" s="898" t="s">
        <v>414</v>
      </c>
      <c r="DW109" s="896"/>
      <c r="DX109" s="896"/>
      <c r="DY109" s="896"/>
      <c r="DZ109" s="929"/>
    </row>
    <row r="110" spans="1:131" s="218" customFormat="1" ht="26.25" customHeight="1" x14ac:dyDescent="0.15">
      <c r="A110" s="807" t="s">
        <v>416</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7759509</v>
      </c>
      <c r="AB110" s="889"/>
      <c r="AC110" s="889"/>
      <c r="AD110" s="889"/>
      <c r="AE110" s="890"/>
      <c r="AF110" s="891">
        <v>7733152</v>
      </c>
      <c r="AG110" s="889"/>
      <c r="AH110" s="889"/>
      <c r="AI110" s="889"/>
      <c r="AJ110" s="890"/>
      <c r="AK110" s="891">
        <v>7560652</v>
      </c>
      <c r="AL110" s="889"/>
      <c r="AM110" s="889"/>
      <c r="AN110" s="889"/>
      <c r="AO110" s="890"/>
      <c r="AP110" s="892">
        <v>12.3</v>
      </c>
      <c r="AQ110" s="893"/>
      <c r="AR110" s="893"/>
      <c r="AS110" s="893"/>
      <c r="AT110" s="894"/>
      <c r="AU110" s="930" t="s">
        <v>69</v>
      </c>
      <c r="AV110" s="931"/>
      <c r="AW110" s="931"/>
      <c r="AX110" s="931"/>
      <c r="AY110" s="931"/>
      <c r="AZ110" s="860" t="s">
        <v>417</v>
      </c>
      <c r="BA110" s="808"/>
      <c r="BB110" s="808"/>
      <c r="BC110" s="808"/>
      <c r="BD110" s="808"/>
      <c r="BE110" s="808"/>
      <c r="BF110" s="808"/>
      <c r="BG110" s="808"/>
      <c r="BH110" s="808"/>
      <c r="BI110" s="808"/>
      <c r="BJ110" s="808"/>
      <c r="BK110" s="808"/>
      <c r="BL110" s="808"/>
      <c r="BM110" s="808"/>
      <c r="BN110" s="808"/>
      <c r="BO110" s="808"/>
      <c r="BP110" s="809"/>
      <c r="BQ110" s="861">
        <v>62882238</v>
      </c>
      <c r="BR110" s="842"/>
      <c r="BS110" s="842"/>
      <c r="BT110" s="842"/>
      <c r="BU110" s="842"/>
      <c r="BV110" s="842">
        <v>61641263</v>
      </c>
      <c r="BW110" s="842"/>
      <c r="BX110" s="842"/>
      <c r="BY110" s="842"/>
      <c r="BZ110" s="842"/>
      <c r="CA110" s="842">
        <v>62186746</v>
      </c>
      <c r="CB110" s="842"/>
      <c r="CC110" s="842"/>
      <c r="CD110" s="842"/>
      <c r="CE110" s="842"/>
      <c r="CF110" s="866">
        <v>101.1</v>
      </c>
      <c r="CG110" s="867"/>
      <c r="CH110" s="867"/>
      <c r="CI110" s="867"/>
      <c r="CJ110" s="867"/>
      <c r="CK110" s="926" t="s">
        <v>418</v>
      </c>
      <c r="CL110" s="819"/>
      <c r="CM110" s="860" t="s">
        <v>419</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v>1173669</v>
      </c>
      <c r="DH110" s="842"/>
      <c r="DI110" s="842"/>
      <c r="DJ110" s="842"/>
      <c r="DK110" s="842"/>
      <c r="DL110" s="842">
        <v>2075439</v>
      </c>
      <c r="DM110" s="842"/>
      <c r="DN110" s="842"/>
      <c r="DO110" s="842"/>
      <c r="DP110" s="842"/>
      <c r="DQ110" s="842">
        <v>1868153</v>
      </c>
      <c r="DR110" s="842"/>
      <c r="DS110" s="842"/>
      <c r="DT110" s="842"/>
      <c r="DU110" s="842"/>
      <c r="DV110" s="843">
        <v>3</v>
      </c>
      <c r="DW110" s="843"/>
      <c r="DX110" s="843"/>
      <c r="DY110" s="843"/>
      <c r="DZ110" s="844"/>
    </row>
    <row r="111" spans="1:131" s="218" customFormat="1" ht="26.25" customHeight="1" x14ac:dyDescent="0.15">
      <c r="A111" s="774" t="s">
        <v>420</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421</v>
      </c>
      <c r="BA111" s="752"/>
      <c r="BB111" s="752"/>
      <c r="BC111" s="752"/>
      <c r="BD111" s="752"/>
      <c r="BE111" s="752"/>
      <c r="BF111" s="752"/>
      <c r="BG111" s="752"/>
      <c r="BH111" s="752"/>
      <c r="BI111" s="752"/>
      <c r="BJ111" s="752"/>
      <c r="BK111" s="752"/>
      <c r="BL111" s="752"/>
      <c r="BM111" s="752"/>
      <c r="BN111" s="752"/>
      <c r="BO111" s="752"/>
      <c r="BP111" s="753"/>
      <c r="BQ111" s="816">
        <v>6001573</v>
      </c>
      <c r="BR111" s="817"/>
      <c r="BS111" s="817"/>
      <c r="BT111" s="817"/>
      <c r="BU111" s="817"/>
      <c r="BV111" s="817">
        <v>6665144</v>
      </c>
      <c r="BW111" s="817"/>
      <c r="BX111" s="817"/>
      <c r="BY111" s="817"/>
      <c r="BZ111" s="817"/>
      <c r="CA111" s="817">
        <v>6537823</v>
      </c>
      <c r="CB111" s="817"/>
      <c r="CC111" s="817"/>
      <c r="CD111" s="817"/>
      <c r="CE111" s="817"/>
      <c r="CF111" s="875">
        <v>10.6</v>
      </c>
      <c r="CG111" s="876"/>
      <c r="CH111" s="876"/>
      <c r="CI111" s="876"/>
      <c r="CJ111" s="876"/>
      <c r="CK111" s="927"/>
      <c r="CL111" s="821"/>
      <c r="CM111" s="815" t="s">
        <v>422</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v>2468418</v>
      </c>
      <c r="DH111" s="817"/>
      <c r="DI111" s="817"/>
      <c r="DJ111" s="817"/>
      <c r="DK111" s="817"/>
      <c r="DL111" s="817">
        <v>2280264</v>
      </c>
      <c r="DM111" s="817"/>
      <c r="DN111" s="817"/>
      <c r="DO111" s="817"/>
      <c r="DP111" s="817"/>
      <c r="DQ111" s="817">
        <v>2089086</v>
      </c>
      <c r="DR111" s="817"/>
      <c r="DS111" s="817"/>
      <c r="DT111" s="817"/>
      <c r="DU111" s="817"/>
      <c r="DV111" s="794">
        <v>3.4</v>
      </c>
      <c r="DW111" s="794"/>
      <c r="DX111" s="794"/>
      <c r="DY111" s="794"/>
      <c r="DZ111" s="795"/>
    </row>
    <row r="112" spans="1:131" s="218" customFormat="1" ht="26.25" customHeight="1" x14ac:dyDescent="0.15">
      <c r="A112" s="912" t="s">
        <v>423</v>
      </c>
      <c r="B112" s="913"/>
      <c r="C112" s="752" t="s">
        <v>424</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425</v>
      </c>
      <c r="BA112" s="752"/>
      <c r="BB112" s="752"/>
      <c r="BC112" s="752"/>
      <c r="BD112" s="752"/>
      <c r="BE112" s="752"/>
      <c r="BF112" s="752"/>
      <c r="BG112" s="752"/>
      <c r="BH112" s="752"/>
      <c r="BI112" s="752"/>
      <c r="BJ112" s="752"/>
      <c r="BK112" s="752"/>
      <c r="BL112" s="752"/>
      <c r="BM112" s="752"/>
      <c r="BN112" s="752"/>
      <c r="BO112" s="752"/>
      <c r="BP112" s="753"/>
      <c r="BQ112" s="816">
        <v>1257774</v>
      </c>
      <c r="BR112" s="817"/>
      <c r="BS112" s="817"/>
      <c r="BT112" s="817"/>
      <c r="BU112" s="817"/>
      <c r="BV112" s="817">
        <v>1147285</v>
      </c>
      <c r="BW112" s="817"/>
      <c r="BX112" s="817"/>
      <c r="BY112" s="817"/>
      <c r="BZ112" s="817"/>
      <c r="CA112" s="817">
        <v>996699</v>
      </c>
      <c r="CB112" s="817"/>
      <c r="CC112" s="817"/>
      <c r="CD112" s="817"/>
      <c r="CE112" s="817"/>
      <c r="CF112" s="875">
        <v>1.6</v>
      </c>
      <c r="CG112" s="876"/>
      <c r="CH112" s="876"/>
      <c r="CI112" s="876"/>
      <c r="CJ112" s="876"/>
      <c r="CK112" s="927"/>
      <c r="CL112" s="821"/>
      <c r="CM112" s="815" t="s">
        <v>426</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427</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1155237</v>
      </c>
      <c r="AB113" s="919"/>
      <c r="AC113" s="919"/>
      <c r="AD113" s="919"/>
      <c r="AE113" s="920"/>
      <c r="AF113" s="921">
        <v>1163318</v>
      </c>
      <c r="AG113" s="919"/>
      <c r="AH113" s="919"/>
      <c r="AI113" s="919"/>
      <c r="AJ113" s="920"/>
      <c r="AK113" s="921">
        <v>931194</v>
      </c>
      <c r="AL113" s="919"/>
      <c r="AM113" s="919"/>
      <c r="AN113" s="919"/>
      <c r="AO113" s="920"/>
      <c r="AP113" s="922">
        <v>1.5</v>
      </c>
      <c r="AQ113" s="923"/>
      <c r="AR113" s="923"/>
      <c r="AS113" s="923"/>
      <c r="AT113" s="924"/>
      <c r="AU113" s="932"/>
      <c r="AV113" s="933"/>
      <c r="AW113" s="933"/>
      <c r="AX113" s="933"/>
      <c r="AY113" s="933"/>
      <c r="AZ113" s="815" t="s">
        <v>428</v>
      </c>
      <c r="BA113" s="752"/>
      <c r="BB113" s="752"/>
      <c r="BC113" s="752"/>
      <c r="BD113" s="752"/>
      <c r="BE113" s="752"/>
      <c r="BF113" s="752"/>
      <c r="BG113" s="752"/>
      <c r="BH113" s="752"/>
      <c r="BI113" s="752"/>
      <c r="BJ113" s="752"/>
      <c r="BK113" s="752"/>
      <c r="BL113" s="752"/>
      <c r="BM113" s="752"/>
      <c r="BN113" s="752"/>
      <c r="BO113" s="752"/>
      <c r="BP113" s="753"/>
      <c r="BQ113" s="816">
        <v>627219</v>
      </c>
      <c r="BR113" s="817"/>
      <c r="BS113" s="817"/>
      <c r="BT113" s="817"/>
      <c r="BU113" s="817"/>
      <c r="BV113" s="817">
        <v>1031408</v>
      </c>
      <c r="BW113" s="817"/>
      <c r="BX113" s="817"/>
      <c r="BY113" s="817"/>
      <c r="BZ113" s="817"/>
      <c r="CA113" s="817">
        <v>995881</v>
      </c>
      <c r="CB113" s="817"/>
      <c r="CC113" s="817"/>
      <c r="CD113" s="817"/>
      <c r="CE113" s="817"/>
      <c r="CF113" s="875">
        <v>1.6</v>
      </c>
      <c r="CG113" s="876"/>
      <c r="CH113" s="876"/>
      <c r="CI113" s="876"/>
      <c r="CJ113" s="876"/>
      <c r="CK113" s="927"/>
      <c r="CL113" s="821"/>
      <c r="CM113" s="815" t="s">
        <v>429</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430</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182009</v>
      </c>
      <c r="AB114" s="780"/>
      <c r="AC114" s="780"/>
      <c r="AD114" s="780"/>
      <c r="AE114" s="781"/>
      <c r="AF114" s="782">
        <v>203608</v>
      </c>
      <c r="AG114" s="780"/>
      <c r="AH114" s="780"/>
      <c r="AI114" s="780"/>
      <c r="AJ114" s="781"/>
      <c r="AK114" s="782">
        <v>150843</v>
      </c>
      <c r="AL114" s="780"/>
      <c r="AM114" s="780"/>
      <c r="AN114" s="780"/>
      <c r="AO114" s="781"/>
      <c r="AP114" s="824">
        <v>0.2</v>
      </c>
      <c r="AQ114" s="825"/>
      <c r="AR114" s="825"/>
      <c r="AS114" s="825"/>
      <c r="AT114" s="826"/>
      <c r="AU114" s="932"/>
      <c r="AV114" s="933"/>
      <c r="AW114" s="933"/>
      <c r="AX114" s="933"/>
      <c r="AY114" s="933"/>
      <c r="AZ114" s="815" t="s">
        <v>431</v>
      </c>
      <c r="BA114" s="752"/>
      <c r="BB114" s="752"/>
      <c r="BC114" s="752"/>
      <c r="BD114" s="752"/>
      <c r="BE114" s="752"/>
      <c r="BF114" s="752"/>
      <c r="BG114" s="752"/>
      <c r="BH114" s="752"/>
      <c r="BI114" s="752"/>
      <c r="BJ114" s="752"/>
      <c r="BK114" s="752"/>
      <c r="BL114" s="752"/>
      <c r="BM114" s="752"/>
      <c r="BN114" s="752"/>
      <c r="BO114" s="752"/>
      <c r="BP114" s="753"/>
      <c r="BQ114" s="816">
        <v>7098823</v>
      </c>
      <c r="BR114" s="817"/>
      <c r="BS114" s="817"/>
      <c r="BT114" s="817"/>
      <c r="BU114" s="817"/>
      <c r="BV114" s="817">
        <v>7276695</v>
      </c>
      <c r="BW114" s="817"/>
      <c r="BX114" s="817"/>
      <c r="BY114" s="817"/>
      <c r="BZ114" s="817"/>
      <c r="CA114" s="817">
        <v>7486795</v>
      </c>
      <c r="CB114" s="817"/>
      <c r="CC114" s="817"/>
      <c r="CD114" s="817"/>
      <c r="CE114" s="817"/>
      <c r="CF114" s="875">
        <v>12.2</v>
      </c>
      <c r="CG114" s="876"/>
      <c r="CH114" s="876"/>
      <c r="CI114" s="876"/>
      <c r="CJ114" s="876"/>
      <c r="CK114" s="927"/>
      <c r="CL114" s="821"/>
      <c r="CM114" s="815" t="s">
        <v>432</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433</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403731</v>
      </c>
      <c r="AB115" s="919"/>
      <c r="AC115" s="919"/>
      <c r="AD115" s="919"/>
      <c r="AE115" s="920"/>
      <c r="AF115" s="921">
        <v>403682</v>
      </c>
      <c r="AG115" s="919"/>
      <c r="AH115" s="919"/>
      <c r="AI115" s="919"/>
      <c r="AJ115" s="920"/>
      <c r="AK115" s="921">
        <v>449153</v>
      </c>
      <c r="AL115" s="919"/>
      <c r="AM115" s="919"/>
      <c r="AN115" s="919"/>
      <c r="AO115" s="920"/>
      <c r="AP115" s="922">
        <v>0.7</v>
      </c>
      <c r="AQ115" s="923"/>
      <c r="AR115" s="923"/>
      <c r="AS115" s="923"/>
      <c r="AT115" s="924"/>
      <c r="AU115" s="932"/>
      <c r="AV115" s="933"/>
      <c r="AW115" s="933"/>
      <c r="AX115" s="933"/>
      <c r="AY115" s="933"/>
      <c r="AZ115" s="815" t="s">
        <v>434</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435</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v>2359486</v>
      </c>
      <c r="DH115" s="780"/>
      <c r="DI115" s="780"/>
      <c r="DJ115" s="780"/>
      <c r="DK115" s="781"/>
      <c r="DL115" s="782">
        <v>2309441</v>
      </c>
      <c r="DM115" s="780"/>
      <c r="DN115" s="780"/>
      <c r="DO115" s="780"/>
      <c r="DP115" s="781"/>
      <c r="DQ115" s="782">
        <v>2580584</v>
      </c>
      <c r="DR115" s="780"/>
      <c r="DS115" s="780"/>
      <c r="DT115" s="780"/>
      <c r="DU115" s="781"/>
      <c r="DV115" s="824">
        <v>4.2</v>
      </c>
      <c r="DW115" s="825"/>
      <c r="DX115" s="825"/>
      <c r="DY115" s="825"/>
      <c r="DZ115" s="826"/>
    </row>
    <row r="116" spans="1:130" s="218" customFormat="1" ht="26.25" customHeight="1" x14ac:dyDescent="0.15">
      <c r="A116" s="916"/>
      <c r="B116" s="917"/>
      <c r="C116" s="839" t="s">
        <v>436</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v>295</v>
      </c>
      <c r="AB116" s="780"/>
      <c r="AC116" s="780"/>
      <c r="AD116" s="780"/>
      <c r="AE116" s="781"/>
      <c r="AF116" s="782">
        <v>175</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437</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438</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439</v>
      </c>
      <c r="Z117" s="897"/>
      <c r="AA117" s="902">
        <v>9500781</v>
      </c>
      <c r="AB117" s="903"/>
      <c r="AC117" s="903"/>
      <c r="AD117" s="903"/>
      <c r="AE117" s="904"/>
      <c r="AF117" s="905">
        <v>9503935</v>
      </c>
      <c r="AG117" s="903"/>
      <c r="AH117" s="903"/>
      <c r="AI117" s="903"/>
      <c r="AJ117" s="904"/>
      <c r="AK117" s="905">
        <v>9091842</v>
      </c>
      <c r="AL117" s="903"/>
      <c r="AM117" s="903"/>
      <c r="AN117" s="903"/>
      <c r="AO117" s="904"/>
      <c r="AP117" s="906"/>
      <c r="AQ117" s="907"/>
      <c r="AR117" s="907"/>
      <c r="AS117" s="907"/>
      <c r="AT117" s="908"/>
      <c r="AU117" s="932"/>
      <c r="AV117" s="933"/>
      <c r="AW117" s="933"/>
      <c r="AX117" s="933"/>
      <c r="AY117" s="933"/>
      <c r="AZ117" s="863" t="s">
        <v>440</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441</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415</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412</v>
      </c>
      <c r="AB118" s="896"/>
      <c r="AC118" s="896"/>
      <c r="AD118" s="896"/>
      <c r="AE118" s="897"/>
      <c r="AF118" s="898" t="s">
        <v>413</v>
      </c>
      <c r="AG118" s="896"/>
      <c r="AH118" s="896"/>
      <c r="AI118" s="896"/>
      <c r="AJ118" s="897"/>
      <c r="AK118" s="898" t="s">
        <v>294</v>
      </c>
      <c r="AL118" s="896"/>
      <c r="AM118" s="896"/>
      <c r="AN118" s="896"/>
      <c r="AO118" s="897"/>
      <c r="AP118" s="899" t="s">
        <v>414</v>
      </c>
      <c r="AQ118" s="900"/>
      <c r="AR118" s="900"/>
      <c r="AS118" s="900"/>
      <c r="AT118" s="901"/>
      <c r="AU118" s="932"/>
      <c r="AV118" s="933"/>
      <c r="AW118" s="933"/>
      <c r="AX118" s="933"/>
      <c r="AY118" s="933"/>
      <c r="AZ118" s="838" t="s">
        <v>442</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443</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418</v>
      </c>
      <c r="B119" s="819"/>
      <c r="C119" s="860" t="s">
        <v>419</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v>174189</v>
      </c>
      <c r="AB119" s="889"/>
      <c r="AC119" s="889"/>
      <c r="AD119" s="889"/>
      <c r="AE119" s="890"/>
      <c r="AF119" s="891">
        <v>174332</v>
      </c>
      <c r="AG119" s="889"/>
      <c r="AH119" s="889"/>
      <c r="AI119" s="889"/>
      <c r="AJ119" s="890"/>
      <c r="AK119" s="891">
        <v>219990</v>
      </c>
      <c r="AL119" s="889"/>
      <c r="AM119" s="889"/>
      <c r="AN119" s="889"/>
      <c r="AO119" s="890"/>
      <c r="AP119" s="892">
        <v>0.4</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444</v>
      </c>
      <c r="BP119" s="878"/>
      <c r="BQ119" s="879">
        <v>77867627</v>
      </c>
      <c r="BR119" s="845"/>
      <c r="BS119" s="845"/>
      <c r="BT119" s="845"/>
      <c r="BU119" s="845"/>
      <c r="BV119" s="845">
        <v>77761795</v>
      </c>
      <c r="BW119" s="845"/>
      <c r="BX119" s="845"/>
      <c r="BY119" s="845"/>
      <c r="BZ119" s="845"/>
      <c r="CA119" s="845">
        <v>78203944</v>
      </c>
      <c r="CB119" s="845"/>
      <c r="CC119" s="845"/>
      <c r="CD119" s="845"/>
      <c r="CE119" s="845"/>
      <c r="CF119" s="748"/>
      <c r="CG119" s="749"/>
      <c r="CH119" s="749"/>
      <c r="CI119" s="749"/>
      <c r="CJ119" s="834"/>
      <c r="CK119" s="928"/>
      <c r="CL119" s="823"/>
      <c r="CM119" s="838" t="s">
        <v>445</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15">
      <c r="A120" s="820"/>
      <c r="B120" s="821"/>
      <c r="C120" s="815" t="s">
        <v>422</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v>229507</v>
      </c>
      <c r="AB120" s="780"/>
      <c r="AC120" s="780"/>
      <c r="AD120" s="780"/>
      <c r="AE120" s="781"/>
      <c r="AF120" s="782">
        <v>229321</v>
      </c>
      <c r="AG120" s="780"/>
      <c r="AH120" s="780"/>
      <c r="AI120" s="780"/>
      <c r="AJ120" s="781"/>
      <c r="AK120" s="782">
        <v>229132</v>
      </c>
      <c r="AL120" s="780"/>
      <c r="AM120" s="780"/>
      <c r="AN120" s="780"/>
      <c r="AO120" s="781"/>
      <c r="AP120" s="824">
        <v>0.4</v>
      </c>
      <c r="AQ120" s="825"/>
      <c r="AR120" s="825"/>
      <c r="AS120" s="825"/>
      <c r="AT120" s="826"/>
      <c r="AU120" s="880" t="s">
        <v>446</v>
      </c>
      <c r="AV120" s="881"/>
      <c r="AW120" s="881"/>
      <c r="AX120" s="881"/>
      <c r="AY120" s="882"/>
      <c r="AZ120" s="860" t="s">
        <v>447</v>
      </c>
      <c r="BA120" s="808"/>
      <c r="BB120" s="808"/>
      <c r="BC120" s="808"/>
      <c r="BD120" s="808"/>
      <c r="BE120" s="808"/>
      <c r="BF120" s="808"/>
      <c r="BG120" s="808"/>
      <c r="BH120" s="808"/>
      <c r="BI120" s="808"/>
      <c r="BJ120" s="808"/>
      <c r="BK120" s="808"/>
      <c r="BL120" s="808"/>
      <c r="BM120" s="808"/>
      <c r="BN120" s="808"/>
      <c r="BO120" s="808"/>
      <c r="BP120" s="809"/>
      <c r="BQ120" s="861">
        <v>16436373</v>
      </c>
      <c r="BR120" s="842"/>
      <c r="BS120" s="842"/>
      <c r="BT120" s="842"/>
      <c r="BU120" s="842"/>
      <c r="BV120" s="842">
        <v>16611480</v>
      </c>
      <c r="BW120" s="842"/>
      <c r="BX120" s="842"/>
      <c r="BY120" s="842"/>
      <c r="BZ120" s="842"/>
      <c r="CA120" s="842">
        <v>14003263</v>
      </c>
      <c r="CB120" s="842"/>
      <c r="CC120" s="842"/>
      <c r="CD120" s="842"/>
      <c r="CE120" s="842"/>
      <c r="CF120" s="866">
        <v>22.8</v>
      </c>
      <c r="CG120" s="867"/>
      <c r="CH120" s="867"/>
      <c r="CI120" s="867"/>
      <c r="CJ120" s="867"/>
      <c r="CK120" s="868" t="s">
        <v>448</v>
      </c>
      <c r="CL120" s="852"/>
      <c r="CM120" s="852"/>
      <c r="CN120" s="852"/>
      <c r="CO120" s="853"/>
      <c r="CP120" s="872" t="s">
        <v>396</v>
      </c>
      <c r="CQ120" s="873"/>
      <c r="CR120" s="873"/>
      <c r="CS120" s="873"/>
      <c r="CT120" s="873"/>
      <c r="CU120" s="873"/>
      <c r="CV120" s="873"/>
      <c r="CW120" s="873"/>
      <c r="CX120" s="873"/>
      <c r="CY120" s="873"/>
      <c r="CZ120" s="873"/>
      <c r="DA120" s="873"/>
      <c r="DB120" s="873"/>
      <c r="DC120" s="873"/>
      <c r="DD120" s="873"/>
      <c r="DE120" s="873"/>
      <c r="DF120" s="874"/>
      <c r="DG120" s="861">
        <v>1257774</v>
      </c>
      <c r="DH120" s="842"/>
      <c r="DI120" s="842"/>
      <c r="DJ120" s="842"/>
      <c r="DK120" s="842"/>
      <c r="DL120" s="842">
        <v>1147285</v>
      </c>
      <c r="DM120" s="842"/>
      <c r="DN120" s="842"/>
      <c r="DO120" s="842"/>
      <c r="DP120" s="842"/>
      <c r="DQ120" s="842">
        <v>996699</v>
      </c>
      <c r="DR120" s="842"/>
      <c r="DS120" s="842"/>
      <c r="DT120" s="842"/>
      <c r="DU120" s="842"/>
      <c r="DV120" s="843">
        <v>1.6</v>
      </c>
      <c r="DW120" s="843"/>
      <c r="DX120" s="843"/>
      <c r="DY120" s="843"/>
      <c r="DZ120" s="844"/>
    </row>
    <row r="121" spans="1:130" s="218" customFormat="1" ht="26.25" customHeight="1" x14ac:dyDescent="0.15">
      <c r="A121" s="820"/>
      <c r="B121" s="821"/>
      <c r="C121" s="863" t="s">
        <v>449</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450</v>
      </c>
      <c r="BA121" s="752"/>
      <c r="BB121" s="752"/>
      <c r="BC121" s="752"/>
      <c r="BD121" s="752"/>
      <c r="BE121" s="752"/>
      <c r="BF121" s="752"/>
      <c r="BG121" s="752"/>
      <c r="BH121" s="752"/>
      <c r="BI121" s="752"/>
      <c r="BJ121" s="752"/>
      <c r="BK121" s="752"/>
      <c r="BL121" s="752"/>
      <c r="BM121" s="752"/>
      <c r="BN121" s="752"/>
      <c r="BO121" s="752"/>
      <c r="BP121" s="753"/>
      <c r="BQ121" s="816">
        <v>8228577</v>
      </c>
      <c r="BR121" s="817"/>
      <c r="BS121" s="817"/>
      <c r="BT121" s="817"/>
      <c r="BU121" s="817"/>
      <c r="BV121" s="817">
        <v>8437419</v>
      </c>
      <c r="BW121" s="817"/>
      <c r="BX121" s="817"/>
      <c r="BY121" s="817"/>
      <c r="BZ121" s="817"/>
      <c r="CA121" s="817">
        <v>8863944</v>
      </c>
      <c r="CB121" s="817"/>
      <c r="CC121" s="817"/>
      <c r="CD121" s="817"/>
      <c r="CE121" s="817"/>
      <c r="CF121" s="875">
        <v>14.4</v>
      </c>
      <c r="CG121" s="876"/>
      <c r="CH121" s="876"/>
      <c r="CI121" s="876"/>
      <c r="CJ121" s="876"/>
      <c r="CK121" s="869"/>
      <c r="CL121" s="855"/>
      <c r="CM121" s="855"/>
      <c r="CN121" s="855"/>
      <c r="CO121" s="856"/>
      <c r="CP121" s="835" t="s">
        <v>394</v>
      </c>
      <c r="CQ121" s="836"/>
      <c r="CR121" s="836"/>
      <c r="CS121" s="836"/>
      <c r="CT121" s="836"/>
      <c r="CU121" s="836"/>
      <c r="CV121" s="836"/>
      <c r="CW121" s="836"/>
      <c r="CX121" s="836"/>
      <c r="CY121" s="836"/>
      <c r="CZ121" s="836"/>
      <c r="DA121" s="836"/>
      <c r="DB121" s="836"/>
      <c r="DC121" s="836"/>
      <c r="DD121" s="836"/>
      <c r="DE121" s="836"/>
      <c r="DF121" s="837"/>
      <c r="DG121" s="816" t="s">
        <v>122</v>
      </c>
      <c r="DH121" s="817"/>
      <c r="DI121" s="817"/>
      <c r="DJ121" s="817"/>
      <c r="DK121" s="817"/>
      <c r="DL121" s="817" t="s">
        <v>122</v>
      </c>
      <c r="DM121" s="817"/>
      <c r="DN121" s="817"/>
      <c r="DO121" s="817"/>
      <c r="DP121" s="817"/>
      <c r="DQ121" s="817" t="s">
        <v>122</v>
      </c>
      <c r="DR121" s="817"/>
      <c r="DS121" s="817"/>
      <c r="DT121" s="817"/>
      <c r="DU121" s="817"/>
      <c r="DV121" s="794" t="s">
        <v>122</v>
      </c>
      <c r="DW121" s="794"/>
      <c r="DX121" s="794"/>
      <c r="DY121" s="794"/>
      <c r="DZ121" s="795"/>
    </row>
    <row r="122" spans="1:130" s="218" customFormat="1" ht="26.25" customHeight="1" x14ac:dyDescent="0.15">
      <c r="A122" s="820"/>
      <c r="B122" s="821"/>
      <c r="C122" s="815" t="s">
        <v>432</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451</v>
      </c>
      <c r="BA122" s="839"/>
      <c r="BB122" s="839"/>
      <c r="BC122" s="839"/>
      <c r="BD122" s="839"/>
      <c r="BE122" s="839"/>
      <c r="BF122" s="839"/>
      <c r="BG122" s="839"/>
      <c r="BH122" s="839"/>
      <c r="BI122" s="839"/>
      <c r="BJ122" s="839"/>
      <c r="BK122" s="839"/>
      <c r="BL122" s="839"/>
      <c r="BM122" s="839"/>
      <c r="BN122" s="839"/>
      <c r="BO122" s="839"/>
      <c r="BP122" s="840"/>
      <c r="BQ122" s="879">
        <v>54051428</v>
      </c>
      <c r="BR122" s="845"/>
      <c r="BS122" s="845"/>
      <c r="BT122" s="845"/>
      <c r="BU122" s="845"/>
      <c r="BV122" s="845">
        <v>52202219</v>
      </c>
      <c r="BW122" s="845"/>
      <c r="BX122" s="845"/>
      <c r="BY122" s="845"/>
      <c r="BZ122" s="845"/>
      <c r="CA122" s="845">
        <v>49701083</v>
      </c>
      <c r="CB122" s="845"/>
      <c r="CC122" s="845"/>
      <c r="CD122" s="845"/>
      <c r="CE122" s="845"/>
      <c r="CF122" s="846">
        <v>80.8</v>
      </c>
      <c r="CG122" s="847"/>
      <c r="CH122" s="847"/>
      <c r="CI122" s="847"/>
      <c r="CJ122" s="847"/>
      <c r="CK122" s="869"/>
      <c r="CL122" s="855"/>
      <c r="CM122" s="855"/>
      <c r="CN122" s="855"/>
      <c r="CO122" s="856"/>
      <c r="CP122" s="835" t="s">
        <v>397</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t="s">
        <v>122</v>
      </c>
      <c r="DR122" s="817"/>
      <c r="DS122" s="817"/>
      <c r="DT122" s="817"/>
      <c r="DU122" s="817"/>
      <c r="DV122" s="794" t="s">
        <v>122</v>
      </c>
      <c r="DW122" s="794"/>
      <c r="DX122" s="794"/>
      <c r="DY122" s="794"/>
      <c r="DZ122" s="795"/>
    </row>
    <row r="123" spans="1:130" s="218" customFormat="1" ht="26.25" customHeight="1" x14ac:dyDescent="0.15">
      <c r="A123" s="820"/>
      <c r="B123" s="821"/>
      <c r="C123" s="815" t="s">
        <v>438</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452</v>
      </c>
      <c r="BP123" s="878"/>
      <c r="BQ123" s="832">
        <v>78716378</v>
      </c>
      <c r="BR123" s="833"/>
      <c r="BS123" s="833"/>
      <c r="BT123" s="833"/>
      <c r="BU123" s="833"/>
      <c r="BV123" s="833">
        <v>77251118</v>
      </c>
      <c r="BW123" s="833"/>
      <c r="BX123" s="833"/>
      <c r="BY123" s="833"/>
      <c r="BZ123" s="833"/>
      <c r="CA123" s="833">
        <v>72568290</v>
      </c>
      <c r="CB123" s="833"/>
      <c r="CC123" s="833"/>
      <c r="CD123" s="833"/>
      <c r="CE123" s="833"/>
      <c r="CF123" s="748"/>
      <c r="CG123" s="749"/>
      <c r="CH123" s="749"/>
      <c r="CI123" s="749"/>
      <c r="CJ123" s="834"/>
      <c r="CK123" s="869"/>
      <c r="CL123" s="855"/>
      <c r="CM123" s="855"/>
      <c r="CN123" s="855"/>
      <c r="CO123" s="856"/>
      <c r="CP123" s="835"/>
      <c r="CQ123" s="836"/>
      <c r="CR123" s="836"/>
      <c r="CS123" s="836"/>
      <c r="CT123" s="836"/>
      <c r="CU123" s="836"/>
      <c r="CV123" s="836"/>
      <c r="CW123" s="836"/>
      <c r="CX123" s="836"/>
      <c r="CY123" s="836"/>
      <c r="CZ123" s="836"/>
      <c r="DA123" s="836"/>
      <c r="DB123" s="836"/>
      <c r="DC123" s="836"/>
      <c r="DD123" s="836"/>
      <c r="DE123" s="836"/>
      <c r="DF123" s="837"/>
      <c r="DG123" s="779"/>
      <c r="DH123" s="780"/>
      <c r="DI123" s="780"/>
      <c r="DJ123" s="780"/>
      <c r="DK123" s="781"/>
      <c r="DL123" s="782"/>
      <c r="DM123" s="780"/>
      <c r="DN123" s="780"/>
      <c r="DO123" s="780"/>
      <c r="DP123" s="781"/>
      <c r="DQ123" s="782"/>
      <c r="DR123" s="780"/>
      <c r="DS123" s="780"/>
      <c r="DT123" s="780"/>
      <c r="DU123" s="781"/>
      <c r="DV123" s="824"/>
      <c r="DW123" s="825"/>
      <c r="DX123" s="825"/>
      <c r="DY123" s="825"/>
      <c r="DZ123" s="826"/>
    </row>
    <row r="124" spans="1:130" s="218" customFormat="1" ht="26.25" customHeight="1" thickBot="1" x14ac:dyDescent="0.2">
      <c r="A124" s="820"/>
      <c r="B124" s="821"/>
      <c r="C124" s="815" t="s">
        <v>441</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453</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v>0.8</v>
      </c>
      <c r="BW124" s="831"/>
      <c r="BX124" s="831"/>
      <c r="BY124" s="831"/>
      <c r="BZ124" s="831"/>
      <c r="CA124" s="831">
        <v>9.1</v>
      </c>
      <c r="CB124" s="831"/>
      <c r="CC124" s="831"/>
      <c r="CD124" s="831"/>
      <c r="CE124" s="831"/>
      <c r="CF124" s="726"/>
      <c r="CG124" s="727"/>
      <c r="CH124" s="727"/>
      <c r="CI124" s="727"/>
      <c r="CJ124" s="862"/>
      <c r="CK124" s="870"/>
      <c r="CL124" s="870"/>
      <c r="CM124" s="870"/>
      <c r="CN124" s="870"/>
      <c r="CO124" s="871"/>
      <c r="CP124" s="835" t="s">
        <v>454</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5" t="s">
        <v>443</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455</v>
      </c>
      <c r="CL125" s="852"/>
      <c r="CM125" s="852"/>
      <c r="CN125" s="852"/>
      <c r="CO125" s="853"/>
      <c r="CP125" s="860" t="s">
        <v>456</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445</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457</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458</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35</v>
      </c>
      <c r="AB127" s="780"/>
      <c r="AC127" s="780"/>
      <c r="AD127" s="780"/>
      <c r="AE127" s="781"/>
      <c r="AF127" s="782">
        <v>29</v>
      </c>
      <c r="AG127" s="780"/>
      <c r="AH127" s="780"/>
      <c r="AI127" s="780"/>
      <c r="AJ127" s="781"/>
      <c r="AK127" s="782">
        <v>31</v>
      </c>
      <c r="AL127" s="780"/>
      <c r="AM127" s="780"/>
      <c r="AN127" s="780"/>
      <c r="AO127" s="781"/>
      <c r="AP127" s="824">
        <v>0</v>
      </c>
      <c r="AQ127" s="825"/>
      <c r="AR127" s="825"/>
      <c r="AS127" s="825"/>
      <c r="AT127" s="826"/>
      <c r="AU127" s="220"/>
      <c r="AV127" s="220"/>
      <c r="AW127" s="220"/>
      <c r="AX127" s="841" t="s">
        <v>459</v>
      </c>
      <c r="AY127" s="812"/>
      <c r="AZ127" s="812"/>
      <c r="BA127" s="812"/>
      <c r="BB127" s="812"/>
      <c r="BC127" s="812"/>
      <c r="BD127" s="812"/>
      <c r="BE127" s="813"/>
      <c r="BF127" s="811" t="s">
        <v>460</v>
      </c>
      <c r="BG127" s="812"/>
      <c r="BH127" s="812"/>
      <c r="BI127" s="812"/>
      <c r="BJ127" s="812"/>
      <c r="BK127" s="812"/>
      <c r="BL127" s="813"/>
      <c r="BM127" s="811" t="s">
        <v>461</v>
      </c>
      <c r="BN127" s="812"/>
      <c r="BO127" s="812"/>
      <c r="BP127" s="812"/>
      <c r="BQ127" s="812"/>
      <c r="BR127" s="812"/>
      <c r="BS127" s="813"/>
      <c r="BT127" s="811" t="s">
        <v>462</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463</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464</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465</v>
      </c>
      <c r="X128" s="798"/>
      <c r="Y128" s="798"/>
      <c r="Z128" s="799"/>
      <c r="AA128" s="800">
        <v>1608247</v>
      </c>
      <c r="AB128" s="801"/>
      <c r="AC128" s="801"/>
      <c r="AD128" s="801"/>
      <c r="AE128" s="802"/>
      <c r="AF128" s="803">
        <v>1929812</v>
      </c>
      <c r="AG128" s="801"/>
      <c r="AH128" s="801"/>
      <c r="AI128" s="801"/>
      <c r="AJ128" s="802"/>
      <c r="AK128" s="803">
        <v>1791343</v>
      </c>
      <c r="AL128" s="801"/>
      <c r="AM128" s="801"/>
      <c r="AN128" s="801"/>
      <c r="AO128" s="802"/>
      <c r="AP128" s="804"/>
      <c r="AQ128" s="805"/>
      <c r="AR128" s="805"/>
      <c r="AS128" s="805"/>
      <c r="AT128" s="806"/>
      <c r="AU128" s="220"/>
      <c r="AV128" s="220"/>
      <c r="AW128" s="220"/>
      <c r="AX128" s="807" t="s">
        <v>466</v>
      </c>
      <c r="AY128" s="808"/>
      <c r="AZ128" s="808"/>
      <c r="BA128" s="808"/>
      <c r="BB128" s="808"/>
      <c r="BC128" s="808"/>
      <c r="BD128" s="808"/>
      <c r="BE128" s="809"/>
      <c r="BF128" s="786" t="s">
        <v>122</v>
      </c>
      <c r="BG128" s="787"/>
      <c r="BH128" s="787"/>
      <c r="BI128" s="787"/>
      <c r="BJ128" s="787"/>
      <c r="BK128" s="787"/>
      <c r="BL128" s="810"/>
      <c r="BM128" s="786">
        <v>11.25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467</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15">
      <c r="A129" s="774" t="s">
        <v>103</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468</v>
      </c>
      <c r="X129" s="777"/>
      <c r="Y129" s="777"/>
      <c r="Z129" s="778"/>
      <c r="AA129" s="779">
        <v>62801138</v>
      </c>
      <c r="AB129" s="780"/>
      <c r="AC129" s="780"/>
      <c r="AD129" s="780"/>
      <c r="AE129" s="781"/>
      <c r="AF129" s="782">
        <v>64131215</v>
      </c>
      <c r="AG129" s="780"/>
      <c r="AH129" s="780"/>
      <c r="AI129" s="780"/>
      <c r="AJ129" s="781"/>
      <c r="AK129" s="782">
        <v>65875752</v>
      </c>
      <c r="AL129" s="780"/>
      <c r="AM129" s="780"/>
      <c r="AN129" s="780"/>
      <c r="AO129" s="781"/>
      <c r="AP129" s="783"/>
      <c r="AQ129" s="784"/>
      <c r="AR129" s="784"/>
      <c r="AS129" s="784"/>
      <c r="AT129" s="785"/>
      <c r="AU129" s="221"/>
      <c r="AV129" s="221"/>
      <c r="AW129" s="221"/>
      <c r="AX129" s="751" t="s">
        <v>469</v>
      </c>
      <c r="AY129" s="752"/>
      <c r="AZ129" s="752"/>
      <c r="BA129" s="752"/>
      <c r="BB129" s="752"/>
      <c r="BC129" s="752"/>
      <c r="BD129" s="752"/>
      <c r="BE129" s="753"/>
      <c r="BF129" s="770" t="s">
        <v>122</v>
      </c>
      <c r="BG129" s="771"/>
      <c r="BH129" s="771"/>
      <c r="BI129" s="771"/>
      <c r="BJ129" s="771"/>
      <c r="BK129" s="771"/>
      <c r="BL129" s="772"/>
      <c r="BM129" s="770">
        <v>16.25</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470</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471</v>
      </c>
      <c r="X130" s="777"/>
      <c r="Y130" s="777"/>
      <c r="Z130" s="778"/>
      <c r="AA130" s="779">
        <v>4694959</v>
      </c>
      <c r="AB130" s="780"/>
      <c r="AC130" s="780"/>
      <c r="AD130" s="780"/>
      <c r="AE130" s="781"/>
      <c r="AF130" s="782">
        <v>4609173</v>
      </c>
      <c r="AG130" s="780"/>
      <c r="AH130" s="780"/>
      <c r="AI130" s="780"/>
      <c r="AJ130" s="781"/>
      <c r="AK130" s="782">
        <v>4386526</v>
      </c>
      <c r="AL130" s="780"/>
      <c r="AM130" s="780"/>
      <c r="AN130" s="780"/>
      <c r="AO130" s="781"/>
      <c r="AP130" s="783"/>
      <c r="AQ130" s="784"/>
      <c r="AR130" s="784"/>
      <c r="AS130" s="784"/>
      <c r="AT130" s="785"/>
      <c r="AU130" s="221"/>
      <c r="AV130" s="221"/>
      <c r="AW130" s="221"/>
      <c r="AX130" s="751" t="s">
        <v>472</v>
      </c>
      <c r="AY130" s="752"/>
      <c r="AZ130" s="752"/>
      <c r="BA130" s="752"/>
      <c r="BB130" s="752"/>
      <c r="BC130" s="752"/>
      <c r="BD130" s="752"/>
      <c r="BE130" s="753"/>
      <c r="BF130" s="754">
        <v>5</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473</v>
      </c>
      <c r="X131" s="761"/>
      <c r="Y131" s="761"/>
      <c r="Z131" s="762"/>
      <c r="AA131" s="763">
        <v>58106179</v>
      </c>
      <c r="AB131" s="764"/>
      <c r="AC131" s="764"/>
      <c r="AD131" s="764"/>
      <c r="AE131" s="765"/>
      <c r="AF131" s="766">
        <v>59522042</v>
      </c>
      <c r="AG131" s="764"/>
      <c r="AH131" s="764"/>
      <c r="AI131" s="764"/>
      <c r="AJ131" s="765"/>
      <c r="AK131" s="766">
        <v>61489226</v>
      </c>
      <c r="AL131" s="764"/>
      <c r="AM131" s="764"/>
      <c r="AN131" s="764"/>
      <c r="AO131" s="765"/>
      <c r="AP131" s="767"/>
      <c r="AQ131" s="768"/>
      <c r="AR131" s="768"/>
      <c r="AS131" s="768"/>
      <c r="AT131" s="769"/>
      <c r="AU131" s="221"/>
      <c r="AV131" s="221"/>
      <c r="AW131" s="221"/>
      <c r="AX131" s="729" t="s">
        <v>474</v>
      </c>
      <c r="AY131" s="730"/>
      <c r="AZ131" s="730"/>
      <c r="BA131" s="730"/>
      <c r="BB131" s="730"/>
      <c r="BC131" s="730"/>
      <c r="BD131" s="730"/>
      <c r="BE131" s="731"/>
      <c r="BF131" s="732">
        <v>9.1</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475</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476</v>
      </c>
      <c r="W132" s="742"/>
      <c r="X132" s="742"/>
      <c r="Y132" s="742"/>
      <c r="Z132" s="743"/>
      <c r="AA132" s="744">
        <v>5.5029866780000001</v>
      </c>
      <c r="AB132" s="745"/>
      <c r="AC132" s="745"/>
      <c r="AD132" s="745"/>
      <c r="AE132" s="746"/>
      <c r="AF132" s="747">
        <v>4.9812639770000002</v>
      </c>
      <c r="AG132" s="745"/>
      <c r="AH132" s="745"/>
      <c r="AI132" s="745"/>
      <c r="AJ132" s="746"/>
      <c r="AK132" s="747">
        <v>4.7389969340000002</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477</v>
      </c>
      <c r="W133" s="721"/>
      <c r="X133" s="721"/>
      <c r="Y133" s="721"/>
      <c r="Z133" s="722"/>
      <c r="AA133" s="723">
        <v>4.7</v>
      </c>
      <c r="AB133" s="724"/>
      <c r="AC133" s="724"/>
      <c r="AD133" s="724"/>
      <c r="AE133" s="725"/>
      <c r="AF133" s="723">
        <v>5.0999999999999996</v>
      </c>
      <c r="AG133" s="724"/>
      <c r="AH133" s="724"/>
      <c r="AI133" s="724"/>
      <c r="AJ133" s="725"/>
      <c r="AK133" s="723">
        <v>5</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sLGxNw/zs2qjMYfC1hw5Hl/9ofOBcxFdd+WrkahJhz7497iI1BsTtsbE0LGOf3eBjaYNemNIS4ll/0tJZ5v7mw==" saltValue="UvZa6HoBPMIW35lgt8jXt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D1" zoomScale="85" zoomScaleNormal="85" zoomScaleSheetLayoutView="85" workbookViewId="0">
      <selection activeCell="BN13" sqref="BN13:BU13"/>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EJP1b5OstOVEc4KQuL15RLSXPcbhTfSKdtUcXkzIbvt7tZAjqCJZZSbvsBrB7zfB0GPwSfYui7yGuWu/33t2Xg==" saltValue="PpsQmBiU9cq5BdaDS4y4W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Y61" zoomScaleNormal="100" zoomScaleSheetLayoutView="55" workbookViewId="0">
      <selection activeCell="BN13" sqref="BN13:BU13"/>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wsUd+R2k8Nzs8yAGbfQZU/HCqhdU3baNFkPrRvQSMi5LFU+9PAu+DvM0/jpPLBbWzRO6j+h4Gdp5kR0+7EgT1g==" saltValue="uNYbhRqC6dU5oQB6LDm6l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7" workbookViewId="0">
      <selection activeCell="BN13" sqref="BN13:BU13"/>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486</v>
      </c>
      <c r="AL9" s="1131"/>
      <c r="AM9" s="1131"/>
      <c r="AN9" s="1132"/>
      <c r="AO9" s="269">
        <v>19295024</v>
      </c>
      <c r="AP9" s="269">
        <v>56333</v>
      </c>
      <c r="AQ9" s="270">
        <v>70143</v>
      </c>
      <c r="AR9" s="271">
        <v>-19.7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487</v>
      </c>
      <c r="AL10" s="1131"/>
      <c r="AM10" s="1131"/>
      <c r="AN10" s="1132"/>
      <c r="AO10" s="272">
        <v>3278702</v>
      </c>
      <c r="AP10" s="272">
        <v>9572</v>
      </c>
      <c r="AQ10" s="273">
        <v>2309</v>
      </c>
      <c r="AR10" s="274">
        <v>314.60000000000002</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488</v>
      </c>
      <c r="AL11" s="1131"/>
      <c r="AM11" s="1131"/>
      <c r="AN11" s="1132"/>
      <c r="AO11" s="272">
        <v>148294</v>
      </c>
      <c r="AP11" s="272">
        <v>433</v>
      </c>
      <c r="AQ11" s="273">
        <v>1878</v>
      </c>
      <c r="AR11" s="274">
        <v>-76.900000000000006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489</v>
      </c>
      <c r="AL12" s="1131"/>
      <c r="AM12" s="1131"/>
      <c r="AN12" s="1132"/>
      <c r="AO12" s="272" t="s">
        <v>490</v>
      </c>
      <c r="AP12" s="272" t="s">
        <v>490</v>
      </c>
      <c r="AQ12" s="273">
        <v>30</v>
      </c>
      <c r="AR12" s="274" t="s">
        <v>490</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491</v>
      </c>
      <c r="AL13" s="1131"/>
      <c r="AM13" s="1131"/>
      <c r="AN13" s="1132"/>
      <c r="AO13" s="272">
        <v>23326</v>
      </c>
      <c r="AP13" s="272">
        <v>68</v>
      </c>
      <c r="AQ13" s="273">
        <v>1863</v>
      </c>
      <c r="AR13" s="274">
        <v>-96.3</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492</v>
      </c>
      <c r="AL14" s="1131"/>
      <c r="AM14" s="1131"/>
      <c r="AN14" s="1132"/>
      <c r="AO14" s="272">
        <v>195659</v>
      </c>
      <c r="AP14" s="272">
        <v>571</v>
      </c>
      <c r="AQ14" s="273">
        <v>1453</v>
      </c>
      <c r="AR14" s="274">
        <v>-60.7</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493</v>
      </c>
      <c r="AL15" s="1134"/>
      <c r="AM15" s="1134"/>
      <c r="AN15" s="1135"/>
      <c r="AO15" s="272">
        <v>-1035987</v>
      </c>
      <c r="AP15" s="272">
        <v>-3025</v>
      </c>
      <c r="AQ15" s="273">
        <v>-3932</v>
      </c>
      <c r="AR15" s="274">
        <v>-23.1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21905018</v>
      </c>
      <c r="AP16" s="272">
        <v>63953</v>
      </c>
      <c r="AQ16" s="273">
        <v>73743</v>
      </c>
      <c r="AR16" s="274">
        <v>-13.3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498</v>
      </c>
      <c r="AL21" s="1137"/>
      <c r="AM21" s="1137"/>
      <c r="AN21" s="1138"/>
      <c r="AO21" s="285">
        <v>5.38</v>
      </c>
      <c r="AP21" s="286">
        <v>6.58</v>
      </c>
      <c r="AQ21" s="287">
        <v>-1.2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499</v>
      </c>
      <c r="AL22" s="1137"/>
      <c r="AM22" s="1137"/>
      <c r="AN22" s="1138"/>
      <c r="AO22" s="290">
        <v>101.5</v>
      </c>
      <c r="AP22" s="291">
        <v>99.4</v>
      </c>
      <c r="AQ22" s="292">
        <v>2.1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500</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503</v>
      </c>
      <c r="AL32" s="1121"/>
      <c r="AM32" s="1121"/>
      <c r="AN32" s="1122"/>
      <c r="AO32" s="300">
        <v>7560652</v>
      </c>
      <c r="AP32" s="300">
        <v>22074</v>
      </c>
      <c r="AQ32" s="301">
        <v>30085</v>
      </c>
      <c r="AR32" s="302">
        <v>-26.6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504</v>
      </c>
      <c r="AL33" s="1121"/>
      <c r="AM33" s="1121"/>
      <c r="AN33" s="1122"/>
      <c r="AO33" s="300" t="s">
        <v>490</v>
      </c>
      <c r="AP33" s="300" t="s">
        <v>490</v>
      </c>
      <c r="AQ33" s="301" t="s">
        <v>490</v>
      </c>
      <c r="AR33" s="302" t="s">
        <v>490</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505</v>
      </c>
      <c r="AL34" s="1121"/>
      <c r="AM34" s="1121"/>
      <c r="AN34" s="1122"/>
      <c r="AO34" s="300" t="s">
        <v>490</v>
      </c>
      <c r="AP34" s="300" t="s">
        <v>490</v>
      </c>
      <c r="AQ34" s="301">
        <v>20</v>
      </c>
      <c r="AR34" s="302" t="s">
        <v>490</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506</v>
      </c>
      <c r="AL35" s="1121"/>
      <c r="AM35" s="1121"/>
      <c r="AN35" s="1122"/>
      <c r="AO35" s="300">
        <v>931194</v>
      </c>
      <c r="AP35" s="300">
        <v>2719</v>
      </c>
      <c r="AQ35" s="301">
        <v>7684</v>
      </c>
      <c r="AR35" s="302">
        <v>-64.599999999999994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507</v>
      </c>
      <c r="AL36" s="1121"/>
      <c r="AM36" s="1121"/>
      <c r="AN36" s="1122"/>
      <c r="AO36" s="300">
        <v>150843</v>
      </c>
      <c r="AP36" s="300">
        <v>440</v>
      </c>
      <c r="AQ36" s="301">
        <v>531</v>
      </c>
      <c r="AR36" s="302">
        <v>-17.100000000000001</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508</v>
      </c>
      <c r="AL37" s="1121"/>
      <c r="AM37" s="1121"/>
      <c r="AN37" s="1122"/>
      <c r="AO37" s="300">
        <v>449153</v>
      </c>
      <c r="AP37" s="300">
        <v>1311</v>
      </c>
      <c r="AQ37" s="301">
        <v>977</v>
      </c>
      <c r="AR37" s="302">
        <v>34.200000000000003</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509</v>
      </c>
      <c r="AL38" s="1124"/>
      <c r="AM38" s="1124"/>
      <c r="AN38" s="1125"/>
      <c r="AO38" s="303" t="s">
        <v>490</v>
      </c>
      <c r="AP38" s="303" t="s">
        <v>490</v>
      </c>
      <c r="AQ38" s="304">
        <v>0</v>
      </c>
      <c r="AR38" s="292" t="s">
        <v>490</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510</v>
      </c>
      <c r="AL39" s="1124"/>
      <c r="AM39" s="1124"/>
      <c r="AN39" s="1125"/>
      <c r="AO39" s="300">
        <v>-1791343</v>
      </c>
      <c r="AP39" s="300">
        <v>-5230</v>
      </c>
      <c r="AQ39" s="301">
        <v>-7625</v>
      </c>
      <c r="AR39" s="302">
        <v>-31.4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511</v>
      </c>
      <c r="AL40" s="1121"/>
      <c r="AM40" s="1121"/>
      <c r="AN40" s="1122"/>
      <c r="AO40" s="300">
        <v>-4386526</v>
      </c>
      <c r="AP40" s="300">
        <v>-12807</v>
      </c>
      <c r="AQ40" s="301">
        <v>-22878</v>
      </c>
      <c r="AR40" s="302">
        <v>-44</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2913973</v>
      </c>
      <c r="AP41" s="300">
        <v>8507</v>
      </c>
      <c r="AQ41" s="301">
        <v>8794</v>
      </c>
      <c r="AR41" s="302">
        <v>-3.3</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481</v>
      </c>
      <c r="AN49" s="1115" t="s">
        <v>514</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10985175</v>
      </c>
      <c r="AN51" s="322">
        <v>31914</v>
      </c>
      <c r="AO51" s="323">
        <v>-41.9</v>
      </c>
      <c r="AP51" s="324">
        <v>43261</v>
      </c>
      <c r="AQ51" s="325">
        <v>-6</v>
      </c>
      <c r="AR51" s="326">
        <v>-35.9</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6236820</v>
      </c>
      <c r="AN52" s="330">
        <v>18119</v>
      </c>
      <c r="AO52" s="331">
        <v>-50.9</v>
      </c>
      <c r="AP52" s="332">
        <v>24721</v>
      </c>
      <c r="AQ52" s="333">
        <v>-1.7</v>
      </c>
      <c r="AR52" s="334">
        <v>-49.2</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9263992</v>
      </c>
      <c r="AN53" s="322">
        <v>26959</v>
      </c>
      <c r="AO53" s="323">
        <v>-15.5</v>
      </c>
      <c r="AP53" s="324">
        <v>40626</v>
      </c>
      <c r="AQ53" s="325">
        <v>-6.1</v>
      </c>
      <c r="AR53" s="326">
        <v>-9.4</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6991971</v>
      </c>
      <c r="AN54" s="330">
        <v>20347</v>
      </c>
      <c r="AO54" s="331">
        <v>12.3</v>
      </c>
      <c r="AP54" s="332">
        <v>24279</v>
      </c>
      <c r="AQ54" s="333">
        <v>-1.8</v>
      </c>
      <c r="AR54" s="334">
        <v>14.1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8279709</v>
      </c>
      <c r="AN55" s="322">
        <v>24064</v>
      </c>
      <c r="AO55" s="323">
        <v>-10.7</v>
      </c>
      <c r="AP55" s="324">
        <v>46133</v>
      </c>
      <c r="AQ55" s="325">
        <v>13.6</v>
      </c>
      <c r="AR55" s="326">
        <v>-24.3</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6787052</v>
      </c>
      <c r="AN56" s="330">
        <v>19726</v>
      </c>
      <c r="AO56" s="331">
        <v>-3.1</v>
      </c>
      <c r="AP56" s="332">
        <v>27280</v>
      </c>
      <c r="AQ56" s="333">
        <v>12.4</v>
      </c>
      <c r="AR56" s="334">
        <v>-15.5</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12263454</v>
      </c>
      <c r="AN57" s="322">
        <v>35698</v>
      </c>
      <c r="AO57" s="323">
        <v>48.3</v>
      </c>
      <c r="AP57" s="324">
        <v>49174</v>
      </c>
      <c r="AQ57" s="325">
        <v>6.6</v>
      </c>
      <c r="AR57" s="326">
        <v>41.7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8863843</v>
      </c>
      <c r="AN58" s="330">
        <v>25802</v>
      </c>
      <c r="AO58" s="331">
        <v>30.8</v>
      </c>
      <c r="AP58" s="332">
        <v>29896</v>
      </c>
      <c r="AQ58" s="333">
        <v>9.6</v>
      </c>
      <c r="AR58" s="334">
        <v>21.2</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16021515</v>
      </c>
      <c r="AN59" s="322">
        <v>46775</v>
      </c>
      <c r="AO59" s="323">
        <v>31</v>
      </c>
      <c r="AP59" s="324">
        <v>50636</v>
      </c>
      <c r="AQ59" s="325">
        <v>3</v>
      </c>
      <c r="AR59" s="326">
        <v>28</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9994644</v>
      </c>
      <c r="AN60" s="330">
        <v>29180</v>
      </c>
      <c r="AO60" s="331">
        <v>13.1</v>
      </c>
      <c r="AP60" s="332">
        <v>31778</v>
      </c>
      <c r="AQ60" s="333">
        <v>6.3</v>
      </c>
      <c r="AR60" s="334">
        <v>6.8</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11362769</v>
      </c>
      <c r="AN61" s="337">
        <v>33082</v>
      </c>
      <c r="AO61" s="338">
        <v>2.2000000000000002</v>
      </c>
      <c r="AP61" s="339">
        <v>45966</v>
      </c>
      <c r="AQ61" s="340">
        <v>2.2000000000000002</v>
      </c>
      <c r="AR61" s="326">
        <v>0</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7774866</v>
      </c>
      <c r="AN62" s="330">
        <v>22635</v>
      </c>
      <c r="AO62" s="331">
        <v>0.4</v>
      </c>
      <c r="AP62" s="332">
        <v>27591</v>
      </c>
      <c r="AQ62" s="333">
        <v>5</v>
      </c>
      <c r="AR62" s="334">
        <v>-4.5999999999999996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xggz4rEr+I9cKMixwMJCRZDUk2lRmACc4pGzclvB1h0B+V+DrXA1kodmvDRuGiNlCTRn2sQZtOLVvEgDJWSl9A==" saltValue="TpgokohHFc98BIrcF19Hf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43" zoomScaleNormal="100" zoomScaleSheetLayoutView="55" workbookViewId="0">
      <selection activeCell="BN13" sqref="BN13:BU13"/>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1" spans="125:125" ht="13.5" hidden="1" customHeight="1" x14ac:dyDescent="0.15">
      <c r="DU121" s="247"/>
    </row>
  </sheetData>
  <sheetProtection algorithmName="SHA-512" hashValue="xZkhRcVL+O4x/UwVp9u0CwREIoB2CMFnVsLIBe5je6AWGpT916M4v40R3BsgY++PgDHVXvRp3tYbeh/dU+0cGA==" saltValue="OvQV1wINgCO2f6snwUGFqw=="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97" zoomScaleNormal="100" zoomScaleSheetLayoutView="55" workbookViewId="0">
      <selection activeCell="BN13" sqref="BN13:BU13"/>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rgeBXcJiwD2ijAL2fq2IOGySxtfhrW+Qh74Vdg535lYCxdJkR/YEixaiaBPR/RHvMQLqL7o+QxmuSJhvJJfMZg==" saltValue="CDSQLabBS1GxNjD4l1V5Tw=="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C1" zoomScaleSheetLayoutView="100" workbookViewId="0">
      <selection activeCell="BN13" sqref="BN13:BU13"/>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39" t="s">
        <v>3</v>
      </c>
      <c r="D47" s="1139"/>
      <c r="E47" s="1140"/>
      <c r="F47" s="11">
        <v>10.34</v>
      </c>
      <c r="G47" s="12">
        <v>12.76</v>
      </c>
      <c r="H47" s="12">
        <v>11.79</v>
      </c>
      <c r="I47" s="12">
        <v>11.71</v>
      </c>
      <c r="J47" s="13">
        <v>11.21</v>
      </c>
    </row>
    <row r="48" spans="2:10" ht="57.75" customHeight="1" x14ac:dyDescent="0.15">
      <c r="B48" s="14"/>
      <c r="C48" s="1141" t="s">
        <v>4</v>
      </c>
      <c r="D48" s="1141"/>
      <c r="E48" s="1142"/>
      <c r="F48" s="15">
        <v>8.8699999999999992</v>
      </c>
      <c r="G48" s="16">
        <v>11.9</v>
      </c>
      <c r="H48" s="16">
        <v>15.91</v>
      </c>
      <c r="I48" s="16">
        <v>9.1300000000000008</v>
      </c>
      <c r="J48" s="17">
        <v>10.94</v>
      </c>
    </row>
    <row r="49" spans="2:10" ht="57.75" customHeight="1" thickBot="1" x14ac:dyDescent="0.2">
      <c r="B49" s="18"/>
      <c r="C49" s="1143" t="s">
        <v>5</v>
      </c>
      <c r="D49" s="1143"/>
      <c r="E49" s="1144"/>
      <c r="F49" s="19">
        <v>1.98</v>
      </c>
      <c r="G49" s="20">
        <v>6.43</v>
      </c>
      <c r="H49" s="20">
        <v>2.4900000000000002</v>
      </c>
      <c r="I49" s="20" t="s">
        <v>533</v>
      </c>
      <c r="J49" s="21">
        <v>1.86</v>
      </c>
    </row>
    <row r="50" spans="2:10" x14ac:dyDescent="0.15"/>
  </sheetData>
  <sheetProtection algorithmName="SHA-512" hashValue="NI5FoZl2puYUAYUUbelySFNGm8CFkxNLDJzj0XhQjVk5GMCGQZFizdJCNDXEw0A6JE/8LSuMdVSsVFOtj4TmSg==" saltValue="Uzv+LeU+MhmKH1qtJn96w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E16" zoomScaleSheetLayoutView="100" workbookViewId="0">
      <selection activeCell="BN13" sqref="BN13:BU13"/>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51" t="s">
        <v>534</v>
      </c>
      <c r="D34" s="1151"/>
      <c r="E34" s="1152"/>
      <c r="F34" s="32">
        <v>8.8699999999999992</v>
      </c>
      <c r="G34" s="33">
        <v>11.81</v>
      </c>
      <c r="H34" s="33">
        <v>15.91</v>
      </c>
      <c r="I34" s="33">
        <v>9.19</v>
      </c>
      <c r="J34" s="34">
        <v>10.67</v>
      </c>
      <c r="K34" s="22"/>
      <c r="L34" s="22"/>
      <c r="M34" s="22"/>
      <c r="N34" s="22"/>
      <c r="O34" s="22"/>
      <c r="P34" s="22"/>
    </row>
    <row r="35" spans="1:16" ht="39" customHeight="1" x14ac:dyDescent="0.15">
      <c r="A35" s="22"/>
      <c r="B35" s="35"/>
      <c r="C35" s="1145" t="s">
        <v>535</v>
      </c>
      <c r="D35" s="1146"/>
      <c r="E35" s="1147"/>
      <c r="F35" s="36">
        <v>8.5399999999999991</v>
      </c>
      <c r="G35" s="37">
        <v>8.3800000000000008</v>
      </c>
      <c r="H35" s="37">
        <v>6.95</v>
      </c>
      <c r="I35" s="37">
        <v>7.35</v>
      </c>
      <c r="J35" s="38">
        <v>6.47</v>
      </c>
      <c r="K35" s="22"/>
      <c r="L35" s="22"/>
      <c r="M35" s="22"/>
      <c r="N35" s="22"/>
      <c r="O35" s="22"/>
      <c r="P35" s="22"/>
    </row>
    <row r="36" spans="1:16" ht="39" customHeight="1" x14ac:dyDescent="0.15">
      <c r="A36" s="22"/>
      <c r="B36" s="35"/>
      <c r="C36" s="1145" t="s">
        <v>536</v>
      </c>
      <c r="D36" s="1146"/>
      <c r="E36" s="1147"/>
      <c r="F36" s="36">
        <v>5.26</v>
      </c>
      <c r="G36" s="37">
        <v>5.2</v>
      </c>
      <c r="H36" s="37">
        <v>5.89</v>
      </c>
      <c r="I36" s="37">
        <v>5.56</v>
      </c>
      <c r="J36" s="38">
        <v>4</v>
      </c>
      <c r="K36" s="22"/>
      <c r="L36" s="22"/>
      <c r="M36" s="22"/>
      <c r="N36" s="22"/>
      <c r="O36" s="22"/>
      <c r="P36" s="22"/>
    </row>
    <row r="37" spans="1:16" ht="39" customHeight="1" x14ac:dyDescent="0.15">
      <c r="A37" s="22"/>
      <c r="B37" s="35"/>
      <c r="C37" s="1145" t="s">
        <v>537</v>
      </c>
      <c r="D37" s="1146"/>
      <c r="E37" s="1147"/>
      <c r="F37" s="36">
        <v>2.65</v>
      </c>
      <c r="G37" s="37">
        <v>2.39</v>
      </c>
      <c r="H37" s="37">
        <v>2.87</v>
      </c>
      <c r="I37" s="37">
        <v>2.5099999999999998</v>
      </c>
      <c r="J37" s="38">
        <v>1.5</v>
      </c>
      <c r="K37" s="22"/>
      <c r="L37" s="22"/>
      <c r="M37" s="22"/>
      <c r="N37" s="22"/>
      <c r="O37" s="22"/>
      <c r="P37" s="22"/>
    </row>
    <row r="38" spans="1:16" ht="39" customHeight="1" x14ac:dyDescent="0.15">
      <c r="A38" s="22"/>
      <c r="B38" s="35"/>
      <c r="C38" s="1145" t="s">
        <v>538</v>
      </c>
      <c r="D38" s="1146"/>
      <c r="E38" s="1147"/>
      <c r="F38" s="36">
        <v>0.67</v>
      </c>
      <c r="G38" s="37">
        <v>0.51</v>
      </c>
      <c r="H38" s="37">
        <v>0.83</v>
      </c>
      <c r="I38" s="37">
        <v>1.1200000000000001</v>
      </c>
      <c r="J38" s="38">
        <v>1.01</v>
      </c>
      <c r="K38" s="22"/>
      <c r="L38" s="22"/>
      <c r="M38" s="22"/>
      <c r="N38" s="22"/>
      <c r="O38" s="22"/>
      <c r="P38" s="22"/>
    </row>
    <row r="39" spans="1:16" ht="39" customHeight="1" x14ac:dyDescent="0.15">
      <c r="A39" s="22"/>
      <c r="B39" s="35"/>
      <c r="C39" s="1145" t="s">
        <v>539</v>
      </c>
      <c r="D39" s="1146"/>
      <c r="E39" s="1147"/>
      <c r="F39" s="36">
        <v>1.03</v>
      </c>
      <c r="G39" s="37">
        <v>0.85</v>
      </c>
      <c r="H39" s="37">
        <v>0.03</v>
      </c>
      <c r="I39" s="37">
        <v>0.66</v>
      </c>
      <c r="J39" s="38">
        <v>0.3</v>
      </c>
      <c r="K39" s="22"/>
      <c r="L39" s="22"/>
      <c r="M39" s="22"/>
      <c r="N39" s="22"/>
      <c r="O39" s="22"/>
      <c r="P39" s="22"/>
    </row>
    <row r="40" spans="1:16" ht="39" customHeight="1" x14ac:dyDescent="0.15">
      <c r="A40" s="22"/>
      <c r="B40" s="35"/>
      <c r="C40" s="1145" t="s">
        <v>540</v>
      </c>
      <c r="D40" s="1146"/>
      <c r="E40" s="1147"/>
      <c r="F40" s="36">
        <v>0</v>
      </c>
      <c r="G40" s="37">
        <v>0</v>
      </c>
      <c r="H40" s="37">
        <v>0</v>
      </c>
      <c r="I40" s="37" t="s">
        <v>541</v>
      </c>
      <c r="J40" s="38">
        <v>0.26</v>
      </c>
      <c r="K40" s="22"/>
      <c r="L40" s="22"/>
      <c r="M40" s="22"/>
      <c r="N40" s="22"/>
      <c r="O40" s="22"/>
      <c r="P40" s="22"/>
    </row>
    <row r="41" spans="1:16" ht="39" customHeight="1" x14ac:dyDescent="0.15">
      <c r="A41" s="22"/>
      <c r="B41" s="35"/>
      <c r="C41" s="1145" t="s">
        <v>542</v>
      </c>
      <c r="D41" s="1146"/>
      <c r="E41" s="1147"/>
      <c r="F41" s="36">
        <v>0.04</v>
      </c>
      <c r="G41" s="37">
        <v>0.05</v>
      </c>
      <c r="H41" s="37">
        <v>0.06</v>
      </c>
      <c r="I41" s="37">
        <v>0.06</v>
      </c>
      <c r="J41" s="38">
        <v>0.05</v>
      </c>
      <c r="K41" s="22"/>
      <c r="L41" s="22"/>
      <c r="M41" s="22"/>
      <c r="N41" s="22"/>
      <c r="O41" s="22"/>
      <c r="P41" s="22"/>
    </row>
    <row r="42" spans="1:16" ht="39" customHeight="1" x14ac:dyDescent="0.15">
      <c r="A42" s="22"/>
      <c r="B42" s="39"/>
      <c r="C42" s="1145" t="s">
        <v>543</v>
      </c>
      <c r="D42" s="1146"/>
      <c r="E42" s="1147"/>
      <c r="F42" s="36" t="s">
        <v>490</v>
      </c>
      <c r="G42" s="37" t="s">
        <v>490</v>
      </c>
      <c r="H42" s="37" t="s">
        <v>490</v>
      </c>
      <c r="I42" s="37" t="s">
        <v>490</v>
      </c>
      <c r="J42" s="38" t="s">
        <v>490</v>
      </c>
      <c r="K42" s="22"/>
      <c r="L42" s="22"/>
      <c r="M42" s="22"/>
      <c r="N42" s="22"/>
      <c r="O42" s="22"/>
      <c r="P42" s="22"/>
    </row>
    <row r="43" spans="1:16" ht="39" customHeight="1" thickBot="1" x14ac:dyDescent="0.2">
      <c r="A43" s="22"/>
      <c r="B43" s="40"/>
      <c r="C43" s="1148" t="s">
        <v>544</v>
      </c>
      <c r="D43" s="1149"/>
      <c r="E43" s="1150"/>
      <c r="F43" s="41">
        <v>0.03</v>
      </c>
      <c r="G43" s="42">
        <v>0.03</v>
      </c>
      <c r="H43" s="42">
        <v>0.08</v>
      </c>
      <c r="I43" s="42">
        <v>0.02</v>
      </c>
      <c r="J43" s="43">
        <v>0.03</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A+zWKIXxXfJoq9Rdbb7ZEucfPv8bEWUIQ/3K0mwG6Hf7sxdgj9An00qsbODrZKf/9VrrhkRKEus0Ah7/OKXWEg==" saltValue="Z6kFAfsZZzIzcsfUvsj0D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E1" zoomScaleSheetLayoutView="55" workbookViewId="0">
      <selection activeCell="BN13" sqref="BN13:BU13"/>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6643</v>
      </c>
      <c r="L45" s="60">
        <v>7739</v>
      </c>
      <c r="M45" s="60">
        <v>7760</v>
      </c>
      <c r="N45" s="60">
        <v>7733</v>
      </c>
      <c r="O45" s="61">
        <v>7561</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490</v>
      </c>
      <c r="L46" s="64" t="s">
        <v>490</v>
      </c>
      <c r="M46" s="64" t="s">
        <v>490</v>
      </c>
      <c r="N46" s="64" t="s">
        <v>490</v>
      </c>
      <c r="O46" s="65" t="s">
        <v>490</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490</v>
      </c>
      <c r="L47" s="64" t="s">
        <v>490</v>
      </c>
      <c r="M47" s="64" t="s">
        <v>490</v>
      </c>
      <c r="N47" s="64" t="s">
        <v>490</v>
      </c>
      <c r="O47" s="65" t="s">
        <v>490</v>
      </c>
      <c r="P47" s="48"/>
      <c r="Q47" s="48"/>
      <c r="R47" s="48"/>
      <c r="S47" s="48"/>
      <c r="T47" s="48"/>
      <c r="U47" s="48"/>
    </row>
    <row r="48" spans="1:21" ht="30.75" customHeight="1" x14ac:dyDescent="0.15">
      <c r="A48" s="48"/>
      <c r="B48" s="1178"/>
      <c r="C48" s="1179"/>
      <c r="D48" s="62"/>
      <c r="E48" s="1155" t="s">
        <v>13</v>
      </c>
      <c r="F48" s="1155"/>
      <c r="G48" s="1155"/>
      <c r="H48" s="1155"/>
      <c r="I48" s="1155"/>
      <c r="J48" s="1156"/>
      <c r="K48" s="63">
        <v>995</v>
      </c>
      <c r="L48" s="64">
        <v>988</v>
      </c>
      <c r="M48" s="64">
        <v>1155</v>
      </c>
      <c r="N48" s="64">
        <v>1163</v>
      </c>
      <c r="O48" s="65">
        <v>931</v>
      </c>
      <c r="P48" s="48"/>
      <c r="Q48" s="48"/>
      <c r="R48" s="48"/>
      <c r="S48" s="48"/>
      <c r="T48" s="48"/>
      <c r="U48" s="48"/>
    </row>
    <row r="49" spans="1:21" ht="30.75" customHeight="1" x14ac:dyDescent="0.15">
      <c r="A49" s="48"/>
      <c r="B49" s="1178"/>
      <c r="C49" s="1179"/>
      <c r="D49" s="62"/>
      <c r="E49" s="1155" t="s">
        <v>14</v>
      </c>
      <c r="F49" s="1155"/>
      <c r="G49" s="1155"/>
      <c r="H49" s="1155"/>
      <c r="I49" s="1155"/>
      <c r="J49" s="1156"/>
      <c r="K49" s="63">
        <v>164</v>
      </c>
      <c r="L49" s="64">
        <v>192</v>
      </c>
      <c r="M49" s="64">
        <v>182</v>
      </c>
      <c r="N49" s="64">
        <v>204</v>
      </c>
      <c r="O49" s="65">
        <v>151</v>
      </c>
      <c r="P49" s="48"/>
      <c r="Q49" s="48"/>
      <c r="R49" s="48"/>
      <c r="S49" s="48"/>
      <c r="T49" s="48"/>
      <c r="U49" s="48"/>
    </row>
    <row r="50" spans="1:21" ht="30.75" customHeight="1" x14ac:dyDescent="0.15">
      <c r="A50" s="48"/>
      <c r="B50" s="1178"/>
      <c r="C50" s="1179"/>
      <c r="D50" s="62"/>
      <c r="E50" s="1155" t="s">
        <v>15</v>
      </c>
      <c r="F50" s="1155"/>
      <c r="G50" s="1155"/>
      <c r="H50" s="1155"/>
      <c r="I50" s="1155"/>
      <c r="J50" s="1156"/>
      <c r="K50" s="63">
        <v>365</v>
      </c>
      <c r="L50" s="64">
        <v>402</v>
      </c>
      <c r="M50" s="64">
        <v>404</v>
      </c>
      <c r="N50" s="64">
        <v>404</v>
      </c>
      <c r="O50" s="65">
        <v>449</v>
      </c>
      <c r="P50" s="48"/>
      <c r="Q50" s="48"/>
      <c r="R50" s="48"/>
      <c r="S50" s="48"/>
      <c r="T50" s="48"/>
      <c r="U50" s="48"/>
    </row>
    <row r="51" spans="1:21" ht="30.75" customHeight="1" x14ac:dyDescent="0.15">
      <c r="A51" s="48"/>
      <c r="B51" s="1180"/>
      <c r="C51" s="1181"/>
      <c r="D51" s="66"/>
      <c r="E51" s="1155" t="s">
        <v>16</v>
      </c>
      <c r="F51" s="1155"/>
      <c r="G51" s="1155"/>
      <c r="H51" s="1155"/>
      <c r="I51" s="1155"/>
      <c r="J51" s="1156"/>
      <c r="K51" s="63">
        <v>0</v>
      </c>
      <c r="L51" s="64">
        <v>0</v>
      </c>
      <c r="M51" s="64">
        <v>0</v>
      </c>
      <c r="N51" s="64">
        <v>0</v>
      </c>
      <c r="O51" s="65" t="s">
        <v>490</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5965</v>
      </c>
      <c r="L52" s="64">
        <v>6416</v>
      </c>
      <c r="M52" s="64">
        <v>6303</v>
      </c>
      <c r="N52" s="64">
        <v>6540</v>
      </c>
      <c r="O52" s="65">
        <v>6178</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2202</v>
      </c>
      <c r="L53" s="69">
        <v>2905</v>
      </c>
      <c r="M53" s="69">
        <v>3198</v>
      </c>
      <c r="N53" s="69">
        <v>2964</v>
      </c>
      <c r="O53" s="70">
        <v>2914</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GvcRK9dxcPkG7+onmVeqHbW07tkJXiawpV1W6Cjjs7CUc6e7Kr1yJFQGym/Dyc9jUDgBYIbJWUy9cIVGvZJNng==" saltValue="6PCNWjkvDi9rYtI82sMlN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E1" zoomScaleSheetLayoutView="100" workbookViewId="0">
      <selection activeCell="BN13" sqref="BN13:BU13"/>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196" t="s">
        <v>30</v>
      </c>
      <c r="C41" s="1197"/>
      <c r="D41" s="105"/>
      <c r="E41" s="1198" t="s">
        <v>31</v>
      </c>
      <c r="F41" s="1198"/>
      <c r="G41" s="1198"/>
      <c r="H41" s="1199"/>
      <c r="I41" s="343">
        <v>65970</v>
      </c>
      <c r="J41" s="344">
        <v>65961</v>
      </c>
      <c r="K41" s="344">
        <v>62882</v>
      </c>
      <c r="L41" s="344">
        <v>61641</v>
      </c>
      <c r="M41" s="345">
        <v>62187</v>
      </c>
    </row>
    <row r="42" spans="2:13" ht="27.75" customHeight="1" x14ac:dyDescent="0.15">
      <c r="B42" s="1186"/>
      <c r="C42" s="1187"/>
      <c r="D42" s="106"/>
      <c r="E42" s="1190" t="s">
        <v>32</v>
      </c>
      <c r="F42" s="1190"/>
      <c r="G42" s="1190"/>
      <c r="H42" s="1191"/>
      <c r="I42" s="346">
        <v>4208</v>
      </c>
      <c r="J42" s="347">
        <v>6924</v>
      </c>
      <c r="K42" s="347">
        <v>6002</v>
      </c>
      <c r="L42" s="347">
        <v>6665</v>
      </c>
      <c r="M42" s="348">
        <v>6538</v>
      </c>
    </row>
    <row r="43" spans="2:13" ht="27.75" customHeight="1" x14ac:dyDescent="0.15">
      <c r="B43" s="1186"/>
      <c r="C43" s="1187"/>
      <c r="D43" s="106"/>
      <c r="E43" s="1190" t="s">
        <v>33</v>
      </c>
      <c r="F43" s="1190"/>
      <c r="G43" s="1190"/>
      <c r="H43" s="1191"/>
      <c r="I43" s="346">
        <v>1400</v>
      </c>
      <c r="J43" s="347">
        <v>1377</v>
      </c>
      <c r="K43" s="347">
        <v>1258</v>
      </c>
      <c r="L43" s="347">
        <v>1147</v>
      </c>
      <c r="M43" s="348">
        <v>997</v>
      </c>
    </row>
    <row r="44" spans="2:13" ht="27.75" customHeight="1" x14ac:dyDescent="0.15">
      <c r="B44" s="1186"/>
      <c r="C44" s="1187"/>
      <c r="D44" s="106"/>
      <c r="E44" s="1190" t="s">
        <v>34</v>
      </c>
      <c r="F44" s="1190"/>
      <c r="G44" s="1190"/>
      <c r="H44" s="1191"/>
      <c r="I44" s="346">
        <v>770</v>
      </c>
      <c r="J44" s="347">
        <v>686</v>
      </c>
      <c r="K44" s="347">
        <v>627</v>
      </c>
      <c r="L44" s="347">
        <v>1031</v>
      </c>
      <c r="M44" s="348">
        <v>996</v>
      </c>
    </row>
    <row r="45" spans="2:13" ht="27.75" customHeight="1" x14ac:dyDescent="0.15">
      <c r="B45" s="1186"/>
      <c r="C45" s="1187"/>
      <c r="D45" s="106"/>
      <c r="E45" s="1190" t="s">
        <v>35</v>
      </c>
      <c r="F45" s="1190"/>
      <c r="G45" s="1190"/>
      <c r="H45" s="1191"/>
      <c r="I45" s="346">
        <v>7271</v>
      </c>
      <c r="J45" s="347">
        <v>7115</v>
      </c>
      <c r="K45" s="347">
        <v>7099</v>
      </c>
      <c r="L45" s="347">
        <v>7277</v>
      </c>
      <c r="M45" s="348">
        <v>7487</v>
      </c>
    </row>
    <row r="46" spans="2:13" ht="27.75" customHeight="1" x14ac:dyDescent="0.15">
      <c r="B46" s="1186"/>
      <c r="C46" s="1187"/>
      <c r="D46" s="107"/>
      <c r="E46" s="1190" t="s">
        <v>36</v>
      </c>
      <c r="F46" s="1190"/>
      <c r="G46" s="1190"/>
      <c r="H46" s="1191"/>
      <c r="I46" s="346" t="s">
        <v>490</v>
      </c>
      <c r="J46" s="347">
        <v>0</v>
      </c>
      <c r="K46" s="347" t="s">
        <v>490</v>
      </c>
      <c r="L46" s="347" t="s">
        <v>490</v>
      </c>
      <c r="M46" s="348" t="s">
        <v>490</v>
      </c>
    </row>
    <row r="47" spans="2:13" ht="27.75" customHeight="1" x14ac:dyDescent="0.15">
      <c r="B47" s="1186"/>
      <c r="C47" s="1187"/>
      <c r="D47" s="108"/>
      <c r="E47" s="1200" t="s">
        <v>37</v>
      </c>
      <c r="F47" s="1201"/>
      <c r="G47" s="1201"/>
      <c r="H47" s="1202"/>
      <c r="I47" s="346" t="s">
        <v>490</v>
      </c>
      <c r="J47" s="347" t="s">
        <v>490</v>
      </c>
      <c r="K47" s="347" t="s">
        <v>490</v>
      </c>
      <c r="L47" s="347" t="s">
        <v>490</v>
      </c>
      <c r="M47" s="348" t="s">
        <v>490</v>
      </c>
    </row>
    <row r="48" spans="2:13" ht="27.75" customHeight="1" x14ac:dyDescent="0.15">
      <c r="B48" s="1186"/>
      <c r="C48" s="1187"/>
      <c r="D48" s="106"/>
      <c r="E48" s="1190" t="s">
        <v>38</v>
      </c>
      <c r="F48" s="1190"/>
      <c r="G48" s="1190"/>
      <c r="H48" s="1191"/>
      <c r="I48" s="346" t="s">
        <v>490</v>
      </c>
      <c r="J48" s="347" t="s">
        <v>490</v>
      </c>
      <c r="K48" s="347" t="s">
        <v>490</v>
      </c>
      <c r="L48" s="347" t="s">
        <v>490</v>
      </c>
      <c r="M48" s="348" t="s">
        <v>490</v>
      </c>
    </row>
    <row r="49" spans="2:13" ht="27.75" customHeight="1" x14ac:dyDescent="0.15">
      <c r="B49" s="1188"/>
      <c r="C49" s="1189"/>
      <c r="D49" s="106"/>
      <c r="E49" s="1190" t="s">
        <v>39</v>
      </c>
      <c r="F49" s="1190"/>
      <c r="G49" s="1190"/>
      <c r="H49" s="1191"/>
      <c r="I49" s="346" t="s">
        <v>490</v>
      </c>
      <c r="J49" s="347" t="s">
        <v>490</v>
      </c>
      <c r="K49" s="347" t="s">
        <v>490</v>
      </c>
      <c r="L49" s="347" t="s">
        <v>490</v>
      </c>
      <c r="M49" s="348" t="s">
        <v>490</v>
      </c>
    </row>
    <row r="50" spans="2:13" ht="27.75" customHeight="1" x14ac:dyDescent="0.15">
      <c r="B50" s="1184" t="s">
        <v>40</v>
      </c>
      <c r="C50" s="1185"/>
      <c r="D50" s="109"/>
      <c r="E50" s="1190" t="s">
        <v>41</v>
      </c>
      <c r="F50" s="1190"/>
      <c r="G50" s="1190"/>
      <c r="H50" s="1191"/>
      <c r="I50" s="346">
        <v>12304</v>
      </c>
      <c r="J50" s="347">
        <v>15962</v>
      </c>
      <c r="K50" s="347">
        <v>16436</v>
      </c>
      <c r="L50" s="347">
        <v>16611</v>
      </c>
      <c r="M50" s="348">
        <v>14003</v>
      </c>
    </row>
    <row r="51" spans="2:13" ht="27.75" customHeight="1" x14ac:dyDescent="0.15">
      <c r="B51" s="1186"/>
      <c r="C51" s="1187"/>
      <c r="D51" s="106"/>
      <c r="E51" s="1190" t="s">
        <v>42</v>
      </c>
      <c r="F51" s="1190"/>
      <c r="G51" s="1190"/>
      <c r="H51" s="1191"/>
      <c r="I51" s="346">
        <v>8270</v>
      </c>
      <c r="J51" s="347">
        <v>8762</v>
      </c>
      <c r="K51" s="347">
        <v>8229</v>
      </c>
      <c r="L51" s="347">
        <v>8437</v>
      </c>
      <c r="M51" s="348">
        <v>8864</v>
      </c>
    </row>
    <row r="52" spans="2:13" ht="27.75" customHeight="1" x14ac:dyDescent="0.15">
      <c r="B52" s="1188"/>
      <c r="C52" s="1189"/>
      <c r="D52" s="106"/>
      <c r="E52" s="1190" t="s">
        <v>43</v>
      </c>
      <c r="F52" s="1190"/>
      <c r="G52" s="1190"/>
      <c r="H52" s="1191"/>
      <c r="I52" s="346">
        <v>55134</v>
      </c>
      <c r="J52" s="347">
        <v>55549</v>
      </c>
      <c r="K52" s="347">
        <v>54051</v>
      </c>
      <c r="L52" s="347">
        <v>52202</v>
      </c>
      <c r="M52" s="348">
        <v>49701</v>
      </c>
    </row>
    <row r="53" spans="2:13" ht="27.75" customHeight="1" thickBot="1" x14ac:dyDescent="0.2">
      <c r="B53" s="1192" t="s">
        <v>19</v>
      </c>
      <c r="C53" s="1193"/>
      <c r="D53" s="110"/>
      <c r="E53" s="1194" t="s">
        <v>44</v>
      </c>
      <c r="F53" s="1194"/>
      <c r="G53" s="1194"/>
      <c r="H53" s="1195"/>
      <c r="I53" s="349">
        <v>3909</v>
      </c>
      <c r="J53" s="350">
        <v>1791</v>
      </c>
      <c r="K53" s="350">
        <v>-849</v>
      </c>
      <c r="L53" s="350">
        <v>511</v>
      </c>
      <c r="M53" s="351">
        <v>5636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sJES7Fvt8XNER4Izg55QIN0F5csJz9imTuX0JyQpxcrNPCryxZYsvomN8r6yeZwhv9UzVg8Pm5cKNHNpDNEDeQ==" saltValue="ZxqkcJZBc4ukkITPCyDlA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BN13" sqref="BN13:BU1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11" t="s">
        <v>46</v>
      </c>
      <c r="D55" s="1211"/>
      <c r="E55" s="1212"/>
      <c r="F55" s="352">
        <v>7403</v>
      </c>
      <c r="G55" s="352">
        <v>7507</v>
      </c>
      <c r="H55" s="353">
        <v>7382</v>
      </c>
    </row>
    <row r="56" spans="2:8" ht="52.5" customHeight="1" x14ac:dyDescent="0.15">
      <c r="B56" s="122"/>
      <c r="C56" s="1213" t="s">
        <v>47</v>
      </c>
      <c r="D56" s="1213"/>
      <c r="E56" s="1214"/>
      <c r="F56" s="354" t="s">
        <v>490</v>
      </c>
      <c r="G56" s="354" t="s">
        <v>490</v>
      </c>
      <c r="H56" s="355" t="s">
        <v>490</v>
      </c>
    </row>
    <row r="57" spans="2:8" ht="53.25" customHeight="1" x14ac:dyDescent="0.15">
      <c r="B57" s="122"/>
      <c r="C57" s="1215" t="s">
        <v>48</v>
      </c>
      <c r="D57" s="1215"/>
      <c r="E57" s="1216"/>
      <c r="F57" s="356">
        <v>6752</v>
      </c>
      <c r="G57" s="356">
        <v>6676</v>
      </c>
      <c r="H57" s="357">
        <v>4281</v>
      </c>
    </row>
    <row r="58" spans="2:8" ht="45.75" customHeight="1" x14ac:dyDescent="0.15">
      <c r="B58" s="123"/>
      <c r="C58" s="1203" t="s">
        <v>559</v>
      </c>
      <c r="D58" s="1204"/>
      <c r="E58" s="1205"/>
      <c r="F58" s="358">
        <v>3760</v>
      </c>
      <c r="G58" s="358">
        <v>4057</v>
      </c>
      <c r="H58" s="359">
        <v>2580</v>
      </c>
    </row>
    <row r="59" spans="2:8" ht="45.75" customHeight="1" x14ac:dyDescent="0.15">
      <c r="B59" s="123"/>
      <c r="C59" s="1203" t="s">
        <v>560</v>
      </c>
      <c r="D59" s="1204"/>
      <c r="E59" s="1205"/>
      <c r="F59" s="358">
        <v>627</v>
      </c>
      <c r="G59" s="358">
        <v>581</v>
      </c>
      <c r="H59" s="359">
        <v>426</v>
      </c>
    </row>
    <row r="60" spans="2:8" ht="45.75" customHeight="1" x14ac:dyDescent="0.15">
      <c r="B60" s="123"/>
      <c r="C60" s="1203" t="s">
        <v>561</v>
      </c>
      <c r="D60" s="1204"/>
      <c r="E60" s="1205"/>
      <c r="F60" s="358">
        <v>468</v>
      </c>
      <c r="G60" s="358">
        <v>401</v>
      </c>
      <c r="H60" s="359">
        <v>334</v>
      </c>
    </row>
    <row r="61" spans="2:8" ht="45.75" customHeight="1" x14ac:dyDescent="0.15">
      <c r="B61" s="123"/>
      <c r="C61" s="1203" t="s">
        <v>562</v>
      </c>
      <c r="D61" s="1204"/>
      <c r="E61" s="1205"/>
      <c r="F61" s="358">
        <v>807</v>
      </c>
      <c r="G61" s="358">
        <v>608</v>
      </c>
      <c r="H61" s="359">
        <v>277</v>
      </c>
    </row>
    <row r="62" spans="2:8" ht="45.75" customHeight="1" thickBot="1" x14ac:dyDescent="0.2">
      <c r="B62" s="124"/>
      <c r="C62" s="1206" t="s">
        <v>563</v>
      </c>
      <c r="D62" s="1207"/>
      <c r="E62" s="1208"/>
      <c r="F62" s="360">
        <v>277</v>
      </c>
      <c r="G62" s="360">
        <v>248</v>
      </c>
      <c r="H62" s="361">
        <v>222</v>
      </c>
    </row>
    <row r="63" spans="2:8" ht="52.5" customHeight="1" thickBot="1" x14ac:dyDescent="0.2">
      <c r="B63" s="125"/>
      <c r="C63" s="1209" t="s">
        <v>49</v>
      </c>
      <c r="D63" s="1209"/>
      <c r="E63" s="1210"/>
      <c r="F63" s="362">
        <v>14155</v>
      </c>
      <c r="G63" s="362">
        <v>14183</v>
      </c>
      <c r="H63" s="363">
        <v>11663</v>
      </c>
    </row>
    <row r="64" spans="2:8" x14ac:dyDescent="0.15"/>
  </sheetData>
  <sheetProtection algorithmName="SHA-512" hashValue="ql41ASCBkgL2+LgTcq3uXZxS/kpqwgSN7M6ozkmeSskXldin05InJSHXaLcaC+rw/dXlsAzILjQPLe/Bb4lW6w==" saltValue="qsAqCZOMk299Hf2pq9+f2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D8AAE-9F78-4B67-8A3B-DD671E1D1B74}">
  <sheetPr>
    <pageSetUpPr fitToPage="1"/>
  </sheetPr>
  <dimension ref="A1:DE85"/>
  <sheetViews>
    <sheetView showGridLines="0" tabSelected="1" zoomScale="85" zoomScaleNormal="85" zoomScaleSheetLayoutView="55" workbookViewId="0">
      <selection activeCell="BB17" sqref="BB17"/>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564</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565</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566</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567</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528</v>
      </c>
      <c r="BQ50" s="1250"/>
      <c r="BR50" s="1250"/>
      <c r="BS50" s="1250"/>
      <c r="BT50" s="1250"/>
      <c r="BU50" s="1250"/>
      <c r="BV50" s="1250"/>
      <c r="BW50" s="1250"/>
      <c r="BX50" s="1250" t="s">
        <v>529</v>
      </c>
      <c r="BY50" s="1250"/>
      <c r="BZ50" s="1250"/>
      <c r="CA50" s="1250"/>
      <c r="CB50" s="1250"/>
      <c r="CC50" s="1250"/>
      <c r="CD50" s="1250"/>
      <c r="CE50" s="1250"/>
      <c r="CF50" s="1250" t="s">
        <v>530</v>
      </c>
      <c r="CG50" s="1250"/>
      <c r="CH50" s="1250"/>
      <c r="CI50" s="1250"/>
      <c r="CJ50" s="1250"/>
      <c r="CK50" s="1250"/>
      <c r="CL50" s="1250"/>
      <c r="CM50" s="1250"/>
      <c r="CN50" s="1250" t="s">
        <v>531</v>
      </c>
      <c r="CO50" s="1250"/>
      <c r="CP50" s="1250"/>
      <c r="CQ50" s="1250"/>
      <c r="CR50" s="1250"/>
      <c r="CS50" s="1250"/>
      <c r="CT50" s="1250"/>
      <c r="CU50" s="1250"/>
      <c r="CV50" s="1250" t="s">
        <v>532</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568</v>
      </c>
      <c r="AO51" s="1254"/>
      <c r="AP51" s="1254"/>
      <c r="AQ51" s="1254"/>
      <c r="AR51" s="1254"/>
      <c r="AS51" s="1254"/>
      <c r="AT51" s="1254"/>
      <c r="AU51" s="1254"/>
      <c r="AV51" s="1254"/>
      <c r="AW51" s="1254"/>
      <c r="AX51" s="1254"/>
      <c r="AY51" s="1254"/>
      <c r="AZ51" s="1254"/>
      <c r="BA51" s="1254"/>
      <c r="BB51" s="1254" t="s">
        <v>569</v>
      </c>
      <c r="BC51" s="1254"/>
      <c r="BD51" s="1254"/>
      <c r="BE51" s="1254"/>
      <c r="BF51" s="1254"/>
      <c r="BG51" s="1254"/>
      <c r="BH51" s="1254"/>
      <c r="BI51" s="1254"/>
      <c r="BJ51" s="1254"/>
      <c r="BK51" s="1254"/>
      <c r="BL51" s="1254"/>
      <c r="BM51" s="1254"/>
      <c r="BN51" s="1254"/>
      <c r="BO51" s="1254"/>
      <c r="BP51" s="1255">
        <v>6.9</v>
      </c>
      <c r="BQ51" s="1255"/>
      <c r="BR51" s="1255"/>
      <c r="BS51" s="1255"/>
      <c r="BT51" s="1255"/>
      <c r="BU51" s="1255"/>
      <c r="BV51" s="1255"/>
      <c r="BW51" s="1255"/>
      <c r="BX51" s="1255">
        <v>3</v>
      </c>
      <c r="BY51" s="1255"/>
      <c r="BZ51" s="1255"/>
      <c r="CA51" s="1255"/>
      <c r="CB51" s="1255"/>
      <c r="CC51" s="1255"/>
      <c r="CD51" s="1255"/>
      <c r="CE51" s="1255"/>
      <c r="CF51" s="1255"/>
      <c r="CG51" s="1255"/>
      <c r="CH51" s="1255"/>
      <c r="CI51" s="1255"/>
      <c r="CJ51" s="1255"/>
      <c r="CK51" s="1255"/>
      <c r="CL51" s="1255"/>
      <c r="CM51" s="1255"/>
      <c r="CN51" s="1255">
        <v>0.8</v>
      </c>
      <c r="CO51" s="1255"/>
      <c r="CP51" s="1255"/>
      <c r="CQ51" s="1255"/>
      <c r="CR51" s="1255"/>
      <c r="CS51" s="1255"/>
      <c r="CT51" s="1255"/>
      <c r="CU51" s="1255"/>
      <c r="CV51" s="1255">
        <v>9.1</v>
      </c>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570</v>
      </c>
      <c r="BC53" s="1254"/>
      <c r="BD53" s="1254"/>
      <c r="BE53" s="1254"/>
      <c r="BF53" s="1254"/>
      <c r="BG53" s="1254"/>
      <c r="BH53" s="1254"/>
      <c r="BI53" s="1254"/>
      <c r="BJ53" s="1254"/>
      <c r="BK53" s="1254"/>
      <c r="BL53" s="1254"/>
      <c r="BM53" s="1254"/>
      <c r="BN53" s="1254"/>
      <c r="BO53" s="1254"/>
      <c r="BP53" s="1255">
        <v>54.1</v>
      </c>
      <c r="BQ53" s="1255"/>
      <c r="BR53" s="1255"/>
      <c r="BS53" s="1255"/>
      <c r="BT53" s="1255"/>
      <c r="BU53" s="1255"/>
      <c r="BV53" s="1255"/>
      <c r="BW53" s="1255"/>
      <c r="BX53" s="1255">
        <v>55.3</v>
      </c>
      <c r="BY53" s="1255"/>
      <c r="BZ53" s="1255"/>
      <c r="CA53" s="1255"/>
      <c r="CB53" s="1255"/>
      <c r="CC53" s="1255"/>
      <c r="CD53" s="1255"/>
      <c r="CE53" s="1255"/>
      <c r="CF53" s="1255">
        <v>56.9</v>
      </c>
      <c r="CG53" s="1255"/>
      <c r="CH53" s="1255"/>
      <c r="CI53" s="1255"/>
      <c r="CJ53" s="1255"/>
      <c r="CK53" s="1255"/>
      <c r="CL53" s="1255"/>
      <c r="CM53" s="1255"/>
      <c r="CN53" s="1255">
        <v>57.8</v>
      </c>
      <c r="CO53" s="1255"/>
      <c r="CP53" s="1255"/>
      <c r="CQ53" s="1255"/>
      <c r="CR53" s="1255"/>
      <c r="CS53" s="1255"/>
      <c r="CT53" s="1255"/>
      <c r="CU53" s="1255"/>
      <c r="CV53" s="1255">
        <v>57.8</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571</v>
      </c>
      <c r="AO55" s="1250"/>
      <c r="AP55" s="1250"/>
      <c r="AQ55" s="1250"/>
      <c r="AR55" s="1250"/>
      <c r="AS55" s="1250"/>
      <c r="AT55" s="1250"/>
      <c r="AU55" s="1250"/>
      <c r="AV55" s="1250"/>
      <c r="AW55" s="1250"/>
      <c r="AX55" s="1250"/>
      <c r="AY55" s="1250"/>
      <c r="AZ55" s="1250"/>
      <c r="BA55" s="1250"/>
      <c r="BB55" s="1254" t="s">
        <v>569</v>
      </c>
      <c r="BC55" s="1254"/>
      <c r="BD55" s="1254"/>
      <c r="BE55" s="1254"/>
      <c r="BF55" s="1254"/>
      <c r="BG55" s="1254"/>
      <c r="BH55" s="1254"/>
      <c r="BI55" s="1254"/>
      <c r="BJ55" s="1254"/>
      <c r="BK55" s="1254"/>
      <c r="BL55" s="1254"/>
      <c r="BM55" s="1254"/>
      <c r="BN55" s="1254"/>
      <c r="BO55" s="1254"/>
      <c r="BP55" s="1255">
        <v>18</v>
      </c>
      <c r="BQ55" s="1255"/>
      <c r="BR55" s="1255"/>
      <c r="BS55" s="1255"/>
      <c r="BT55" s="1255"/>
      <c r="BU55" s="1255"/>
      <c r="BV55" s="1255"/>
      <c r="BW55" s="1255"/>
      <c r="BX55" s="1255">
        <v>13.1</v>
      </c>
      <c r="BY55" s="1255"/>
      <c r="BZ55" s="1255"/>
      <c r="CA55" s="1255"/>
      <c r="CB55" s="1255"/>
      <c r="CC55" s="1255"/>
      <c r="CD55" s="1255"/>
      <c r="CE55" s="1255"/>
      <c r="CF55" s="1255">
        <v>10.9</v>
      </c>
      <c r="CG55" s="1255"/>
      <c r="CH55" s="1255"/>
      <c r="CI55" s="1255"/>
      <c r="CJ55" s="1255"/>
      <c r="CK55" s="1255"/>
      <c r="CL55" s="1255"/>
      <c r="CM55" s="1255"/>
      <c r="CN55" s="1255">
        <v>13.6</v>
      </c>
      <c r="CO55" s="1255"/>
      <c r="CP55" s="1255"/>
      <c r="CQ55" s="1255"/>
      <c r="CR55" s="1255"/>
      <c r="CS55" s="1255"/>
      <c r="CT55" s="1255"/>
      <c r="CU55" s="1255"/>
      <c r="CV55" s="1255">
        <v>15.3</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570</v>
      </c>
      <c r="BC57" s="1254"/>
      <c r="BD57" s="1254"/>
      <c r="BE57" s="1254"/>
      <c r="BF57" s="1254"/>
      <c r="BG57" s="1254"/>
      <c r="BH57" s="1254"/>
      <c r="BI57" s="1254"/>
      <c r="BJ57" s="1254"/>
      <c r="BK57" s="1254"/>
      <c r="BL57" s="1254"/>
      <c r="BM57" s="1254"/>
      <c r="BN57" s="1254"/>
      <c r="BO57" s="1254"/>
      <c r="BP57" s="1255">
        <v>61.9</v>
      </c>
      <c r="BQ57" s="1255"/>
      <c r="BR57" s="1255"/>
      <c r="BS57" s="1255"/>
      <c r="BT57" s="1255"/>
      <c r="BU57" s="1255"/>
      <c r="BV57" s="1255"/>
      <c r="BW57" s="1255"/>
      <c r="BX57" s="1255">
        <v>62.5</v>
      </c>
      <c r="BY57" s="1255"/>
      <c r="BZ57" s="1255"/>
      <c r="CA57" s="1255"/>
      <c r="CB57" s="1255"/>
      <c r="CC57" s="1255"/>
      <c r="CD57" s="1255"/>
      <c r="CE57" s="1255"/>
      <c r="CF57" s="1255">
        <v>63.5</v>
      </c>
      <c r="CG57" s="1255"/>
      <c r="CH57" s="1255"/>
      <c r="CI57" s="1255"/>
      <c r="CJ57" s="1255"/>
      <c r="CK57" s="1255"/>
      <c r="CL57" s="1255"/>
      <c r="CM57" s="1255"/>
      <c r="CN57" s="1255">
        <v>63.8</v>
      </c>
      <c r="CO57" s="1255"/>
      <c r="CP57" s="1255"/>
      <c r="CQ57" s="1255"/>
      <c r="CR57" s="1255"/>
      <c r="CS57" s="1255"/>
      <c r="CT57" s="1255"/>
      <c r="CU57" s="1255"/>
      <c r="CV57" s="1255">
        <v>64.099999999999994</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572</v>
      </c>
    </row>
    <row r="64" spans="1:109" x14ac:dyDescent="0.15">
      <c r="B64" s="1225"/>
      <c r="G64" s="1232"/>
      <c r="I64" s="1265"/>
      <c r="J64" s="1265"/>
      <c r="K64" s="1265"/>
      <c r="L64" s="1265"/>
      <c r="M64" s="1265"/>
      <c r="N64" s="1266"/>
      <c r="AM64" s="1232"/>
      <c r="AN64" s="1232" t="s">
        <v>565</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573</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567</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528</v>
      </c>
      <c r="BQ72" s="1250"/>
      <c r="BR72" s="1250"/>
      <c r="BS72" s="1250"/>
      <c r="BT72" s="1250"/>
      <c r="BU72" s="1250"/>
      <c r="BV72" s="1250"/>
      <c r="BW72" s="1250"/>
      <c r="BX72" s="1250" t="s">
        <v>529</v>
      </c>
      <c r="BY72" s="1250"/>
      <c r="BZ72" s="1250"/>
      <c r="CA72" s="1250"/>
      <c r="CB72" s="1250"/>
      <c r="CC72" s="1250"/>
      <c r="CD72" s="1250"/>
      <c r="CE72" s="1250"/>
      <c r="CF72" s="1250" t="s">
        <v>530</v>
      </c>
      <c r="CG72" s="1250"/>
      <c r="CH72" s="1250"/>
      <c r="CI72" s="1250"/>
      <c r="CJ72" s="1250"/>
      <c r="CK72" s="1250"/>
      <c r="CL72" s="1250"/>
      <c r="CM72" s="1250"/>
      <c r="CN72" s="1250" t="s">
        <v>531</v>
      </c>
      <c r="CO72" s="1250"/>
      <c r="CP72" s="1250"/>
      <c r="CQ72" s="1250"/>
      <c r="CR72" s="1250"/>
      <c r="CS72" s="1250"/>
      <c r="CT72" s="1250"/>
      <c r="CU72" s="1250"/>
      <c r="CV72" s="1250" t="s">
        <v>532</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568</v>
      </c>
      <c r="AO73" s="1254"/>
      <c r="AP73" s="1254"/>
      <c r="AQ73" s="1254"/>
      <c r="AR73" s="1254"/>
      <c r="AS73" s="1254"/>
      <c r="AT73" s="1254"/>
      <c r="AU73" s="1254"/>
      <c r="AV73" s="1254"/>
      <c r="AW73" s="1254"/>
      <c r="AX73" s="1254"/>
      <c r="AY73" s="1254"/>
      <c r="AZ73" s="1254"/>
      <c r="BA73" s="1254"/>
      <c r="BB73" s="1254" t="s">
        <v>569</v>
      </c>
      <c r="BC73" s="1254"/>
      <c r="BD73" s="1254"/>
      <c r="BE73" s="1254"/>
      <c r="BF73" s="1254"/>
      <c r="BG73" s="1254"/>
      <c r="BH73" s="1254"/>
      <c r="BI73" s="1254"/>
      <c r="BJ73" s="1254"/>
      <c r="BK73" s="1254"/>
      <c r="BL73" s="1254"/>
      <c r="BM73" s="1254"/>
      <c r="BN73" s="1254"/>
      <c r="BO73" s="1254"/>
      <c r="BP73" s="1255">
        <v>6.9</v>
      </c>
      <c r="BQ73" s="1255"/>
      <c r="BR73" s="1255"/>
      <c r="BS73" s="1255"/>
      <c r="BT73" s="1255"/>
      <c r="BU73" s="1255"/>
      <c r="BV73" s="1255"/>
      <c r="BW73" s="1255"/>
      <c r="BX73" s="1255">
        <v>3</v>
      </c>
      <c r="BY73" s="1255"/>
      <c r="BZ73" s="1255"/>
      <c r="CA73" s="1255"/>
      <c r="CB73" s="1255"/>
      <c r="CC73" s="1255"/>
      <c r="CD73" s="1255"/>
      <c r="CE73" s="1255"/>
      <c r="CF73" s="1255"/>
      <c r="CG73" s="1255"/>
      <c r="CH73" s="1255"/>
      <c r="CI73" s="1255"/>
      <c r="CJ73" s="1255"/>
      <c r="CK73" s="1255"/>
      <c r="CL73" s="1255"/>
      <c r="CM73" s="1255"/>
      <c r="CN73" s="1255">
        <v>0.8</v>
      </c>
      <c r="CO73" s="1255"/>
      <c r="CP73" s="1255"/>
      <c r="CQ73" s="1255"/>
      <c r="CR73" s="1255"/>
      <c r="CS73" s="1255"/>
      <c r="CT73" s="1255"/>
      <c r="CU73" s="1255"/>
      <c r="CV73" s="1255">
        <v>9.1</v>
      </c>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574</v>
      </c>
      <c r="BC75" s="1254"/>
      <c r="BD75" s="1254"/>
      <c r="BE75" s="1254"/>
      <c r="BF75" s="1254"/>
      <c r="BG75" s="1254"/>
      <c r="BH75" s="1254"/>
      <c r="BI75" s="1254"/>
      <c r="BJ75" s="1254"/>
      <c r="BK75" s="1254"/>
      <c r="BL75" s="1254"/>
      <c r="BM75" s="1254"/>
      <c r="BN75" s="1254"/>
      <c r="BO75" s="1254"/>
      <c r="BP75" s="1255">
        <v>3.1</v>
      </c>
      <c r="BQ75" s="1255"/>
      <c r="BR75" s="1255"/>
      <c r="BS75" s="1255"/>
      <c r="BT75" s="1255"/>
      <c r="BU75" s="1255"/>
      <c r="BV75" s="1255"/>
      <c r="BW75" s="1255"/>
      <c r="BX75" s="1255">
        <v>3.9</v>
      </c>
      <c r="BY75" s="1255"/>
      <c r="BZ75" s="1255"/>
      <c r="CA75" s="1255"/>
      <c r="CB75" s="1255"/>
      <c r="CC75" s="1255"/>
      <c r="CD75" s="1255"/>
      <c r="CE75" s="1255"/>
      <c r="CF75" s="1255">
        <v>4.7</v>
      </c>
      <c r="CG75" s="1255"/>
      <c r="CH75" s="1255"/>
      <c r="CI75" s="1255"/>
      <c r="CJ75" s="1255"/>
      <c r="CK75" s="1255"/>
      <c r="CL75" s="1255"/>
      <c r="CM75" s="1255"/>
      <c r="CN75" s="1255">
        <v>5.0999999999999996</v>
      </c>
      <c r="CO75" s="1255"/>
      <c r="CP75" s="1255"/>
      <c r="CQ75" s="1255"/>
      <c r="CR75" s="1255"/>
      <c r="CS75" s="1255"/>
      <c r="CT75" s="1255"/>
      <c r="CU75" s="1255"/>
      <c r="CV75" s="1255">
        <v>5</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571</v>
      </c>
      <c r="AO77" s="1250"/>
      <c r="AP77" s="1250"/>
      <c r="AQ77" s="1250"/>
      <c r="AR77" s="1250"/>
      <c r="AS77" s="1250"/>
      <c r="AT77" s="1250"/>
      <c r="AU77" s="1250"/>
      <c r="AV77" s="1250"/>
      <c r="AW77" s="1250"/>
      <c r="AX77" s="1250"/>
      <c r="AY77" s="1250"/>
      <c r="AZ77" s="1250"/>
      <c r="BA77" s="1250"/>
      <c r="BB77" s="1254" t="s">
        <v>569</v>
      </c>
      <c r="BC77" s="1254"/>
      <c r="BD77" s="1254"/>
      <c r="BE77" s="1254"/>
      <c r="BF77" s="1254"/>
      <c r="BG77" s="1254"/>
      <c r="BH77" s="1254"/>
      <c r="BI77" s="1254"/>
      <c r="BJ77" s="1254"/>
      <c r="BK77" s="1254"/>
      <c r="BL77" s="1254"/>
      <c r="BM77" s="1254"/>
      <c r="BN77" s="1254"/>
      <c r="BO77" s="1254"/>
      <c r="BP77" s="1255">
        <v>18</v>
      </c>
      <c r="BQ77" s="1255"/>
      <c r="BR77" s="1255"/>
      <c r="BS77" s="1255"/>
      <c r="BT77" s="1255"/>
      <c r="BU77" s="1255"/>
      <c r="BV77" s="1255"/>
      <c r="BW77" s="1255"/>
      <c r="BX77" s="1255">
        <v>13.1</v>
      </c>
      <c r="BY77" s="1255"/>
      <c r="BZ77" s="1255"/>
      <c r="CA77" s="1255"/>
      <c r="CB77" s="1255"/>
      <c r="CC77" s="1255"/>
      <c r="CD77" s="1255"/>
      <c r="CE77" s="1255"/>
      <c r="CF77" s="1255">
        <v>10.9</v>
      </c>
      <c r="CG77" s="1255"/>
      <c r="CH77" s="1255"/>
      <c r="CI77" s="1255"/>
      <c r="CJ77" s="1255"/>
      <c r="CK77" s="1255"/>
      <c r="CL77" s="1255"/>
      <c r="CM77" s="1255"/>
      <c r="CN77" s="1255">
        <v>13.6</v>
      </c>
      <c r="CO77" s="1255"/>
      <c r="CP77" s="1255"/>
      <c r="CQ77" s="1255"/>
      <c r="CR77" s="1255"/>
      <c r="CS77" s="1255"/>
      <c r="CT77" s="1255"/>
      <c r="CU77" s="1255"/>
      <c r="CV77" s="1255">
        <v>15.3</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574</v>
      </c>
      <c r="BC79" s="1254"/>
      <c r="BD79" s="1254"/>
      <c r="BE79" s="1254"/>
      <c r="BF79" s="1254"/>
      <c r="BG79" s="1254"/>
      <c r="BH79" s="1254"/>
      <c r="BI79" s="1254"/>
      <c r="BJ79" s="1254"/>
      <c r="BK79" s="1254"/>
      <c r="BL79" s="1254"/>
      <c r="BM79" s="1254"/>
      <c r="BN79" s="1254"/>
      <c r="BO79" s="1254"/>
      <c r="BP79" s="1255">
        <v>3.5</v>
      </c>
      <c r="BQ79" s="1255"/>
      <c r="BR79" s="1255"/>
      <c r="BS79" s="1255"/>
      <c r="BT79" s="1255"/>
      <c r="BU79" s="1255"/>
      <c r="BV79" s="1255"/>
      <c r="BW79" s="1255"/>
      <c r="BX79" s="1255">
        <v>3.6</v>
      </c>
      <c r="BY79" s="1255"/>
      <c r="BZ79" s="1255"/>
      <c r="CA79" s="1255"/>
      <c r="CB79" s="1255"/>
      <c r="CC79" s="1255"/>
      <c r="CD79" s="1255"/>
      <c r="CE79" s="1255"/>
      <c r="CF79" s="1255">
        <v>4</v>
      </c>
      <c r="CG79" s="1255"/>
      <c r="CH79" s="1255"/>
      <c r="CI79" s="1255"/>
      <c r="CJ79" s="1255"/>
      <c r="CK79" s="1255"/>
      <c r="CL79" s="1255"/>
      <c r="CM79" s="1255"/>
      <c r="CN79" s="1255">
        <v>4.3</v>
      </c>
      <c r="CO79" s="1255"/>
      <c r="CP79" s="1255"/>
      <c r="CQ79" s="1255"/>
      <c r="CR79" s="1255"/>
      <c r="CS79" s="1255"/>
      <c r="CT79" s="1255"/>
      <c r="CU79" s="1255"/>
      <c r="CV79" s="1255">
        <v>4.5</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z3pu4Njfv6BD36zyRiHxzCguwNT01MGZwdinlUaF7DjVbCNQMYPk9iz3bRVSR60EycIU886M7vnzNrr30vtTCQ==" saltValue="0fSWcSXaQRV8lpNYU5vYC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4FBC0-6F5D-405C-BD7F-BA83D5864E02}">
  <sheetPr>
    <pageSetUpPr fitToPage="1"/>
  </sheetPr>
  <dimension ref="A1:DR125"/>
  <sheetViews>
    <sheetView showGridLines="0" topLeftCell="A66" zoomScaleNormal="100" zoomScaleSheetLayoutView="70" workbookViewId="0">
      <selection activeCell="BE41" sqref="BE41"/>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sRmmTklbUe/8YlK5XfNLUjCQjhHgmpJ6F5E3AM3gpSVn4rJYhX/p+T1DDPIlL2d87bv/luB4fTbdzVdJ4ucyeA==" saltValue="/iC6GuSNa88k7iQuGbr1J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2E524-9BA6-4471-9D17-EEEDE435D5F7}">
  <sheetPr>
    <pageSetUpPr fitToPage="1"/>
  </sheetPr>
  <dimension ref="A1:DR125"/>
  <sheetViews>
    <sheetView showGridLines="0" topLeftCell="A49" zoomScaleNormal="100" zoomScaleSheetLayoutView="55" workbookViewId="0">
      <selection activeCell="BE41" sqref="BE41"/>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fKDoUvrn6YyQuyVbEG4ygpwn2m3D7vct7C87izVz20Tc1C+8wn+EFuOdPsxwAWd+i/GOsCs00BLDVE32SGc1/A==" saltValue="QxDufHZVv537r0GzMbZzl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31914</v>
      </c>
      <c r="E3" s="144"/>
      <c r="F3" s="145">
        <v>43261</v>
      </c>
      <c r="G3" s="146"/>
      <c r="H3" s="147"/>
    </row>
    <row r="4" spans="1:8" x14ac:dyDescent="0.15">
      <c r="A4" s="148"/>
      <c r="B4" s="149"/>
      <c r="C4" s="150"/>
      <c r="D4" s="151">
        <v>18119</v>
      </c>
      <c r="E4" s="152"/>
      <c r="F4" s="153">
        <v>24721</v>
      </c>
      <c r="G4" s="154"/>
      <c r="H4" s="155"/>
    </row>
    <row r="5" spans="1:8" x14ac:dyDescent="0.15">
      <c r="A5" s="136" t="s">
        <v>522</v>
      </c>
      <c r="B5" s="141"/>
      <c r="C5" s="142"/>
      <c r="D5" s="143">
        <v>26959</v>
      </c>
      <c r="E5" s="144"/>
      <c r="F5" s="145">
        <v>40626</v>
      </c>
      <c r="G5" s="146"/>
      <c r="H5" s="147"/>
    </row>
    <row r="6" spans="1:8" x14ac:dyDescent="0.15">
      <c r="A6" s="148"/>
      <c r="B6" s="149"/>
      <c r="C6" s="150"/>
      <c r="D6" s="151">
        <v>20347</v>
      </c>
      <c r="E6" s="152"/>
      <c r="F6" s="153">
        <v>24279</v>
      </c>
      <c r="G6" s="154"/>
      <c r="H6" s="155"/>
    </row>
    <row r="7" spans="1:8" x14ac:dyDescent="0.15">
      <c r="A7" s="136" t="s">
        <v>523</v>
      </c>
      <c r="B7" s="141"/>
      <c r="C7" s="142"/>
      <c r="D7" s="143">
        <v>24064</v>
      </c>
      <c r="E7" s="144"/>
      <c r="F7" s="145">
        <v>46133</v>
      </c>
      <c r="G7" s="146"/>
      <c r="H7" s="147"/>
    </row>
    <row r="8" spans="1:8" x14ac:dyDescent="0.15">
      <c r="A8" s="148"/>
      <c r="B8" s="149"/>
      <c r="C8" s="150"/>
      <c r="D8" s="151">
        <v>19726</v>
      </c>
      <c r="E8" s="152"/>
      <c r="F8" s="153">
        <v>27280</v>
      </c>
      <c r="G8" s="154"/>
      <c r="H8" s="155"/>
    </row>
    <row r="9" spans="1:8" x14ac:dyDescent="0.15">
      <c r="A9" s="136" t="s">
        <v>524</v>
      </c>
      <c r="B9" s="141"/>
      <c r="C9" s="142"/>
      <c r="D9" s="143">
        <v>35698</v>
      </c>
      <c r="E9" s="144"/>
      <c r="F9" s="145">
        <v>49174</v>
      </c>
      <c r="G9" s="146"/>
      <c r="H9" s="147"/>
    </row>
    <row r="10" spans="1:8" x14ac:dyDescent="0.15">
      <c r="A10" s="148"/>
      <c r="B10" s="149"/>
      <c r="C10" s="150"/>
      <c r="D10" s="151">
        <v>25802</v>
      </c>
      <c r="E10" s="152"/>
      <c r="F10" s="153">
        <v>29896</v>
      </c>
      <c r="G10" s="154"/>
      <c r="H10" s="155"/>
    </row>
    <row r="11" spans="1:8" x14ac:dyDescent="0.15">
      <c r="A11" s="136" t="s">
        <v>525</v>
      </c>
      <c r="B11" s="141"/>
      <c r="C11" s="142"/>
      <c r="D11" s="143">
        <v>46775</v>
      </c>
      <c r="E11" s="144"/>
      <c r="F11" s="145">
        <v>50636</v>
      </c>
      <c r="G11" s="146"/>
      <c r="H11" s="147"/>
    </row>
    <row r="12" spans="1:8" x14ac:dyDescent="0.15">
      <c r="A12" s="148"/>
      <c r="B12" s="149"/>
      <c r="C12" s="156"/>
      <c r="D12" s="151">
        <v>29180</v>
      </c>
      <c r="E12" s="152"/>
      <c r="F12" s="153">
        <v>31778</v>
      </c>
      <c r="G12" s="154"/>
      <c r="H12" s="155"/>
    </row>
    <row r="13" spans="1:8" x14ac:dyDescent="0.15">
      <c r="A13" s="136"/>
      <c r="B13" s="141"/>
      <c r="C13" s="157"/>
      <c r="D13" s="158">
        <v>33082</v>
      </c>
      <c r="E13" s="159"/>
      <c r="F13" s="160">
        <v>45966</v>
      </c>
      <c r="G13" s="161"/>
      <c r="H13" s="147"/>
    </row>
    <row r="14" spans="1:8" x14ac:dyDescent="0.15">
      <c r="A14" s="148"/>
      <c r="B14" s="149"/>
      <c r="C14" s="150"/>
      <c r="D14" s="151">
        <v>22635</v>
      </c>
      <c r="E14" s="152"/>
      <c r="F14" s="153">
        <v>27591</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8.8699999999999992</v>
      </c>
      <c r="C19" s="162">
        <f>ROUND(VALUE(SUBSTITUTE(実質収支比率等に係る経年分析!G$48,"▲","-")),2)</f>
        <v>11.9</v>
      </c>
      <c r="D19" s="162">
        <f>ROUND(VALUE(SUBSTITUTE(実質収支比率等に係る経年分析!H$48,"▲","-")),2)</f>
        <v>15.91</v>
      </c>
      <c r="E19" s="162">
        <f>ROUND(VALUE(SUBSTITUTE(実質収支比率等に係る経年分析!I$48,"▲","-")),2)</f>
        <v>9.1300000000000008</v>
      </c>
      <c r="F19" s="162">
        <f>ROUND(VALUE(SUBSTITUTE(実質収支比率等に係る経年分析!J$48,"▲","-")),2)</f>
        <v>10.94</v>
      </c>
    </row>
    <row r="20" spans="1:11" x14ac:dyDescent="0.15">
      <c r="A20" s="162" t="s">
        <v>53</v>
      </c>
      <c r="B20" s="162">
        <f>ROUND(VALUE(SUBSTITUTE(実質収支比率等に係る経年分析!F$47,"▲","-")),2)</f>
        <v>10.34</v>
      </c>
      <c r="C20" s="162">
        <f>ROUND(VALUE(SUBSTITUTE(実質収支比率等に係る経年分析!G$47,"▲","-")),2)</f>
        <v>12.76</v>
      </c>
      <c r="D20" s="162">
        <f>ROUND(VALUE(SUBSTITUTE(実質収支比率等に係る経年分析!H$47,"▲","-")),2)</f>
        <v>11.79</v>
      </c>
      <c r="E20" s="162">
        <f>ROUND(VALUE(SUBSTITUTE(実質収支比率等に係る経年分析!I$47,"▲","-")),2)</f>
        <v>11.71</v>
      </c>
      <c r="F20" s="162">
        <f>ROUND(VALUE(SUBSTITUTE(実質収支比率等に係る経年分析!J$47,"▲","-")),2)</f>
        <v>11.21</v>
      </c>
    </row>
    <row r="21" spans="1:11" x14ac:dyDescent="0.15">
      <c r="A21" s="162" t="s">
        <v>54</v>
      </c>
      <c r="B21" s="162">
        <f>IF(ISNUMBER(VALUE(SUBSTITUTE(実質収支比率等に係る経年分析!F$49,"▲","-"))),ROUND(VALUE(SUBSTITUTE(実質収支比率等に係る経年分析!F$49,"▲","-")),2),NA())</f>
        <v>1.98</v>
      </c>
      <c r="C21" s="162">
        <f>IF(ISNUMBER(VALUE(SUBSTITUTE(実質収支比率等に係る経年分析!G$49,"▲","-"))),ROUND(VALUE(SUBSTITUTE(実質収支比率等に係る経年分析!G$49,"▲","-")),2),NA())</f>
        <v>6.43</v>
      </c>
      <c r="D21" s="162">
        <f>IF(ISNUMBER(VALUE(SUBSTITUTE(実質収支比率等に係る経年分析!H$49,"▲","-"))),ROUND(VALUE(SUBSTITUTE(実質収支比率等に係る経年分析!H$49,"▲","-")),2),NA())</f>
        <v>2.4900000000000002</v>
      </c>
      <c r="E21" s="162">
        <f>IF(ISNUMBER(VALUE(SUBSTITUTE(実質収支比率等に係る経年分析!I$49,"▲","-"))),ROUND(VALUE(SUBSTITUTE(実質収支比率等に係る経年分析!I$49,"▲","-")),2),NA())</f>
        <v>-6.28</v>
      </c>
      <c r="F21" s="162">
        <f>IF(ISNUMBER(VALUE(SUBSTITUTE(実質収支比率等に係る経年分析!J$49,"▲","-"))),ROUND(VALUE(SUBSTITUTE(実質収支比率等に係る経年分析!J$49,"▲","-")),2),NA())</f>
        <v>1.86</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0.03</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0.08</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0.02</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0.03</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所沢市交通災害共済特別会計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0.04</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0.05</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0.06</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0.06</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0.05</v>
      </c>
    </row>
    <row r="30" spans="1:11" x14ac:dyDescent="0.15">
      <c r="A30" s="163" t="str">
        <f>IF(連結実質赤字比率に係る赤字・黒字の構成分析!C$40="",NA(),連結実質赤字比率に係る赤字・黒字の構成分析!C$40)</f>
        <v>所沢市所沢都市計画事業所沢駅西口土地区画整理特別会計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f>IF(ROUND(VALUE(SUBSTITUTE(連結実質赤字比率に係る赤字・黒字の構成分析!I$40,"▲", "-")), 2) &lt; 0, ABS(ROUND(VALUE(SUBSTITUTE(連結実質赤字比率に係る赤字・黒字の構成分析!I$40,"▲", "-")), 2)), NA())</f>
        <v>0.06</v>
      </c>
      <c r="I30" s="163" t="e">
        <f>IF(ROUND(VALUE(SUBSTITUTE(連結実質赤字比率に係る赤字・黒字の構成分析!I$40,"▲", "-")), 2) &gt;= 0, ABS(ROUND(VALUE(SUBSTITUTE(連結実質赤字比率に係る赤字・黒字の構成分析!I$40,"▲", "-")), 2)), NA())</f>
        <v>#N/A</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0.26</v>
      </c>
    </row>
    <row r="31" spans="1:11" x14ac:dyDescent="0.15">
      <c r="A31" s="163" t="str">
        <f>IF(連結実質赤字比率に係る赤字・黒字の構成分析!C$39="",NA(),連結実質赤字比率に係る赤字・黒字の構成分析!C$39)</f>
        <v>所沢市国民健康保険特別会計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1.03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0.85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0.66</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v>
      </c>
    </row>
    <row r="32" spans="1:11" x14ac:dyDescent="0.15">
      <c r="A32" s="163" t="str">
        <f>IF(連結実質赤字比率に係る赤字・黒字の構成分析!C$38="",NA(),連結実質赤字比率に係る赤字・黒字の構成分析!C$38)</f>
        <v>所沢市病院事業会計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0.67</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0.51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0.83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1.1200000000000001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1.01</v>
      </c>
    </row>
    <row r="33" spans="1:16" x14ac:dyDescent="0.15">
      <c r="A33" s="163" t="str">
        <f>IF(連結実質赤字比率に係る赤字・黒字の構成分析!C$37="",NA(),連結実質赤字比率に係る赤字・黒字の構成分析!C$37)</f>
        <v>所沢市介護保険特別会計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2.65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2.39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2.87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2.5099999999999998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1.5</v>
      </c>
    </row>
    <row r="34" spans="1:16" x14ac:dyDescent="0.15">
      <c r="A34" s="163" t="str">
        <f>IF(連結実質赤字比率に係る赤字・黒字の構成分析!C$36="",NA(),連結実質赤字比率に係る赤字・黒字の構成分析!C$36)</f>
        <v>所沢市下水道事業会計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5.26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5.2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5.89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5.56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v>
      </c>
    </row>
    <row r="35" spans="1:16" x14ac:dyDescent="0.15">
      <c r="A35" s="163" t="str">
        <f>IF(連結実質赤字比率に係る赤字・黒字の構成分析!C$35="",NA(),連結実質赤字比率に係る赤字・黒字の構成分析!C$35)</f>
        <v>所沢市水道事業会計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8.5399999999999991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8.3800000000000008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6.95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7.35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6.47</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8.8699999999999992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11.81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15.91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9.19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10.67</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5965</v>
      </c>
      <c r="E42" s="164"/>
      <c r="F42" s="164"/>
      <c r="G42" s="164">
        <f>'実質公債費比率（分子）の構造'!L$52</f>
        <v>6416</v>
      </c>
      <c r="H42" s="164"/>
      <c r="I42" s="164"/>
      <c r="J42" s="164">
        <f>'実質公債費比率（分子）の構造'!M$52</f>
        <v>6303</v>
      </c>
      <c r="K42" s="164"/>
      <c r="L42" s="164"/>
      <c r="M42" s="164">
        <f>'実質公債費比率（分子）の構造'!N$52</f>
        <v>6540</v>
      </c>
      <c r="N42" s="164"/>
      <c r="O42" s="164"/>
      <c r="P42" s="164">
        <f>'実質公債費比率（分子）の構造'!O$52</f>
        <v>6178</v>
      </c>
    </row>
    <row r="43" spans="1:16" x14ac:dyDescent="0.15">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t="str">
        <f>'実質公債費比率（分子）の構造'!O$51</f>
        <v>-</v>
      </c>
      <c r="O43" s="164"/>
      <c r="P43" s="164"/>
    </row>
    <row r="44" spans="1:16" x14ac:dyDescent="0.15">
      <c r="A44" s="164" t="s">
        <v>62</v>
      </c>
      <c r="B44" s="164">
        <f>'実質公債費比率（分子）の構造'!K$50</f>
        <v>365</v>
      </c>
      <c r="C44" s="164"/>
      <c r="D44" s="164"/>
      <c r="E44" s="164">
        <f>'実質公債費比率（分子）の構造'!L$50</f>
        <v>402</v>
      </c>
      <c r="F44" s="164"/>
      <c r="G44" s="164"/>
      <c r="H44" s="164">
        <f>'実質公債費比率（分子）の構造'!M$50</f>
        <v>404</v>
      </c>
      <c r="I44" s="164"/>
      <c r="J44" s="164"/>
      <c r="K44" s="164">
        <f>'実質公債費比率（分子）の構造'!N$50</f>
        <v>404</v>
      </c>
      <c r="L44" s="164"/>
      <c r="M44" s="164"/>
      <c r="N44" s="164">
        <f>'実質公債費比率（分子）の構造'!O$50</f>
        <v>449</v>
      </c>
      <c r="O44" s="164"/>
      <c r="P44" s="164"/>
    </row>
    <row r="45" spans="1:16" x14ac:dyDescent="0.15">
      <c r="A45" s="164" t="s">
        <v>63</v>
      </c>
      <c r="B45" s="164">
        <f>'実質公債費比率（分子）の構造'!K$49</f>
        <v>164</v>
      </c>
      <c r="C45" s="164"/>
      <c r="D45" s="164"/>
      <c r="E45" s="164">
        <f>'実質公債費比率（分子）の構造'!L$49</f>
        <v>192</v>
      </c>
      <c r="F45" s="164"/>
      <c r="G45" s="164"/>
      <c r="H45" s="164">
        <f>'実質公債費比率（分子）の構造'!M$49</f>
        <v>182</v>
      </c>
      <c r="I45" s="164"/>
      <c r="J45" s="164"/>
      <c r="K45" s="164">
        <f>'実質公債費比率（分子）の構造'!N$49</f>
        <v>204</v>
      </c>
      <c r="L45" s="164"/>
      <c r="M45" s="164"/>
      <c r="N45" s="164">
        <f>'実質公債費比率（分子）の構造'!O$49</f>
        <v>151</v>
      </c>
      <c r="O45" s="164"/>
      <c r="P45" s="164"/>
    </row>
    <row r="46" spans="1:16" x14ac:dyDescent="0.15">
      <c r="A46" s="164" t="s">
        <v>64</v>
      </c>
      <c r="B46" s="164">
        <f>'実質公債費比率（分子）の構造'!K$48</f>
        <v>995</v>
      </c>
      <c r="C46" s="164"/>
      <c r="D46" s="164"/>
      <c r="E46" s="164">
        <f>'実質公債費比率（分子）の構造'!L$48</f>
        <v>988</v>
      </c>
      <c r="F46" s="164"/>
      <c r="G46" s="164"/>
      <c r="H46" s="164">
        <f>'実質公債費比率（分子）の構造'!M$48</f>
        <v>1155</v>
      </c>
      <c r="I46" s="164"/>
      <c r="J46" s="164"/>
      <c r="K46" s="164">
        <f>'実質公債費比率（分子）の構造'!N$48</f>
        <v>1163</v>
      </c>
      <c r="L46" s="164"/>
      <c r="M46" s="164"/>
      <c r="N46" s="164">
        <f>'実質公債費比率（分子）の構造'!O$48</f>
        <v>931</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6643</v>
      </c>
      <c r="C49" s="164"/>
      <c r="D49" s="164"/>
      <c r="E49" s="164">
        <f>'実質公債費比率（分子）の構造'!L$45</f>
        <v>7739</v>
      </c>
      <c r="F49" s="164"/>
      <c r="G49" s="164"/>
      <c r="H49" s="164">
        <f>'実質公債費比率（分子）の構造'!M$45</f>
        <v>7760</v>
      </c>
      <c r="I49" s="164"/>
      <c r="J49" s="164"/>
      <c r="K49" s="164">
        <f>'実質公債費比率（分子）の構造'!N$45</f>
        <v>7733</v>
      </c>
      <c r="L49" s="164"/>
      <c r="M49" s="164"/>
      <c r="N49" s="164">
        <f>'実質公債費比率（分子）の構造'!O$45</f>
        <v>7561</v>
      </c>
      <c r="O49" s="164"/>
      <c r="P49" s="164"/>
    </row>
    <row r="50" spans="1:16" x14ac:dyDescent="0.15">
      <c r="A50" s="164" t="s">
        <v>67</v>
      </c>
      <c r="B50" s="164" t="e">
        <f>NA()</f>
        <v>#N/A</v>
      </c>
      <c r="C50" s="164">
        <f>IF(ISNUMBER('実質公債費比率（分子）の構造'!K$53),'実質公債費比率（分子）の構造'!K$53,NA())</f>
        <v>2202</v>
      </c>
      <c r="D50" s="164" t="e">
        <f>NA()</f>
        <v>#N/A</v>
      </c>
      <c r="E50" s="164" t="e">
        <f>NA()</f>
        <v>#N/A</v>
      </c>
      <c r="F50" s="164">
        <f>IF(ISNUMBER('実質公債費比率（分子）の構造'!L$53),'実質公債費比率（分子）の構造'!L$53,NA())</f>
        <v>2905</v>
      </c>
      <c r="G50" s="164" t="e">
        <f>NA()</f>
        <v>#N/A</v>
      </c>
      <c r="H50" s="164" t="e">
        <f>NA()</f>
        <v>#N/A</v>
      </c>
      <c r="I50" s="164">
        <f>IF(ISNUMBER('実質公債費比率（分子）の構造'!M$53),'実質公債費比率（分子）の構造'!M$53,NA())</f>
        <v>3198</v>
      </c>
      <c r="J50" s="164" t="e">
        <f>NA()</f>
        <v>#N/A</v>
      </c>
      <c r="K50" s="164" t="e">
        <f>NA()</f>
        <v>#N/A</v>
      </c>
      <c r="L50" s="164">
        <f>IF(ISNUMBER('実質公債費比率（分子）の構造'!N$53),'実質公債費比率（分子）の構造'!N$53,NA())</f>
        <v>2964</v>
      </c>
      <c r="M50" s="164" t="e">
        <f>NA()</f>
        <v>#N/A</v>
      </c>
      <c r="N50" s="164" t="e">
        <f>NA()</f>
        <v>#N/A</v>
      </c>
      <c r="O50" s="164">
        <f>IF(ISNUMBER('実質公債費比率（分子）の構造'!O$53),'実質公債費比率（分子）の構造'!O$53,NA())</f>
        <v>2914</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55134</v>
      </c>
      <c r="E56" s="163"/>
      <c r="F56" s="163"/>
      <c r="G56" s="163">
        <f>'将来負担比率（分子）の構造'!J$52</f>
        <v>55549</v>
      </c>
      <c r="H56" s="163"/>
      <c r="I56" s="163"/>
      <c r="J56" s="163">
        <f>'将来負担比率（分子）の構造'!K$52</f>
        <v>54051</v>
      </c>
      <c r="K56" s="163"/>
      <c r="L56" s="163"/>
      <c r="M56" s="163">
        <f>'将来負担比率（分子）の構造'!L$52</f>
        <v>52202</v>
      </c>
      <c r="N56" s="163"/>
      <c r="O56" s="163"/>
      <c r="P56" s="163">
        <f>'将来負担比率（分子）の構造'!M$52</f>
        <v>49701</v>
      </c>
    </row>
    <row r="57" spans="1:16" x14ac:dyDescent="0.15">
      <c r="A57" s="163" t="s">
        <v>42</v>
      </c>
      <c r="B57" s="163"/>
      <c r="C57" s="163"/>
      <c r="D57" s="163">
        <f>'将来負担比率（分子）の構造'!I$51</f>
        <v>8270</v>
      </c>
      <c r="E57" s="163"/>
      <c r="F57" s="163"/>
      <c r="G57" s="163">
        <f>'将来負担比率（分子）の構造'!J$51</f>
        <v>8762</v>
      </c>
      <c r="H57" s="163"/>
      <c r="I57" s="163"/>
      <c r="J57" s="163">
        <f>'将来負担比率（分子）の構造'!K$51</f>
        <v>8229</v>
      </c>
      <c r="K57" s="163"/>
      <c r="L57" s="163"/>
      <c r="M57" s="163">
        <f>'将来負担比率（分子）の構造'!L$51</f>
        <v>8437</v>
      </c>
      <c r="N57" s="163"/>
      <c r="O57" s="163"/>
      <c r="P57" s="163">
        <f>'将来負担比率（分子）の構造'!M$51</f>
        <v>8864</v>
      </c>
    </row>
    <row r="58" spans="1:16" x14ac:dyDescent="0.15">
      <c r="A58" s="163" t="s">
        <v>41</v>
      </c>
      <c r="B58" s="163"/>
      <c r="C58" s="163"/>
      <c r="D58" s="163">
        <f>'将来負担比率（分子）の構造'!I$50</f>
        <v>12304</v>
      </c>
      <c r="E58" s="163"/>
      <c r="F58" s="163"/>
      <c r="G58" s="163">
        <f>'将来負担比率（分子）の構造'!J$50</f>
        <v>15962</v>
      </c>
      <c r="H58" s="163"/>
      <c r="I58" s="163"/>
      <c r="J58" s="163">
        <f>'将来負担比率（分子）の構造'!K$50</f>
        <v>16436</v>
      </c>
      <c r="K58" s="163"/>
      <c r="L58" s="163"/>
      <c r="M58" s="163">
        <f>'将来負担比率（分子）の構造'!L$50</f>
        <v>16611</v>
      </c>
      <c r="N58" s="163"/>
      <c r="O58" s="163"/>
      <c r="P58" s="163">
        <f>'将来負担比率（分子）の構造'!M$50</f>
        <v>14003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f>'将来負担比率（分子）の構造'!J$46</f>
        <v>0</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7271</v>
      </c>
      <c r="C62" s="163"/>
      <c r="D62" s="163"/>
      <c r="E62" s="163">
        <f>'将来負担比率（分子）の構造'!J$45</f>
        <v>7115</v>
      </c>
      <c r="F62" s="163"/>
      <c r="G62" s="163"/>
      <c r="H62" s="163">
        <f>'将来負担比率（分子）の構造'!K$45</f>
        <v>7099</v>
      </c>
      <c r="I62" s="163"/>
      <c r="J62" s="163"/>
      <c r="K62" s="163">
        <f>'将来負担比率（分子）の構造'!L$45</f>
        <v>7277</v>
      </c>
      <c r="L62" s="163"/>
      <c r="M62" s="163"/>
      <c r="N62" s="163">
        <f>'将来負担比率（分子）の構造'!M$45</f>
        <v>7487</v>
      </c>
      <c r="O62" s="163"/>
      <c r="P62" s="163"/>
    </row>
    <row r="63" spans="1:16" x14ac:dyDescent="0.15">
      <c r="A63" s="163" t="s">
        <v>34</v>
      </c>
      <c r="B63" s="163">
        <f>'将来負担比率（分子）の構造'!I$44</f>
        <v>770</v>
      </c>
      <c r="C63" s="163"/>
      <c r="D63" s="163"/>
      <c r="E63" s="163">
        <f>'将来負担比率（分子）の構造'!J$44</f>
        <v>686</v>
      </c>
      <c r="F63" s="163"/>
      <c r="G63" s="163"/>
      <c r="H63" s="163">
        <f>'将来負担比率（分子）の構造'!K$44</f>
        <v>627</v>
      </c>
      <c r="I63" s="163"/>
      <c r="J63" s="163"/>
      <c r="K63" s="163">
        <f>'将来負担比率（分子）の構造'!L$44</f>
        <v>1031</v>
      </c>
      <c r="L63" s="163"/>
      <c r="M63" s="163"/>
      <c r="N63" s="163">
        <f>'将来負担比率（分子）の構造'!M$44</f>
        <v>996</v>
      </c>
      <c r="O63" s="163"/>
      <c r="P63" s="163"/>
    </row>
    <row r="64" spans="1:16" x14ac:dyDescent="0.15">
      <c r="A64" s="163" t="s">
        <v>33</v>
      </c>
      <c r="B64" s="163">
        <f>'将来負担比率（分子）の構造'!I$43</f>
        <v>1400</v>
      </c>
      <c r="C64" s="163"/>
      <c r="D64" s="163"/>
      <c r="E64" s="163">
        <f>'将来負担比率（分子）の構造'!J$43</f>
        <v>1377</v>
      </c>
      <c r="F64" s="163"/>
      <c r="G64" s="163"/>
      <c r="H64" s="163">
        <f>'将来負担比率（分子）の構造'!K$43</f>
        <v>1258</v>
      </c>
      <c r="I64" s="163"/>
      <c r="J64" s="163"/>
      <c r="K64" s="163">
        <f>'将来負担比率（分子）の構造'!L$43</f>
        <v>1147</v>
      </c>
      <c r="L64" s="163"/>
      <c r="M64" s="163"/>
      <c r="N64" s="163">
        <f>'将来負担比率（分子）の構造'!M$43</f>
        <v>997</v>
      </c>
      <c r="O64" s="163"/>
      <c r="P64" s="163"/>
    </row>
    <row r="65" spans="1:16" x14ac:dyDescent="0.15">
      <c r="A65" s="163" t="s">
        <v>32</v>
      </c>
      <c r="B65" s="163">
        <f>'将来負担比率（分子）の構造'!I$42</f>
        <v>4208</v>
      </c>
      <c r="C65" s="163"/>
      <c r="D65" s="163"/>
      <c r="E65" s="163">
        <f>'将来負担比率（分子）の構造'!J$42</f>
        <v>6924</v>
      </c>
      <c r="F65" s="163"/>
      <c r="G65" s="163"/>
      <c r="H65" s="163">
        <f>'将来負担比率（分子）の構造'!K$42</f>
        <v>6002</v>
      </c>
      <c r="I65" s="163"/>
      <c r="J65" s="163"/>
      <c r="K65" s="163">
        <f>'将来負担比率（分子）の構造'!L$42</f>
        <v>6665</v>
      </c>
      <c r="L65" s="163"/>
      <c r="M65" s="163"/>
      <c r="N65" s="163">
        <f>'将来負担比率（分子）の構造'!M$42</f>
        <v>6538</v>
      </c>
      <c r="O65" s="163"/>
      <c r="P65" s="163"/>
    </row>
    <row r="66" spans="1:16" x14ac:dyDescent="0.15">
      <c r="A66" s="163" t="s">
        <v>31</v>
      </c>
      <c r="B66" s="163">
        <f>'将来負担比率（分子）の構造'!I$41</f>
        <v>65970</v>
      </c>
      <c r="C66" s="163"/>
      <c r="D66" s="163"/>
      <c r="E66" s="163">
        <f>'将来負担比率（分子）の構造'!J$41</f>
        <v>65961</v>
      </c>
      <c r="F66" s="163"/>
      <c r="G66" s="163"/>
      <c r="H66" s="163">
        <f>'将来負担比率（分子）の構造'!K$41</f>
        <v>62882</v>
      </c>
      <c r="I66" s="163"/>
      <c r="J66" s="163"/>
      <c r="K66" s="163">
        <f>'将来負担比率（分子）の構造'!L$41</f>
        <v>61641</v>
      </c>
      <c r="L66" s="163"/>
      <c r="M66" s="163"/>
      <c r="N66" s="163">
        <f>'将来負担比率（分子）の構造'!M$41</f>
        <v>62187</v>
      </c>
      <c r="O66" s="163"/>
      <c r="P66" s="163"/>
    </row>
    <row r="67" spans="1:16" x14ac:dyDescent="0.15">
      <c r="A67" s="163" t="s">
        <v>71</v>
      </c>
      <c r="B67" s="163" t="e">
        <f>NA()</f>
        <v>#N/A</v>
      </c>
      <c r="C67" s="163">
        <f>IF(ISNUMBER('将来負担比率（分子）の構造'!I$53), IF('将来負担比率（分子）の構造'!I$53 &lt; 0, 0, '将来負担比率（分子）の構造'!I$53), NA())</f>
        <v>3909</v>
      </c>
      <c r="D67" s="163" t="e">
        <f>NA()</f>
        <v>#N/A</v>
      </c>
      <c r="E67" s="163" t="e">
        <f>NA()</f>
        <v>#N/A</v>
      </c>
      <c r="F67" s="163">
        <f>IF(ISNUMBER('将来負担比率（分子）の構造'!J$53), IF('将来負担比率（分子）の構造'!J$53 &lt; 0, 0, '将来負担比率（分子）の構造'!J$53), NA())</f>
        <v>1791</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511</v>
      </c>
      <c r="M67" s="163" t="e">
        <f>NA()</f>
        <v>#N/A</v>
      </c>
      <c r="N67" s="163" t="e">
        <f>NA()</f>
        <v>#N/A</v>
      </c>
      <c r="O67" s="163">
        <f>IF(ISNUMBER('将来負担比率（分子）の構造'!M$53), IF('将来負担比率（分子）の構造'!M$53 &lt; 0, 0, '将来負担比率（分子）の構造'!M$53), NA())</f>
        <v>5636</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7403</v>
      </c>
      <c r="C72" s="167">
        <f>基金残高に係る経年分析!G55</f>
        <v>7507</v>
      </c>
      <c r="D72" s="167">
        <f>基金残高に係る経年分析!H55</f>
        <v>7382</v>
      </c>
    </row>
    <row r="73" spans="1:16" x14ac:dyDescent="0.15">
      <c r="A73" s="166" t="s">
        <v>74</v>
      </c>
      <c r="B73" s="167" t="str">
        <f>基金残高に係る経年分析!F56</f>
        <v>-</v>
      </c>
      <c r="C73" s="167" t="str">
        <f>基金残高に係る経年分析!G56</f>
        <v>-</v>
      </c>
      <c r="D73" s="167" t="str">
        <f>基金残高に係る経年分析!H56</f>
        <v>-</v>
      </c>
    </row>
    <row r="74" spans="1:16" x14ac:dyDescent="0.15">
      <c r="A74" s="166" t="s">
        <v>75</v>
      </c>
      <c r="B74" s="167">
        <f>基金残高に係る経年分析!F57</f>
        <v>6752</v>
      </c>
      <c r="C74" s="167">
        <f>基金残高に係る経年分析!G57</f>
        <v>6676</v>
      </c>
      <c r="D74" s="167">
        <f>基金残高に係る経年分析!H57</f>
        <v>4281</v>
      </c>
    </row>
  </sheetData>
  <sheetProtection algorithmName="SHA-512" hashValue="fhmGtbuZoTwgwBph+m6cMmgl/5r43wAG1a5RFt6K4wJtyAZ+H6wbup81jItPk48a4m10QHyRISeEvlG9Ns8kvw==" saltValue="2OrbqJGb0A5oAxPwHCGa8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所沢市</cp:lastModifiedBy>
  <cp:lastPrinted>2026-03-12T00:08:09Z</cp:lastPrinted>
  <dcterms:created xsi:type="dcterms:W3CDTF">2026-02-23T05:24:52Z</dcterms:created>
  <dcterms:modified xsi:type="dcterms:W3CDTF">2026-09-29T07:01:43Z</dcterms:modified>
  <cp:category/>
</cp:coreProperties>
</file>