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mc:AlternateContent xmlns:mc="http://schemas.openxmlformats.org/markup-compatibility/2006">
    <mc:Choice Requires="x15">
      <x15ac:absPath xmlns:x15ac="http://schemas.microsoft.com/office/spreadsheetml/2010/11/ac" url="D:\高梨君へ（一式）\★各年度の業務\R8年度業務\00_★公会計\01_依頼照会\260918〆_令和６年度財政状況資料集の作成について（2回目・地方公会計関係）\回答\"/>
    </mc:Choice>
  </mc:AlternateContent>
  <xr:revisionPtr revIDLastSave="0" documentId="8_{25082BAE-27CC-4554-B8CE-D51955AA66FC}" xr6:coauthVersionLast="36" xr6:coauthVersionMax="36" xr10:uidLastSave="{00000000-0000-0000-0000-000000000000}"/>
  <bookViews>
    <workbookView xWindow="0" yWindow="0" windowWidth="11400" windowHeight="163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BE36" i="10"/>
  <c r="AM36" i="10"/>
  <c r="C36" i="10"/>
  <c r="BE35" i="10"/>
  <c r="C35" i="10"/>
  <c r="CO34" i="10"/>
  <c r="CO35" i="10" s="1"/>
  <c r="CO36" i="10" s="1"/>
  <c r="BW34" i="10"/>
  <c r="BW35" i="10" s="1"/>
  <c r="BW36" i="10" s="1"/>
  <c r="BW37" i="10" s="1"/>
  <c r="BW38" i="10" s="1"/>
  <c r="BW39" i="10" s="1"/>
  <c r="BE34" i="10"/>
  <c r="U34" i="10"/>
  <c r="U35" i="10" s="1"/>
  <c r="U36" i="10" s="1"/>
  <c r="U37"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<sst xmlns="http://schemas.openxmlformats.org/spreadsheetml/2006/main" count="1162" uniqueCount="574">
  <si>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</si>
  <si>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</si>
  <si>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</si>
  <si>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</si>
  <si>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</si>
  <si>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</si>
  <si>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</si>
  <si>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</si>
  <si>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</si>
  <si>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</si>
  <si>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</si>
  <si>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</si>
  <si>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</si>
  <si>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</si>
  <si>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</si>
  <si>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</si>
  <si>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</si>
  <si>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</si>
  <si>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</si>
  <si>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</si>
  <si>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</si>
  <si>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</si>
  <si>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</si>
  <si>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</si>
  <si>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</si>
  <si>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</si>
  <si>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</si>
  <si>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</si>
  <si>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</si>
  <si>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</si>
  <si>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</si>
  <si>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</si>
  <si>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</si>
  <si>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</si>
  <si>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</si>
  <si>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</si>
  <si>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</si>
  <si>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</si>
  <si>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</si>
  <si>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</si>
  <si>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</si>
  <si>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</si>
  <si>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</si>
  <si>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</si>
  <si>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</si>
  <si>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</si>
  <si>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</si>
  <si>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</si>
  <si>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</si>
  <si>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</si>
  <si>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</si>
  <si>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</si>
  <si>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</si>
  <si>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</si>
  <si>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</si>
  <si>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</si>
  <si>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</si>
  <si>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</si>
  <si>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</si>
  <si>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</si>
  <si>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</si>
  <si>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</si>
  <si>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</si>
  <si>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</si>
  <si>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</si>
  <si>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</si>
  <si>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</si>
  <si>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</si>
  <si>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</si>
  <si>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</si>
  <si>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</si>
  <si>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</si>
  <si>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</si>
  <si>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</si>
  <si>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</si>
  <si>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</si>
  <si>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</si>
  <si>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</si>
  <si>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</si>
  <si>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</si>
  <si>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</si>
  <si>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</si>
  <si>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</si>
  <si>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</si>
  <si>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</si>
  <si>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</si>
  <si>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</si>
  <si>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</si>
  <si>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</si>
  <si>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</si>
  <si>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</si>
  <si>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</si>
  <si>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</si>
  <si>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</si>
  <si>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行田市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</si>
  <si>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</si>
  <si>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</si>
  <si>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</si>
  <si>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</si>
  <si>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</si>
  <si>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</si>
  <si>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</si>
  <si>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</si>
  <si>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</si>
  <si>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</si>
  <si>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</si>
  <si>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</si>
  <si>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</si>
  <si>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</si>
  <si>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</si>
  <si>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</si>
  <si>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</si>
  <si>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</si>
  <si>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</si>
  <si>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</si>
  <si>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</si>
  <si>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</si>
  <si>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</si>
  <si>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</si>
  <si>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</si>
  <si>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</si>
  <si>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</si>
  <si>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</si>
  <si>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</si>
  <si>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</si>
  <si>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</si>
  <si>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</si>
  <si>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</si>
  <si>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</si>
  <si>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</si>
  <si>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</si>
  <si>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</si>
  <si>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</si>
  <si>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</si>
  <si>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</si>
  <si>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</si>
  <si>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</si>
  <si>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</si>
  <si>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</si>
  <si>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</si>
  <si>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</si>
  <si>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</si>
  <si>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</si>
  <si>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</si>
  <si>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</si>
  <si>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</si>
  <si>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</si>
  <si>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</si>
  <si>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</si>
  <si>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</si>
  <si>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</si>
  <si>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</si>
  <si>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</si>
  <si>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</si>
  <si>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</si>
  <si>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</si>
  <si>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</si>
  <si>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</si>
  <si>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</si>
  <si>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</si>
  <si>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</si>
  <si>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</si>
  <si>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</si>
  <si>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</si>
  <si>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</si>
  <si>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</si>
  <si>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</si>
  <si>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</si>
  <si>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</si>
  <si>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</si>
  <si>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</si>
  <si>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</si>
  <si>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</si>
  <si>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</si>
  <si>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</si>
  <si>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</si>
  <si>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</si>
  <si>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</si>
  <si>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</si>
  <si>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</si>
  <si>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</si>
  <si>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</si>
  <si>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</si>
  <si>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</si>
  <si>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</si>
  <si>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</si>
  <si>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</si>
  <si>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</si>
  <si>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</si>
  <si>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</si>
  <si>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</si>
  <si>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</si>
  <si>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</si>
  <si>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</si>
  <si>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</si>
  <si>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</si>
  <si>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</si>
  <si>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</si>
  <si>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</si>
  <si>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</si>
  <si>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</si>
  <si>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</si>
  <si>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</si>
  <si>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埼玉県行田市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</si>
  <si>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</si>
  <si>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</si>
  <si>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</si>
  <si>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</si>
  <si>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</si>
  <si>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</si>
  <si>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</si>
  <si>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</si>
  <si>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</si>
  <si>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</si>
  <si>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</si>
  <si>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</si>
  <si>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</si>
  <si>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</si>
  <si>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</si>
  <si>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</si>
  <si>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</si>
  <si>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</si>
  <si>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</si>
  <si>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</si>
  <si>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</si>
  <si>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</si>
  <si>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</si>
  <si>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</si>
  <si>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</si>
  <si>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</si>
  <si>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</si>
  <si>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</si>
  <si>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</si>
  <si>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</si>
  <si>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</si>
  <si>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</si>
  <si>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</si>
  <si>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</si>
  <si>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</si>
  <si>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</si>
  <si>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</si>
  <si>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</si>
  <si>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</si>
  <si>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</si>
  <si>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</si>
  <si>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</si>
  <si>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</si>
  <si>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</si>
  <si>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</si>
  <si>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</si>
  <si>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</si>
  <si>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</si>
  <si>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</si>
  <si>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</si>
  <si>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</si>
  <si>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</si>
  <si>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</si>
  <si>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</si>
  <si>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</si>
  <si>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</si>
  <si>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</si>
  <si>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</si>
  <si>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</si>
  <si>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</si>
  <si>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</si>
  <si>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</si>
  <si>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</si>
  <si>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</si>
  <si>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</si>
  <si>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</si>
  <si>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</si>
  <si>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</si>
  <si>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</si>
  <si>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</si>
  <si>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</si>
  <si>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</si>
  <si>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</si>
  <si>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</si>
  <si>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</si>
  <si>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</si>
  <si>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</si>
  <si>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</si>
  <si>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</si>
  <si>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</si>
  <si>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</si>
  <si>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</si>
  <si>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</si>
  <si>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</si>
  <si>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</si>
  <si>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</si>
  <si>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</si>
  <si>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</si>
  <si>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</si>
  <si>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</si>
  <si>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</si>
  <si>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</si>
  <si>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</si>
  <si>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</si>
  <si>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</si>
  <si>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</si>
  <si>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</si>
  <si>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</si>
  <si>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</si>
  <si>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</si>
  <si>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</si>
  <si>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</si>
  <si>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</si>
  <si>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</si>
  <si>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</si>
  <si>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</si>
  <si>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</si>
  <si>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</si>
  <si>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</si>
  <si>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</si>
  <si>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</si>
  <si>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</si>
  <si>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</si>
  <si>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</si>
  <si>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</si>
  <si>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</si>
  <si>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</si>
  <si>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</si>
  <si>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</si>
  <si>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</si>
  <si>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</si>
  <si>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</si>
  <si>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</si>
  <si>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</si>
  <si>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</si>
  <si>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</si>
  <si>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</si>
  <si>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</si>
  <si>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</si>
  <si>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</si>
  <si>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</si>
  <si>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</si>
  <si>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</si>
  <si>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</si>
  <si>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</si>
  <si>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</si>
  <si>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</si>
  <si>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</si>
  <si>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</si>
  <si>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</si>
  <si>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</si>
  <si>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</si>
  <si>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</si>
  <si>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</si>
  <si>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</si>
  <si>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</si>
  <si>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</si>
  <si>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</si>
  <si>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</si>
  <si>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</si>
  <si>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埼玉県行田市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</si>
  <si>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</si>
  <si>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</si>
  <si>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</si>
  <si>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</si>
  <si>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</si>
  <si>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</si>
  <si>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</si>
  <si>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</si>
  <si>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</si>
  <si>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</si>
  <si>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</si>
  <si>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</si>
  <si>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</si>
  <si>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</si>
  <si>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</si>
  <si>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</si>
  <si>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</si>
  <si>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</si>
  <si>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</si>
  <si>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</si>
  <si>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</si>
  <si>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</si>
  <si>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</si>
  <si>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</si>
  <si>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</si>
  <si>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</si>
  <si>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</si>
  <si>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</si>
  <si>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</si>
  <si>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</si>
  <si>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</si>
  <si>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</si>
  <si>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</si>
  <si>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国民健康保険事業費特別会計</t>
    <phoneticPr fontId="5"/>
  </si>
  <si>
    <t>介護保険事業費特別会計</t>
    <phoneticPr fontId="5"/>
  </si>
  <si>
    <t>後期高齢者医療事業費特別会計</t>
    <phoneticPr fontId="5"/>
  </si>
  <si>
    <t>交通災害共済事業費特別会計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</si>
  <si>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</si>
  <si>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</si>
  <si>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</si>
  <si>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</si>
  <si>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</si>
  <si>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</si>
  <si>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</si>
  <si>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</si>
  <si>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</si>
  <si>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</si>
  <si>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</si>
  <si>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</si>
  <si>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</si>
  <si>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</si>
  <si>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</si>
  <si>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</si>
  <si>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</si>
  <si>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</si>
  <si>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</si>
  <si>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</si>
  <si>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</si>
  <si>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</si>
  <si>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</si>
  <si>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</si>
  <si>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</si>
  <si>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</si>
  <si>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</si>
  <si>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</si>
  <si>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</si>
  <si>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</si>
  <si>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</si>
  <si>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</si>
  <si>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</si>
  <si>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</si>
  <si>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</si>
  <si>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</si>
  <si>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</si>
  <si>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</si>
  <si>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</si>
  <si>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</si>
  <si>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</si>
  <si>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</si>
  <si>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</si>
  <si>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</si>
  <si>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</si>
  <si>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</si>
  <si>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</si>
  <si>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</si>
  <si>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</si>
  <si>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</si>
  <si>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</si>
  <si>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</si>
  <si>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</si>
  <si>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</si>
  <si>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</si>
  <si>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</si>
  <si>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</si>
  <si>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</si>
  <si>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</si>
  <si>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</si>
  <si>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</si>
  <si>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</si>
  <si>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</si>
  <si>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</si>
  <si>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</si>
  <si>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</si>
  <si>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</si>
  <si>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</si>
  <si>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</si>
  <si>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</si>
  <si>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</si>
  <si>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</si>
  <si>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</si>
  <si>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</si>
  <si>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</si>
  <si>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</si>
  <si>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</si>
  <si>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</si>
  <si>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</si>
  <si>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</si>
  <si>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</si>
  <si>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</si>
  <si>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</si>
  <si>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</si>
  <si>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</si>
  <si>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</si>
  <si>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</si>
  <si>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</si>
  <si>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</si>
  <si>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</si>
  <si>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</si>
  <si>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</si>
  <si>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</si>
  <si>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</si>
  <si>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</si>
  <si>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</si>
  <si>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</si>
  <si>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</si>
  <si>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</si>
  <si>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</si>
  <si>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</si>
  <si>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</si>
  <si>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</si>
  <si>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</si>
  <si>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</si>
  <si>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</si>
  <si>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</si>
  <si>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</si>
  <si>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</si>
  <si>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</si>
  <si>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</si>
  <si>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</si>
  <si>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</si>
  <si>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</si>
  <si>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</si>
  <si>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</si>
  <si>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</si>
  <si>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</si>
  <si>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</si>
  <si>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</si>
  <si>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</si>
  <si>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</si>
  <si>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</si>
  <si>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</si>
  <si>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</si>
  <si>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</si>
  <si>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</si>
  <si>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</si>
  <si>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</si>
  <si>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</si>
  <si>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</si>
  <si>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</si>
  <si>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</si>
  <si>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</si>
  <si>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</si>
  <si>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</si>
  <si>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</si>
  <si>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</si>
  <si>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2.30</t>
  </si>
  <si>
    <t>▲ 1.62</t>
  </si>
  <si>
    <t>一般会計</t>
  </si>
  <si>
    <t>水道事業会計</t>
  </si>
  <si>
    <t>介護保険事業費特別会計</t>
  </si>
  <si>
    <t>国民健康保険事業費特別会計</t>
  </si>
  <si>
    <t>公共下水道事業会計</t>
  </si>
  <si>
    <t>後期高齢者医療事業費特別会計</t>
  </si>
  <si>
    <t>交通災害共済事業費特別会計</t>
  </si>
  <si>
    <t>その他会計（赤字）</t>
  </si>
  <si>
    <t>その他会計（黒字）</t>
  </si>
  <si>
    <t>R02</t>
    <phoneticPr fontId="5"/>
  </si>
  <si>
    <t>R03</t>
    <phoneticPr fontId="5"/>
  </si>
  <si>
    <t>R04</t>
    <phoneticPr fontId="5"/>
  </si>
  <si>
    <t>R05</t>
    <phoneticPr fontId="5"/>
  </si>
  <si>
    <t>R06</t>
    <phoneticPr fontId="5"/>
  </si>
  <si>
    <t>彩北広域清掃組合</t>
    <rPh sb="0" eb="1">
      <t>サイ</t>
    </rPh>
    <rPh sb="1" eb="2">
      <t>ホク</t>
    </rPh>
    <rPh sb="2" eb="4">
      <t>コウイキ</t>
    </rPh>
    <rPh sb="4" eb="6">
      <t>セイソウ</t>
    </rPh>
    <rPh sb="6" eb="8">
      <t>クミアイ</t>
    </rPh>
    <phoneticPr fontId="2"/>
  </si>
  <si>
    <t>荒川北縁水防事務組合</t>
    <rPh sb="0" eb="1">
      <t>アラ</t>
    </rPh>
    <rPh sb="1" eb="2">
      <t>カワ</t>
    </rPh>
    <rPh sb="2" eb="3">
      <t>キタ</t>
    </rPh>
    <rPh sb="3" eb="4">
      <t>ベリ</t>
    </rPh>
    <rPh sb="4" eb="6">
      <t>スイボウ</t>
    </rPh>
    <rPh sb="6" eb="8">
      <t>ジム</t>
    </rPh>
    <rPh sb="8" eb="10">
      <t>クミアイ</t>
    </rPh>
    <phoneticPr fontId="2"/>
  </si>
  <si>
    <t>彩の国さいたま人づくり広域連合</t>
    <rPh sb="0" eb="1">
      <t>サイ</t>
    </rPh>
    <rPh sb="2" eb="3">
      <t>クニ</t>
    </rPh>
    <rPh sb="7" eb="8">
      <t>ヒト</t>
    </rPh>
    <rPh sb="11" eb="13">
      <t>コウイキ</t>
    </rPh>
    <rPh sb="13" eb="15">
      <t>レンゴウ</t>
    </rPh>
    <phoneticPr fontId="2"/>
  </si>
  <si>
    <t>行田羽生資源環境組合</t>
    <rPh sb="0" eb="2">
      <t>ギョウダ</t>
    </rPh>
    <rPh sb="2" eb="4">
      <t>ハニュウ</t>
    </rPh>
    <rPh sb="4" eb="6">
      <t>シゲン</t>
    </rPh>
    <rPh sb="6" eb="8">
      <t>カンキョウ</t>
    </rPh>
    <rPh sb="8" eb="10">
      <t>クミアイ</t>
    </rPh>
    <phoneticPr fontId="2"/>
  </si>
  <si>
    <t>埼玉県後期高齢者医療広域連合</t>
    <rPh sb="0" eb="3">
      <t>サイタマケン</t>
    </rPh>
    <rPh sb="3" eb="5">
      <t>コウキ</t>
    </rPh>
    <rPh sb="5" eb="7">
      <t>コウレイ</t>
    </rPh>
    <rPh sb="7" eb="8">
      <t>シャ</t>
    </rPh>
    <rPh sb="8" eb="10">
      <t>イリョウ</t>
    </rPh>
    <rPh sb="10" eb="12">
      <t>コウイキ</t>
    </rPh>
    <rPh sb="12" eb="14">
      <t>レンゴウ</t>
    </rPh>
    <phoneticPr fontId="2"/>
  </si>
  <si>
    <t>一般会計</t>
    <rPh sb="0" eb="4">
      <t>イッパンカイケイ</t>
    </rPh>
    <phoneticPr fontId="2"/>
  </si>
  <si>
    <t>特別会計</t>
    <rPh sb="0" eb="4">
      <t>トクベツカイケイ</t>
    </rPh>
    <phoneticPr fontId="2"/>
  </si>
  <si>
    <t>行田市産業・文化・スポーツいきいき財団</t>
    <rPh sb="0" eb="3">
      <t>ギョウダシ</t>
    </rPh>
    <rPh sb="3" eb="5">
      <t>サンギョウ</t>
    </rPh>
    <rPh sb="6" eb="8">
      <t>ブンカ</t>
    </rPh>
    <rPh sb="17" eb="19">
      <t>ザイダン</t>
    </rPh>
    <phoneticPr fontId="2"/>
  </si>
  <si>
    <t>行田市中小企業退職金共済会</t>
    <rPh sb="0" eb="3">
      <t>ギョウダシ</t>
    </rPh>
    <rPh sb="3" eb="5">
      <t>チュウショウ</t>
    </rPh>
    <rPh sb="5" eb="7">
      <t>キギョウ</t>
    </rPh>
    <rPh sb="7" eb="9">
      <t>タイショク</t>
    </rPh>
    <rPh sb="9" eb="10">
      <t>キン</t>
    </rPh>
    <rPh sb="10" eb="12">
      <t>キョウサイ</t>
    </rPh>
    <rPh sb="12" eb="13">
      <t>カイ</t>
    </rPh>
    <phoneticPr fontId="2"/>
  </si>
  <si>
    <t>行田市土地開発公社</t>
    <rPh sb="0" eb="3">
      <t>ギョウダシ</t>
    </rPh>
    <rPh sb="3" eb="5">
      <t>トチ</t>
    </rPh>
    <rPh sb="5" eb="7">
      <t>カイハツ</t>
    </rPh>
    <rPh sb="7" eb="9">
      <t>コウシャ</t>
    </rPh>
    <phoneticPr fontId="2"/>
  </si>
  <si>
    <t>ごみ処理施設整備基金</t>
    <rPh sb="2" eb="4">
      <t>ショリ</t>
    </rPh>
    <rPh sb="4" eb="6">
      <t>シセツ</t>
    </rPh>
    <rPh sb="6" eb="8">
      <t>セイビ</t>
    </rPh>
    <rPh sb="8" eb="10">
      <t>キキン</t>
    </rPh>
    <phoneticPr fontId="5"/>
  </si>
  <si>
    <t>地域振興基金</t>
    <rPh sb="0" eb="2">
      <t>チイキ</t>
    </rPh>
    <rPh sb="2" eb="6">
      <t>シンコウキキン</t>
    </rPh>
    <phoneticPr fontId="2"/>
  </si>
  <si>
    <t>職員退職手当基金</t>
    <rPh sb="0" eb="2">
      <t>ショクイン</t>
    </rPh>
    <rPh sb="2" eb="4">
      <t>タイショク</t>
    </rPh>
    <rPh sb="4" eb="6">
      <t>テアテ</t>
    </rPh>
    <rPh sb="6" eb="8">
      <t>キキン</t>
    </rPh>
    <phoneticPr fontId="2"/>
  </si>
  <si>
    <t>公共施設整備基金</t>
    <rPh sb="0" eb="2">
      <t>コウキョウ</t>
    </rPh>
    <rPh sb="2" eb="4">
      <t>シセツ</t>
    </rPh>
    <rPh sb="4" eb="6">
      <t>セイビ</t>
    </rPh>
    <rPh sb="6" eb="8">
      <t>キキン</t>
    </rPh>
    <phoneticPr fontId="2"/>
  </si>
  <si>
    <t>子ども未来基金</t>
    <rPh sb="0" eb="1">
      <t>コ</t>
    </rPh>
    <rPh sb="3" eb="5">
      <t>ミライ</t>
    </rPh>
    <rPh sb="5" eb="7">
      <t>キキン</t>
    </rPh>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</si>
  <si>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</si>
  <si>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</si>
  <si>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</si>
  <si>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</si>
  <si>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地方債残高削減の取組の中で新規借入を抑制しているため、将来負担比率は年々低下しており、また類似団体を下回る水準で推移、令和３～６年度については比率の算定なしとなっている。
　一方で、有形固定資産の減価償却率は上昇傾向にあり、類似団体よりも高い水準で推移している。施設全体の老朽化の進行が著しく、今後は将来負担比率と有形固定資産の減価償却率のバランスをみながら、施設の更新・除却・長寿命化修繕などを計画的に推進し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</si>
  <si>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</si>
  <si>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</si>
  <si>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</si>
  <si>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</si>
  <si>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</si>
  <si>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</si>
  <si>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ともに類似団体と比較し低い水準で推移している。将来負担比率については比率低下で推移し令和３～６年度は比率の算定なしとなった。また、実質公債費比率についても比率の低下で推移しており、公債費における財政負担は減少している。
　これは、地方債残高削減の中で新規借入額を抑制してきたためであるが、今後については公共施設等総合管理計画に基づく施設の更新、統廃合などを進めていく中で比率が上昇に転じる可能性もあることから、計画的な長寿命化対策により将来負担の増加を抑制し健全な財政運営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</si>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</sst>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981E1DF-4BFB-456C-B225-C361D5355C4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5491-44EC-A9E6-C1AA8058075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26465</c:v>
                </c:pt>
                <c:pt idx="1">
                  <c:v>15246</c:v>
                </c:pt>
                <c:pt idx="2">
                  <c:v>21418</c:v>
                </c:pt>
                <c:pt idx="3">
                  <c:v>23492</c:v>
                </c:pt>
                <c:pt idx="4">
                  <c:v>29418</c:v>
                </c:pt>
              </c:numCache>
            </c:numRef>
          </c:val>
          <c:smooth val="0"/>
          <c:extLst>
            <c:ext xmlns:c16="http://schemas.microsoft.com/office/drawing/2014/chart" uri="{C3380CC4-5D6E-409C-BE32-E72D297353CC}">
              <c16:uniqueId val="{00000001-5491-44EC-A9E6-C1AA8058075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8.5500000000000007</c:v>
                </c:pt>
                <c:pt idx="1">
                  <c:v>15.76</c:v>
                </c:pt>
                <c:pt idx="2">
                  <c:v>15.5</c:v>
                </c:pt>
                <c:pt idx="3">
                  <c:v>12.2</c:v>
                </c:pt>
                <c:pt idx="4">
                  <c:v>10.39</c:v>
                </c:pt>
              </c:numCache>
            </c:numRef>
          </c:val>
          <c:extLst>
            <c:ext xmlns:c16="http://schemas.microsoft.com/office/drawing/2014/chart" uri="{C3380CC4-5D6E-409C-BE32-E72D297353CC}">
              <c16:uniqueId val="{00000000-6254-4DFC-8E80-F0967894F23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9.27</c:v>
                </c:pt>
                <c:pt idx="1">
                  <c:v>9.99</c:v>
                </c:pt>
                <c:pt idx="2">
                  <c:v>11.1</c:v>
                </c:pt>
                <c:pt idx="3">
                  <c:v>11.71</c:v>
                </c:pt>
                <c:pt idx="4">
                  <c:v>11.63</c:v>
                </c:pt>
              </c:numCache>
            </c:numRef>
          </c:val>
          <c:extLst>
            <c:ext xmlns:c16="http://schemas.microsoft.com/office/drawing/2014/chart" uri="{C3380CC4-5D6E-409C-BE32-E72D297353CC}">
              <c16:uniqueId val="{00000001-6254-4DFC-8E80-F0967894F23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3.85</c:v>
                </c:pt>
                <c:pt idx="1">
                  <c:v>8.69</c:v>
                </c:pt>
                <c:pt idx="2">
                  <c:v>0.22</c:v>
                </c:pt>
                <c:pt idx="3">
                  <c:v>-2.2999999999999998</c:v>
                </c:pt>
                <c:pt idx="4">
                  <c:v>-1.62</c:v>
                </c:pt>
              </c:numCache>
            </c:numRef>
          </c:val>
          <c:smooth val="0"/>
          <c:extLst>
            <c:ext xmlns:c16="http://schemas.microsoft.com/office/drawing/2014/chart" uri="{C3380CC4-5D6E-409C-BE32-E72D297353CC}">
              <c16:uniqueId val="{00000002-6254-4DFC-8E80-F0967894F23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A49-4923-8CBC-E759047871C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A49-4923-8CBC-E759047871C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A49-4923-8CBC-E759047871C1}"/>
            </c:ext>
          </c:extLst>
        </c:ser>
        <c:ser>
          <c:idx val="3"/>
          <c:order val="3"/>
          <c:tx>
            <c:strRef>
              <c:f>データシート!$A$30</c:f>
              <c:strCache>
                <c:ptCount val="1"/>
                <c:pt idx="0">
                  <c:v>交通災害共済事業費特別会計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0.14000000000000001</c:v>
                </c:pt>
                <c:pt idx="2">
                  <c:v>#N/A</c:v>
                </c:pt>
                <c:pt idx="3">
                  <c:v>0.18</c:v>
                </c:pt>
                <c:pt idx="4">
                  <c:v>#N/A</c:v>
                </c:pt>
                <c:pt idx="5">
                  <c:v>0.22</c:v>
                </c:pt>
                <c:pt idx="6">
                  <c:v>#N/A</c:v>
                </c:pt>
                <c:pt idx="7">
                  <c:v>0.2</c:v>
                </c:pt>
                <c:pt idx="8">
                  <c:v>#N/A</c:v>
                </c:pt>
                <c:pt idx="9">
                  <c:v>0.23</c:v>
                </c:pt>
              </c:numCache>
            </c:numRef>
          </c:val>
          <c:extLst>
            <c:ext xmlns:c16="http://schemas.microsoft.com/office/drawing/2014/chart" uri="{C3380CC4-5D6E-409C-BE32-E72D297353CC}">
              <c16:uniqueId val="{00000003-FA49-4923-8CBC-E759047871C1}"/>
            </c:ext>
          </c:extLst>
        </c:ser>
        <c:ser>
          <c:idx val="4"/>
          <c:order val="4"/>
          <c:tx>
            <c:strRef>
              <c:f>データシート!$A$31</c:f>
              <c:strCache>
                <c:ptCount val="1"/>
                <c:pt idx="0">
                  <c:v>後期高齢者医療事業費特別会計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0.27</c:v>
                </c:pt>
                <c:pt idx="2">
                  <c:v>#N/A</c:v>
                </c:pt>
                <c:pt idx="3">
                  <c:v>0.3</c:v>
                </c:pt>
                <c:pt idx="4">
                  <c:v>#N/A</c:v>
                </c:pt>
                <c:pt idx="5">
                  <c:v>0.41</c:v>
                </c:pt>
                <c:pt idx="6">
                  <c:v>#N/A</c:v>
                </c:pt>
                <c:pt idx="7">
                  <c:v>0.46</c:v>
                </c:pt>
                <c:pt idx="8">
                  <c:v>#N/A</c:v>
                </c:pt>
                <c:pt idx="9">
                  <c:v>0.56999999999999995</c:v>
                </c:pt>
              </c:numCache>
            </c:numRef>
          </c:val>
          <c:extLst>
            <c:ext xmlns:c16="http://schemas.microsoft.com/office/drawing/2014/chart" uri="{C3380CC4-5D6E-409C-BE32-E72D297353CC}">
              <c16:uniqueId val="{00000004-FA49-4923-8CBC-E759047871C1}"/>
            </c:ext>
          </c:extLst>
        </c:ser>
        <c:ser>
          <c:idx val="5"/>
          <c:order val="5"/>
          <c:tx>
            <c:strRef>
              <c:f>データシート!$A$32</c:f>
              <c:strCache>
                <c:ptCount val="1"/>
                <c:pt idx="0">
                  <c:v>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0.56999999999999995</c:v>
                </c:pt>
                <c:pt idx="2">
                  <c:v>#N/A</c:v>
                </c:pt>
                <c:pt idx="3">
                  <c:v>0.57999999999999996</c:v>
                </c:pt>
                <c:pt idx="4">
                  <c:v>#N/A</c:v>
                </c:pt>
                <c:pt idx="5">
                  <c:v>0.56000000000000005</c:v>
                </c:pt>
                <c:pt idx="6">
                  <c:v>#N/A</c:v>
                </c:pt>
                <c:pt idx="7">
                  <c:v>0.56000000000000005</c:v>
                </c:pt>
                <c:pt idx="8">
                  <c:v>#N/A</c:v>
                </c:pt>
                <c:pt idx="9">
                  <c:v>0.62</c:v>
                </c:pt>
              </c:numCache>
            </c:numRef>
          </c:val>
          <c:extLst>
            <c:ext xmlns:c16="http://schemas.microsoft.com/office/drawing/2014/chart" uri="{C3380CC4-5D6E-409C-BE32-E72D297353CC}">
              <c16:uniqueId val="{00000005-FA49-4923-8CBC-E759047871C1}"/>
            </c:ext>
          </c:extLst>
        </c:ser>
        <c:ser>
          <c:idx val="6"/>
          <c:order val="6"/>
          <c:tx>
            <c:strRef>
              <c:f>データシート!$A$33</c:f>
              <c:strCache>
                <c:ptCount val="1"/>
                <c:pt idx="0">
                  <c:v>国民健康保険事業費特別会計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1.23</c:v>
                </c:pt>
                <c:pt idx="2">
                  <c:v>#N/A</c:v>
                </c:pt>
                <c:pt idx="3">
                  <c:v>0.62</c:v>
                </c:pt>
                <c:pt idx="4">
                  <c:v>#N/A</c:v>
                </c:pt>
                <c:pt idx="5">
                  <c:v>0.74</c:v>
                </c:pt>
                <c:pt idx="6">
                  <c:v>#N/A</c:v>
                </c:pt>
                <c:pt idx="7">
                  <c:v>0.2</c:v>
                </c:pt>
                <c:pt idx="8">
                  <c:v>#N/A</c:v>
                </c:pt>
                <c:pt idx="9">
                  <c:v>0.63</c:v>
                </c:pt>
              </c:numCache>
            </c:numRef>
          </c:val>
          <c:extLst>
            <c:ext xmlns:c16="http://schemas.microsoft.com/office/drawing/2014/chart" uri="{C3380CC4-5D6E-409C-BE32-E72D297353CC}">
              <c16:uniqueId val="{00000006-FA49-4923-8CBC-E759047871C1}"/>
            </c:ext>
          </c:extLst>
        </c:ser>
        <c:ser>
          <c:idx val="7"/>
          <c:order val="7"/>
          <c:tx>
            <c:strRef>
              <c:f>データシート!$A$34</c:f>
              <c:strCache>
                <c:ptCount val="1"/>
                <c:pt idx="0">
                  <c:v>介護保険事業費特別会計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c:v>
                </c:pt>
                <c:pt idx="2">
                  <c:v>#N/A</c:v>
                </c:pt>
                <c:pt idx="3">
                  <c:v>2.99</c:v>
                </c:pt>
                <c:pt idx="4">
                  <c:v>#N/A</c:v>
                </c:pt>
                <c:pt idx="5">
                  <c:v>3.06</c:v>
                </c:pt>
                <c:pt idx="6">
                  <c:v>#N/A</c:v>
                </c:pt>
                <c:pt idx="7">
                  <c:v>3.18</c:v>
                </c:pt>
                <c:pt idx="8">
                  <c:v>#N/A</c:v>
                </c:pt>
                <c:pt idx="9">
                  <c:v>3.07</c:v>
                </c:pt>
              </c:numCache>
            </c:numRef>
          </c:val>
          <c:extLst>
            <c:ext xmlns:c16="http://schemas.microsoft.com/office/drawing/2014/chart" uri="{C3380CC4-5D6E-409C-BE32-E72D297353CC}">
              <c16:uniqueId val="{00000007-FA49-4923-8CBC-E759047871C1}"/>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16.29</c:v>
                </c:pt>
                <c:pt idx="2">
                  <c:v>#N/A</c:v>
                </c:pt>
                <c:pt idx="3">
                  <c:v>16.34</c:v>
                </c:pt>
                <c:pt idx="4">
                  <c:v>#N/A</c:v>
                </c:pt>
                <c:pt idx="5">
                  <c:v>13.58</c:v>
                </c:pt>
                <c:pt idx="6">
                  <c:v>#N/A</c:v>
                </c:pt>
                <c:pt idx="7">
                  <c:v>10.8</c:v>
                </c:pt>
                <c:pt idx="8">
                  <c:v>#N/A</c:v>
                </c:pt>
                <c:pt idx="9">
                  <c:v>8.66</c:v>
                </c:pt>
              </c:numCache>
            </c:numRef>
          </c:val>
          <c:extLst>
            <c:ext xmlns:c16="http://schemas.microsoft.com/office/drawing/2014/chart" uri="{C3380CC4-5D6E-409C-BE32-E72D297353CC}">
              <c16:uniqueId val="{00000008-FA49-4923-8CBC-E759047871C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8.5399999999999991</c:v>
                </c:pt>
                <c:pt idx="2">
                  <c:v>#N/A</c:v>
                </c:pt>
                <c:pt idx="3">
                  <c:v>15.75</c:v>
                </c:pt>
                <c:pt idx="4">
                  <c:v>#N/A</c:v>
                </c:pt>
                <c:pt idx="5">
                  <c:v>15.49</c:v>
                </c:pt>
                <c:pt idx="6">
                  <c:v>#N/A</c:v>
                </c:pt>
                <c:pt idx="7">
                  <c:v>12.2</c:v>
                </c:pt>
                <c:pt idx="8">
                  <c:v>#N/A</c:v>
                </c:pt>
                <c:pt idx="9">
                  <c:v>10.39</c:v>
                </c:pt>
              </c:numCache>
            </c:numRef>
          </c:val>
          <c:extLst>
            <c:ext xmlns:c16="http://schemas.microsoft.com/office/drawing/2014/chart" uri="{C3380CC4-5D6E-409C-BE32-E72D297353CC}">
              <c16:uniqueId val="{00000009-FA49-4923-8CBC-E759047871C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3055</c:v>
                </c:pt>
                <c:pt idx="5">
                  <c:v>3060</c:v>
                </c:pt>
                <c:pt idx="8">
                  <c:v>3009</c:v>
                </c:pt>
                <c:pt idx="11">
                  <c:v>2963</c:v>
                </c:pt>
                <c:pt idx="14">
                  <c:v>2772</c:v>
                </c:pt>
              </c:numCache>
            </c:numRef>
          </c:val>
          <c:extLst>
            <c:ext xmlns:c16="http://schemas.microsoft.com/office/drawing/2014/chart" uri="{C3380CC4-5D6E-409C-BE32-E72D297353CC}">
              <c16:uniqueId val="{00000000-115D-4777-96DF-49A487661CD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15D-4777-96DF-49A487661CD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2-115D-4777-96DF-49A487661CD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15D-4777-96DF-49A487661CD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790</c:v>
                </c:pt>
                <c:pt idx="3">
                  <c:v>772</c:v>
                </c:pt>
                <c:pt idx="6">
                  <c:v>727</c:v>
                </c:pt>
                <c:pt idx="9">
                  <c:v>707</c:v>
                </c:pt>
                <c:pt idx="12">
                  <c:v>669</c:v>
                </c:pt>
              </c:numCache>
            </c:numRef>
          </c:val>
          <c:extLst>
            <c:ext xmlns:c16="http://schemas.microsoft.com/office/drawing/2014/chart" uri="{C3380CC4-5D6E-409C-BE32-E72D297353CC}">
              <c16:uniqueId val="{00000004-115D-4777-96DF-49A487661CD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15D-4777-96DF-49A487661CD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15D-4777-96DF-49A487661CD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2702</c:v>
                </c:pt>
                <c:pt idx="3">
                  <c:v>2706</c:v>
                </c:pt>
                <c:pt idx="6">
                  <c:v>2658</c:v>
                </c:pt>
                <c:pt idx="9">
                  <c:v>2646</c:v>
                </c:pt>
                <c:pt idx="12">
                  <c:v>2438</c:v>
                </c:pt>
              </c:numCache>
            </c:numRef>
          </c:val>
          <c:extLst>
            <c:ext xmlns:c16="http://schemas.microsoft.com/office/drawing/2014/chart" uri="{C3380CC4-5D6E-409C-BE32-E72D297353CC}">
              <c16:uniqueId val="{00000007-115D-4777-96DF-49A487661CD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438</c:v>
                </c:pt>
                <c:pt idx="2">
                  <c:v>#N/A</c:v>
                </c:pt>
                <c:pt idx="3">
                  <c:v>#N/A</c:v>
                </c:pt>
                <c:pt idx="4">
                  <c:v>418</c:v>
                </c:pt>
                <c:pt idx="5">
                  <c:v>#N/A</c:v>
                </c:pt>
                <c:pt idx="6">
                  <c:v>#N/A</c:v>
                </c:pt>
                <c:pt idx="7">
                  <c:v>376</c:v>
                </c:pt>
                <c:pt idx="8">
                  <c:v>#N/A</c:v>
                </c:pt>
                <c:pt idx="9">
                  <c:v>#N/A</c:v>
                </c:pt>
                <c:pt idx="10">
                  <c:v>390</c:v>
                </c:pt>
                <c:pt idx="11">
                  <c:v>#N/A</c:v>
                </c:pt>
                <c:pt idx="12">
                  <c:v>#N/A</c:v>
                </c:pt>
                <c:pt idx="13">
                  <c:v>335</c:v>
                </c:pt>
                <c:pt idx="14">
                  <c:v>#N/A</c:v>
                </c:pt>
              </c:numCache>
            </c:numRef>
          </c:val>
          <c:smooth val="0"/>
          <c:extLst>
            <c:ext xmlns:c16="http://schemas.microsoft.com/office/drawing/2014/chart" uri="{C3380CC4-5D6E-409C-BE32-E72D297353CC}">
              <c16:uniqueId val="{00000008-115D-4777-96DF-49A487661CD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25625</c:v>
                </c:pt>
                <c:pt idx="5">
                  <c:v>24560</c:v>
                </c:pt>
                <c:pt idx="8">
                  <c:v>22991</c:v>
                </c:pt>
                <c:pt idx="11">
                  <c:v>21449</c:v>
                </c:pt>
                <c:pt idx="14">
                  <c:v>19726</c:v>
                </c:pt>
              </c:numCache>
            </c:numRef>
          </c:val>
          <c:extLst>
            <c:ext xmlns:c16="http://schemas.microsoft.com/office/drawing/2014/chart" uri="{C3380CC4-5D6E-409C-BE32-E72D297353CC}">
              <c16:uniqueId val="{00000000-0779-48FD-A749-04D346F80E4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4300</c:v>
                </c:pt>
                <c:pt idx="5">
                  <c:v>3596</c:v>
                </c:pt>
                <c:pt idx="8">
                  <c:v>3223</c:v>
                </c:pt>
                <c:pt idx="11">
                  <c:v>3140</c:v>
                </c:pt>
                <c:pt idx="14">
                  <c:v>3284</c:v>
                </c:pt>
              </c:numCache>
            </c:numRef>
          </c:val>
          <c:extLst>
            <c:ext xmlns:c16="http://schemas.microsoft.com/office/drawing/2014/chart" uri="{C3380CC4-5D6E-409C-BE32-E72D297353CC}">
              <c16:uniqueId val="{00000001-0779-48FD-A749-04D346F80E4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4891</c:v>
                </c:pt>
                <c:pt idx="5">
                  <c:v>5853</c:v>
                </c:pt>
                <c:pt idx="8">
                  <c:v>7358</c:v>
                </c:pt>
                <c:pt idx="11">
                  <c:v>8523</c:v>
                </c:pt>
                <c:pt idx="14">
                  <c:v>9252</c:v>
                </c:pt>
              </c:numCache>
            </c:numRef>
          </c:val>
          <c:extLst>
            <c:ext xmlns:c16="http://schemas.microsoft.com/office/drawing/2014/chart" uri="{C3380CC4-5D6E-409C-BE32-E72D297353CC}">
              <c16:uniqueId val="{00000002-0779-48FD-A749-04D346F80E4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779-48FD-A749-04D346F80E4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779-48FD-A749-04D346F80E4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779-48FD-A749-04D346F80E4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3741</c:v>
                </c:pt>
                <c:pt idx="3">
                  <c:v>3737</c:v>
                </c:pt>
                <c:pt idx="6">
                  <c:v>3690</c:v>
                </c:pt>
                <c:pt idx="9">
                  <c:v>3720</c:v>
                </c:pt>
                <c:pt idx="12">
                  <c:v>3894</c:v>
                </c:pt>
              </c:numCache>
            </c:numRef>
          </c:val>
          <c:extLst>
            <c:ext xmlns:c16="http://schemas.microsoft.com/office/drawing/2014/chart" uri="{C3380CC4-5D6E-409C-BE32-E72D297353CC}">
              <c16:uniqueId val="{00000006-0779-48FD-A749-04D346F80E4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779-48FD-A749-04D346F80E4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8227</c:v>
                </c:pt>
                <c:pt idx="3">
                  <c:v>6933</c:v>
                </c:pt>
                <c:pt idx="6">
                  <c:v>6221</c:v>
                </c:pt>
                <c:pt idx="9">
                  <c:v>5893</c:v>
                </c:pt>
                <c:pt idx="12">
                  <c:v>5740</c:v>
                </c:pt>
              </c:numCache>
            </c:numRef>
          </c:val>
          <c:extLst>
            <c:ext xmlns:c16="http://schemas.microsoft.com/office/drawing/2014/chart" uri="{C3380CC4-5D6E-409C-BE32-E72D297353CC}">
              <c16:uniqueId val="{00000008-0779-48FD-A749-04D346F80E4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779-48FD-A749-04D346F80E4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24210</c:v>
                </c:pt>
                <c:pt idx="3">
                  <c:v>23278</c:v>
                </c:pt>
                <c:pt idx="6">
                  <c:v>21680</c:v>
                </c:pt>
                <c:pt idx="9">
                  <c:v>20034</c:v>
                </c:pt>
                <c:pt idx="12">
                  <c:v>18864</c:v>
                </c:pt>
              </c:numCache>
            </c:numRef>
          </c:val>
          <c:extLst>
            <c:ext xmlns:c16="http://schemas.microsoft.com/office/drawing/2014/chart" uri="{C3380CC4-5D6E-409C-BE32-E72D297353CC}">
              <c16:uniqueId val="{0000000A-0779-48FD-A749-04D346F80E4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1362</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779-48FD-A749-04D346F80E4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1966</c:v>
                </c:pt>
                <c:pt idx="1">
                  <c:v>2104</c:v>
                </c:pt>
                <c:pt idx="2">
                  <c:v>2115</c:v>
                </c:pt>
              </c:numCache>
            </c:numRef>
          </c:val>
          <c:extLst>
            <c:ext xmlns:c16="http://schemas.microsoft.com/office/drawing/2014/chart" uri="{C3380CC4-5D6E-409C-BE32-E72D297353CC}">
              <c16:uniqueId val="{00000000-A834-4402-843A-1809AC48B12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528</c:v>
                </c:pt>
                <c:pt idx="1">
                  <c:v>624</c:v>
                </c:pt>
                <c:pt idx="2">
                  <c:v>704</c:v>
                </c:pt>
              </c:numCache>
            </c:numRef>
          </c:val>
          <c:extLst>
            <c:ext xmlns:c16="http://schemas.microsoft.com/office/drawing/2014/chart" uri="{C3380CC4-5D6E-409C-BE32-E72D297353CC}">
              <c16:uniqueId val="{00000001-A834-4402-843A-1809AC48B12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5669</c:v>
                </c:pt>
                <c:pt idx="1">
                  <c:v>6697</c:v>
                </c:pt>
                <c:pt idx="2">
                  <c:v>7333</c:v>
                </c:pt>
              </c:numCache>
            </c:numRef>
          </c:val>
          <c:extLst>
            <c:ext xmlns:c16="http://schemas.microsoft.com/office/drawing/2014/chart" uri="{C3380CC4-5D6E-409C-BE32-E72D297353CC}">
              <c16:uniqueId val="{00000002-A834-4402-843A-1809AC48B12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{8B9D96C5-F93E-470E-BE67-5AA50B66862B}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60A-4B7D-A457-C3FA54EAA68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{5C6882A5-8C2F-47AC-8E4B-BDC259216A13}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60A-4B7D-A457-C3FA54EAA68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{E4FDF198-ADB3-4C87-96D2-52CF5BA9B48D}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60A-4B7D-A457-C3FA54EAA68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{2022920A-281C-43B5-8BA0-72C0192F1EE6}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60A-4B7D-A457-C3FA54EAA68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{71E2E795-FABA-4A28-8748-24DD7EF0C1BE}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60A-4B7D-A457-C3FA54EAA68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{594D4F4E-F788-4C6A-88B1-CDBFF1D47203}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60A-4B7D-A457-C3FA54EAA68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{81EB0666-5C53-4545-A31C-F0B46BDADE53}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60A-4B7D-A457-C3FA54EAA68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{7C816FA3-75A7-44EB-BAD6-9AF3CD8B329F}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60A-4B7D-A457-C3FA54EAA68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{E544A874-BF8C-46EA-8E03-E37744DF66A3}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60A-4B7D-A457-C3FA54EAA68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68.7</c:v>
                </c:pt>
                <c:pt idx="8">
                  <c:v>70.400000000000006</c:v>
                </c:pt>
                <c:pt idx="16">
                  <c:v>70.900000000000006</c:v>
                </c:pt>
                <c:pt idx="24">
                  <c:v>72.400000000000006</c:v>
                </c:pt>
                <c:pt idx="32">
                  <c:v>73.5</c:v>
                </c:pt>
              </c:numCache>
            </c:numRef>
          </c:xVal>
          <c:yVal>
            <c:numRef>
              <c:f>公会計指標分析・財政指標組合せ分析表!$BP$51:$DC$51</c:f>
              <c:numCache>
                <c:formatCode>#,##0.0;"▲ "#,##0.0</c:formatCode>
                <c:ptCount val="40"/>
                <c:pt idx="0">
                  <c:v>9.1999999999999993</c:v>
                </c:pt>
              </c:numCache>
            </c:numRef>
          </c:yVal>
          <c:smooth val="0"/>
          <c:extLst>
            <c:ext xmlns:c16="http://schemas.microsoft.com/office/drawing/2014/chart" uri="{C3380CC4-5D6E-409C-BE32-E72D297353CC}">
              <c16:uniqueId val="{00000009-D60A-4B7D-A457-C3FA54EAA68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{2F4D4E5E-0129-4389-82B4-B9E46F384256}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60A-4B7D-A457-C3FA54EAA68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{AD67F8E6-A5B8-4160-8AA0-D1221E06971A}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60A-4B7D-A457-C3FA54EAA68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{212898A8-33FD-4742-BA88-EB0B71352353}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60A-4B7D-A457-C3FA54EAA68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{CA057D6C-DB35-4AC3-9E6F-AD26590ADEA7}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60A-4B7D-A457-C3FA54EAA68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{DEE68DE7-10FC-49E5-B474-4BDCD5418108}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60A-4B7D-A457-C3FA54EAA68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{87E98C72-BCE5-42C0-A101-3A04A520CC4A}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60A-4B7D-A457-C3FA54EAA68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{720D3460-00E9-4B86-83BB-E800FB4E8839}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60A-4B7D-A457-C3FA54EAA68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{2BB47C1E-D4B5-4CBB-8C5F-53382278DA8D}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60A-4B7D-A457-C3FA54EAA68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{82710EB9-D6D7-4812-8E5A-5EE1A0C85E4D}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60A-4B7D-A457-C3FA54EAA68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D60A-4B7D-A457-C3FA54EAA68D}"/>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{3EFA054B-94E2-4287-A187-D4EE1B0661CC}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394-44EB-89D4-8BE2D677386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{6A50644B-887C-4A82-AD74-C8E055DE50FB}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394-44EB-89D4-8BE2D677386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{10DF79F8-041D-4CC1-A6A3-C184C4E4D1BE}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394-44EB-89D4-8BE2D677386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{658413E9-4345-43DB-AD43-AB90218B31AE}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394-44EB-89D4-8BE2D677386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{C7F51672-F45B-4FD8-B3BB-FD8ADE7CED33}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394-44EB-89D4-8BE2D677386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{B02205E6-3D64-469B-A172-D6E65226563B}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394-44EB-89D4-8BE2D677386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{A2DD05E9-EF5A-4FFC-9E47-099E889A160F}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394-44EB-89D4-8BE2D677386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{C5722D54-B8FE-45D8-991E-8968DA6EEDEC}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394-44EB-89D4-8BE2D677386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{F093E37B-BA7B-4C89-A60F-0F0FF87ECF2A}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394-44EB-89D4-8BE2D677386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3.2</c:v>
                </c:pt>
                <c:pt idx="16">
                  <c:v>2.7</c:v>
                </c:pt>
                <c:pt idx="24">
                  <c:v>2.5</c:v>
                </c:pt>
                <c:pt idx="32">
                  <c:v>2.2999999999999998</c:v>
                </c:pt>
              </c:numCache>
            </c:numRef>
          </c:xVal>
          <c:yVal>
            <c:numRef>
              <c:f>公会計指標分析・財政指標組合せ分析表!$BP$73:$DC$73</c:f>
              <c:numCache>
                <c:formatCode>#,##0.0;"▲ "#,##0.0</c:formatCode>
                <c:ptCount val="40"/>
                <c:pt idx="0">
                  <c:v>9.1999999999999993</c:v>
                </c:pt>
              </c:numCache>
            </c:numRef>
          </c:yVal>
          <c:smooth val="0"/>
          <c:extLst>
            <c:ext xmlns:c16="http://schemas.microsoft.com/office/drawing/2014/chart" uri="{C3380CC4-5D6E-409C-BE32-E72D297353CC}">
              <c16:uniqueId val="{00000009-5394-44EB-89D4-8BE2D677386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{FE3644E6-6C1C-4354-8DDB-FB05CF34C14C}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394-44EB-89D4-8BE2D677386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{B94D27FC-5939-4DE0-85BE-5F0019EE4F1C}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394-44EB-89D4-8BE2D677386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{844C1AC6-1944-4E85-A720-2D5A250F2666}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394-44EB-89D4-8BE2D677386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{4CF19EA1-D4E4-48C7-AF8E-DF93987575D4}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394-44EB-89D4-8BE2D677386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{5D155691-0CA8-4625-BB68-7C29E7EC1C00}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394-44EB-89D4-8BE2D677386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{2F05EEB8-C97A-4BB1-A431-82429F0EEEA9}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394-44EB-89D4-8BE2D677386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{A77FB773-1B36-416F-BA22-E06385DE4BB3}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394-44EB-89D4-8BE2D677386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{569CDA48-DB00-456A-9B20-BAC902C9AF1C}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394-44EB-89D4-8BE2D677386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{1B205D85-3FD2-4E97-BDD1-86C791B82CC4}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394-44EB-89D4-8BE2D677386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5394-44EB-89D4-8BE2D677386E}"/>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埼玉県行田市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77,854
75,425
67.49
32,641,726
30,515,489
1,889,013
18,177,047
18,864,330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が固定資産税（償却資産）や株式等譲渡所得割交付金の増加に伴い増加した一方、高齢者人口の増加に伴う高齢者福祉費の増加や臨時財政対策債発行可能額の減少などにより基準財政需要額も増加したことから、需要額に占める収入額の割合は維持され、令和６年度の指数は前年度と変動はなかった。類似団体を下回って推移し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105833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067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79022</xdr:rowOff>
    </xdr:from>
    <xdr:to>
      <xdr:col>19</xdr:col>
      <xdr:colOff>133350</xdr:colOff>
      <xdr:row>42</xdr:row>
      <xdr:rowOff>105833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799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65617</xdr:rowOff>
    </xdr:from>
    <xdr:to>
      <xdr:col>15</xdr:col>
      <xdr:colOff>82550</xdr:colOff>
      <xdr:row>42</xdr:row>
      <xdr:rowOff>79022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665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38805</xdr:rowOff>
    </xdr:from>
    <xdr:to>
      <xdr:col>11</xdr:col>
      <xdr:colOff>31750</xdr:colOff>
      <xdr:row>42</xdr:row>
      <xdr:rowOff>65617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397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27110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28222</xdr:rowOff>
    </xdr:from>
    <xdr:to>
      <xdr:col>15</xdr:col>
      <xdr:colOff>133350</xdr:colOff>
      <xdr:row>42</xdr:row>
      <xdr:rowOff>129822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14817</xdr:rowOff>
    </xdr:from>
    <xdr:to>
      <xdr:col>11</xdr:col>
      <xdr:colOff>82550</xdr:colOff>
      <xdr:row>42</xdr:row>
      <xdr:rowOff>116417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101194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普通交付税や株式等譲渡所得割交付金などが増加したものの、給与改定や期末勤勉手当の支給月数引き上げに伴う人件費の増加や障害者自立支援に係る扶助費の増加などから１．４ポイントの比率上昇となった。</a:t>
          </a:r>
        </a:p>
        <a:p>
          <a:r>
            <a:rPr kumimoji="1" lang="ja-JP" altLang="en-US" sz="1300">
              <a:latin typeface="ＭＳ Ｐゴシック" panose="020B0600070205080204" pitchFamily="50" charset="-128"/>
              <a:ea typeface="ＭＳ Ｐゴシック" panose="020B0600070205080204" pitchFamily="50" charset="-128"/>
            </a:rPr>
            <a:t>　令和３年度から３年連続して類似団体を下回っていたが、４年ぶりに類似団体を上回った。事務事業の見直しによる更なるコスト削減を進めるとともに、市税等の徴収強化などによる歳入確保に努めていく。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96203</xdr:rowOff>
    </xdr:from>
    <xdr:to>
      <xdr:col>23</xdr:col>
      <xdr:colOff>133350</xdr:colOff>
      <xdr:row>64</xdr:row>
      <xdr:rowOff>9207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97553"/>
          <a:ext cx="838200" cy="8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171132</xdr:rowOff>
    </xdr:from>
    <xdr:to>
      <xdr:col>19</xdr:col>
      <xdr:colOff>133350</xdr:colOff>
      <xdr:row>63</xdr:row>
      <xdr:rowOff>96203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01032"/>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65088</xdr:rowOff>
    </xdr:from>
    <xdr:to>
      <xdr:col>15</xdr:col>
      <xdr:colOff>82550</xdr:colOff>
      <xdr:row>62</xdr:row>
      <xdr:rowOff>171132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23538"/>
          <a:ext cx="889000" cy="27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65088</xdr:rowOff>
    </xdr:from>
    <xdr:to>
      <xdr:col>11</xdr:col>
      <xdr:colOff>31750</xdr:colOff>
      <xdr:row>64</xdr:row>
      <xdr:rowOff>51435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23538"/>
          <a:ext cx="889000" cy="500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129857</xdr:rowOff>
    </xdr:from>
    <xdr:to>
      <xdr:col>23</xdr:col>
      <xdr:colOff>184150</xdr:colOff>
      <xdr:row>64</xdr:row>
      <xdr:rowOff>60007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101934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03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45403</xdr:rowOff>
    </xdr:from>
    <xdr:to>
      <xdr:col>19</xdr:col>
      <xdr:colOff>184150</xdr:colOff>
      <xdr:row>63</xdr:row>
      <xdr:rowOff>147003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157180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6156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120332</xdr:rowOff>
    </xdr:from>
    <xdr:to>
      <xdr:col>15</xdr:col>
      <xdr:colOff>133350</xdr:colOff>
      <xdr:row>63</xdr:row>
      <xdr:rowOff>50482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60659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19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14288</xdr:rowOff>
    </xdr:from>
    <xdr:to>
      <xdr:col>11</xdr:col>
      <xdr:colOff>82550</xdr:colOff>
      <xdr:row>61</xdr:row>
      <xdr:rowOff>115888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7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126065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4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635</xdr:rowOff>
    </xdr:from>
    <xdr:to>
      <xdr:col>7</xdr:col>
      <xdr:colOff>31750</xdr:colOff>
      <xdr:row>64</xdr:row>
      <xdr:rowOff>102235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87012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59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[127,709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直近５ヵ年においては、類似団体内平均値の８０％～８５％程度の規模に抑えられており、これまでの人件費・物件費削減の取り組みが一定の成果となってあらわれている。</a:t>
          </a:r>
        </a:p>
        <a:p>
          <a:r>
            <a:rPr kumimoji="1" lang="ja-JP" altLang="en-US" sz="1300">
              <a:latin typeface="ＭＳ Ｐゴシック" panose="020B0600070205080204" pitchFamily="50" charset="-128"/>
              <a:ea typeface="ＭＳ Ｐゴシック" panose="020B0600070205080204" pitchFamily="50" charset="-128"/>
            </a:rPr>
            <a:t>　令和６年度の人件費は、給与改定や期末勤勉手当の支給月数引き上げに伴い増加し、物件費については、情報システム標準化移行に係る委託料の増などにより増加となった。今後も引き続き、コスト縮減に努め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62533</xdr:rowOff>
    </xdr:from>
    <xdr:to>
      <xdr:col>23</xdr:col>
      <xdr:colOff>133350</xdr:colOff>
      <xdr:row>81</xdr:row>
      <xdr:rowOff>136089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49983"/>
          <a:ext cx="838200" cy="7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62533</xdr:rowOff>
    </xdr:from>
    <xdr:to>
      <xdr:col>19</xdr:col>
      <xdr:colOff>133350</xdr:colOff>
      <xdr:row>81</xdr:row>
      <xdr:rowOff>103248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3949983"/>
          <a:ext cx="889000" cy="40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64722</xdr:rowOff>
    </xdr:from>
    <xdr:to>
      <xdr:col>15</xdr:col>
      <xdr:colOff>82550</xdr:colOff>
      <xdr:row>81</xdr:row>
      <xdr:rowOff>103248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52172"/>
          <a:ext cx="889000" cy="3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163218</xdr:rowOff>
    </xdr:from>
    <xdr:to>
      <xdr:col>11</xdr:col>
      <xdr:colOff>31750</xdr:colOff>
      <xdr:row>81</xdr:row>
      <xdr:rowOff>64722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879218"/>
          <a:ext cx="889000" cy="7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85289</xdr:rowOff>
    </xdr:from>
    <xdr:to>
      <xdr:col>23</xdr:col>
      <xdr:colOff>184150</xdr:colOff>
      <xdr:row>82</xdr:row>
      <xdr:rowOff>15439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7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101816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1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11733</xdr:rowOff>
    </xdr:from>
    <xdr:to>
      <xdr:col>19</xdr:col>
      <xdr:colOff>184150</xdr:colOff>
      <xdr:row>81</xdr:row>
      <xdr:rowOff>113333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89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123510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68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52448</xdr:rowOff>
    </xdr:from>
    <xdr:to>
      <xdr:col>15</xdr:col>
      <xdr:colOff>133350</xdr:colOff>
      <xdr:row>81</xdr:row>
      <xdr:rowOff>154048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3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164225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08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13922</xdr:rowOff>
    </xdr:from>
    <xdr:to>
      <xdr:col>11</xdr:col>
      <xdr:colOff>82550</xdr:colOff>
      <xdr:row>81</xdr:row>
      <xdr:rowOff>115522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0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125699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7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112418</xdr:rowOff>
    </xdr:from>
    <xdr:to>
      <xdr:col>7</xdr:col>
      <xdr:colOff>31750</xdr:colOff>
      <xdr:row>81</xdr:row>
      <xdr:rowOff>42568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2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52745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597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令和４年度を除き、類似団体平均を上回って推移している。なお、国を１００％とした基準は下回って推移しており、今後も引き続き適正な給与水準の維持に努めていく。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170543</xdr:rowOff>
    </xdr:from>
    <xdr:to>
      <xdr:col>81</xdr:col>
      <xdr:colOff>44450</xdr:colOff>
      <xdr:row>87</xdr:row>
      <xdr:rowOff>119743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15243"/>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170543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8463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153307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84630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153307</xdr:rowOff>
    </xdr:from>
    <xdr:to>
      <xdr:col>68</xdr:col>
      <xdr:colOff>152400</xdr:colOff>
      <xdr:row>87</xdr:row>
      <xdr:rowOff>50800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89800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68943</xdr:rowOff>
    </xdr:from>
    <xdr:to>
      <xdr:col>81</xdr:col>
      <xdr:colOff>95250</xdr:colOff>
      <xdr:row>87</xdr:row>
      <xdr:rowOff>170543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41020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95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119743</xdr:rowOff>
    </xdr:from>
    <xdr:to>
      <xdr:col>77</xdr:col>
      <xdr:colOff>95250</xdr:colOff>
      <xdr:row>87</xdr:row>
      <xdr:rowOff>49893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34670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95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102507</xdr:rowOff>
    </xdr:from>
    <xdr:to>
      <xdr:col>68</xdr:col>
      <xdr:colOff>203200</xdr:colOff>
      <xdr:row>87</xdr:row>
      <xdr:rowOff>32657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17434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令和２年度から令和５年度までの職員数は前年度と同数または１人から２人の減となっていたが、令和６年度には５人の増となったため、人口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人当たりの職員数は増加となった。</a:t>
          </a:r>
        </a:p>
        <a:p>
          <a:r>
            <a:rPr kumimoji="1" lang="ja-JP" altLang="en-US" sz="1300">
              <a:latin typeface="ＭＳ Ｐゴシック" panose="020B0600070205080204" pitchFamily="50" charset="-128"/>
              <a:ea typeface="ＭＳ Ｐゴシック" panose="020B0600070205080204" pitchFamily="50" charset="-128"/>
            </a:rPr>
            <a:t>　平成２９年度に策定した定員適正化計画に基づき、継続的に適切な定員管理を進めてきたため、全国平均、類似団体平均を下回って推移しており、今後も引き続き適正な定員管理に努めていく。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58148</xdr:rowOff>
    </xdr:from>
    <xdr:to>
      <xdr:col>81</xdr:col>
      <xdr:colOff>44450</xdr:colOff>
      <xdr:row>60</xdr:row>
      <xdr:rowOff>77107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45148"/>
          <a:ext cx="8382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52977</xdr:rowOff>
    </xdr:from>
    <xdr:to>
      <xdr:col>77</xdr:col>
      <xdr:colOff>44450</xdr:colOff>
      <xdr:row>60</xdr:row>
      <xdr:rowOff>58148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39977"/>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47806</xdr:rowOff>
    </xdr:from>
    <xdr:to>
      <xdr:col>72</xdr:col>
      <xdr:colOff>203200</xdr:colOff>
      <xdr:row>60</xdr:row>
      <xdr:rowOff>52977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34806"/>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35741</xdr:rowOff>
    </xdr:from>
    <xdr:to>
      <xdr:col>68</xdr:col>
      <xdr:colOff>152400</xdr:colOff>
      <xdr:row>60</xdr:row>
      <xdr:rowOff>47806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2274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26307</xdr:rowOff>
    </xdr:from>
    <xdr:to>
      <xdr:col>81</xdr:col>
      <xdr:colOff>95250</xdr:colOff>
      <xdr:row>60</xdr:row>
      <xdr:rowOff>127907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42834</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5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7348</xdr:rowOff>
    </xdr:from>
    <xdr:to>
      <xdr:col>77</xdr:col>
      <xdr:colOff>95250</xdr:colOff>
      <xdr:row>60</xdr:row>
      <xdr:rowOff>108948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9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119125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63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2177</xdr:rowOff>
    </xdr:from>
    <xdr:to>
      <xdr:col>73</xdr:col>
      <xdr:colOff>44450</xdr:colOff>
      <xdr:row>60</xdr:row>
      <xdr:rowOff>103777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113954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5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168456</xdr:rowOff>
    </xdr:from>
    <xdr:to>
      <xdr:col>68</xdr:col>
      <xdr:colOff>203200</xdr:colOff>
      <xdr:row>60</xdr:row>
      <xdr:rowOff>98606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8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108783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52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156391</xdr:rowOff>
    </xdr:from>
    <xdr:to>
      <xdr:col>64</xdr:col>
      <xdr:colOff>152400</xdr:colOff>
      <xdr:row>60</xdr:row>
      <xdr:rowOff>86541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7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96718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40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地方債の元利償還金等に係る基準財政需要額算入額の減少を、元利償還金等の減少が上回ったことから、令和６年度単年及び３か年平均の比率は低下した。</a:t>
          </a:r>
        </a:p>
        <a:p>
          <a:r>
            <a:rPr kumimoji="1" lang="ja-JP" altLang="en-US" sz="1300">
              <a:latin typeface="ＭＳ Ｐゴシック" panose="020B0600070205080204" pitchFamily="50" charset="-128"/>
              <a:ea typeface="ＭＳ Ｐゴシック" panose="020B0600070205080204" pitchFamily="50" charset="-128"/>
            </a:rPr>
            <a:t>　類似団体内平均値を下回って推移しているが、今後新ごみ処理施設整備に対する負担金の増加や学校再編事業等による元利償還金などの増加が想定されるため、交付税措置のある有利な地方債を積極的に活用する等し、比率の上昇を抑制し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81280</xdr:rowOff>
    </xdr:from>
    <xdr:to>
      <xdr:col>81</xdr:col>
      <xdr:colOff>44450</xdr:colOff>
      <xdr:row>39</xdr:row>
      <xdr:rowOff>97367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76783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97367</xdr:rowOff>
    </xdr:from>
    <xdr:to>
      <xdr:col>77</xdr:col>
      <xdr:colOff>44450</xdr:colOff>
      <xdr:row>39</xdr:row>
      <xdr:rowOff>113454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7839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113454</xdr:rowOff>
    </xdr:from>
    <xdr:to>
      <xdr:col>72</xdr:col>
      <xdr:colOff>203200</xdr:colOff>
      <xdr:row>39</xdr:row>
      <xdr:rowOff>153670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80000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153670</xdr:rowOff>
    </xdr:from>
    <xdr:to>
      <xdr:col>68</xdr:col>
      <xdr:colOff>152400</xdr:colOff>
      <xdr:row>40</xdr:row>
      <xdr:rowOff>22437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84022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30480</xdr:rowOff>
    </xdr:from>
    <xdr:to>
      <xdr:col>81</xdr:col>
      <xdr:colOff>95250</xdr:colOff>
      <xdr:row>39</xdr:row>
      <xdr:rowOff>132080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47007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6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46567</xdr:rowOff>
    </xdr:from>
    <xdr:to>
      <xdr:col>77</xdr:col>
      <xdr:colOff>95250</xdr:colOff>
      <xdr:row>39</xdr:row>
      <xdr:rowOff>148167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158344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62654</xdr:rowOff>
    </xdr:from>
    <xdr:to>
      <xdr:col>73</xdr:col>
      <xdr:colOff>44450</xdr:colOff>
      <xdr:row>39</xdr:row>
      <xdr:rowOff>164254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4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2981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1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102870</xdr:rowOff>
    </xdr:from>
    <xdr:to>
      <xdr:col>68</xdr:col>
      <xdr:colOff>203200</xdr:colOff>
      <xdr:row>40</xdr:row>
      <xdr:rowOff>33020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43197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143087</xdr:rowOff>
    </xdr:from>
    <xdr:to>
      <xdr:col>64</xdr:col>
      <xdr:colOff>152400</xdr:colOff>
      <xdr:row>40</xdr:row>
      <xdr:rowOff>73237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83414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債残高を削減する取組みを進めてきたことなどにより、将来負担比率は改善傾向で推移している。地方債現在高の減少や充当可能基金の増加などにより、令和３年度から４年連続で将来負担比率が算定されなかった。</a:t>
          </a:r>
        </a:p>
        <a:p>
          <a:r>
            <a:rPr kumimoji="1" lang="ja-JP" altLang="en-US" sz="1300">
              <a:latin typeface="ＭＳ Ｐゴシック" panose="020B0600070205080204" pitchFamily="50" charset="-128"/>
              <a:ea typeface="ＭＳ Ｐゴシック" panose="020B0600070205080204" pitchFamily="50" charset="-128"/>
            </a:rPr>
            <a:t>　今後は、老朽化する公共施設の改修や学校再編事業等により、比率が上昇に転じることが想定されるため、計画的な長寿命化対策により、引き続き将来負担の軽減を図り、健全な財政運営に努めていく。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170973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742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42898</xdr:rowOff>
    </xdr:from>
    <xdr:to>
      <xdr:col>64</xdr:col>
      <xdr:colOff>152400</xdr:colOff>
      <xdr:row>14</xdr:row>
      <xdr:rowOff>144498</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244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154675</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212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埼玉県行田市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77,854
75,425
67.49
32,641,726
30,515,489
1,889,013
18,177,047
18,864,330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令和６年度は、期末勤勉手当の支給月数の引き上げや給与改定に伴う給料の増加があったことから、比率として１．６ポイント上昇した。</a:t>
          </a:r>
        </a:p>
        <a:p>
          <a:r>
            <a:rPr kumimoji="1" lang="ja-JP" altLang="en-US" sz="1200">
              <a:latin typeface="ＭＳ Ｐゴシック" panose="020B0600070205080204" pitchFamily="50" charset="-128"/>
              <a:ea typeface="ＭＳ Ｐゴシック" panose="020B0600070205080204" pitchFamily="50" charset="-128"/>
            </a:rPr>
            <a:t>　また、令和５年度は類似団体より低い水準となったが、上昇幅が類似団体平均を上回ったことにより、再び類似団体よりも高い水準となった。</a:t>
          </a:r>
        </a:p>
        <a:p>
          <a:r>
            <a:rPr kumimoji="1" lang="ja-JP" altLang="en-US" sz="1200">
              <a:latin typeface="ＭＳ Ｐゴシック" panose="020B0600070205080204" pitchFamily="50" charset="-128"/>
              <a:ea typeface="ＭＳ Ｐゴシック" panose="020B0600070205080204" pitchFamily="50" charset="-128"/>
            </a:rPr>
            <a:t>　今後も引き続き適正な定員管理に努め、比率の改善に努めていく。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19558</xdr:rowOff>
    </xdr:from>
    <xdr:to>
      <xdr:col>24</xdr:col>
      <xdr:colOff>25400</xdr:colOff>
      <xdr:row>37</xdr:row>
      <xdr:rowOff>92710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6320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19558</xdr:rowOff>
    </xdr:from>
    <xdr:to>
      <xdr:col>19</xdr:col>
      <xdr:colOff>187325</xdr:colOff>
      <xdr:row>37</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632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10414</xdr:rowOff>
    </xdr:from>
    <xdr:to>
      <xdr:col>15</xdr:col>
      <xdr:colOff>98425</xdr:colOff>
      <xdr:row>37</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540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10414</xdr:rowOff>
    </xdr:from>
    <xdr:to>
      <xdr:col>11</xdr:col>
      <xdr:colOff>9525</xdr:colOff>
      <xdr:row>37</xdr:row>
      <xdr:rowOff>101854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5406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13987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140208</xdr:rowOff>
    </xdr:from>
    <xdr:to>
      <xdr:col>20</xdr:col>
      <xdr:colOff>38100</xdr:colOff>
      <xdr:row>37</xdr:row>
      <xdr:rowOff>70358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80535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131064</xdr:rowOff>
    </xdr:from>
    <xdr:to>
      <xdr:col>11</xdr:col>
      <xdr:colOff>60325</xdr:colOff>
      <xdr:row>37</xdr:row>
      <xdr:rowOff>61214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45991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令和６年度は、小学校教科書・指導書購入費の増加などにより分子が増加したものの、分母の比率上昇が上回ったため、比率として０．１ポイントの減少となった。　依然として類似団体平均を上回っている状況のため、事務事業全般の効率化を更に進め、物件費の縮減に努めていく。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58420</xdr:rowOff>
    </xdr:from>
    <xdr:to>
      <xdr:col>82</xdr:col>
      <xdr:colOff>107950</xdr:colOff>
      <xdr:row>16</xdr:row>
      <xdr:rowOff>66040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8016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20320</xdr:rowOff>
    </xdr:from>
    <xdr:to>
      <xdr:col>78</xdr:col>
      <xdr:colOff>69850</xdr:colOff>
      <xdr:row>16</xdr:row>
      <xdr:rowOff>66040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635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16</xdr:row>
      <xdr:rowOff>20320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416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69850</xdr:rowOff>
    </xdr:from>
    <xdr:to>
      <xdr:col>69</xdr:col>
      <xdr:colOff>92075</xdr:colOff>
      <xdr:row>16</xdr:row>
      <xdr:rowOff>111760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4160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151147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72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xdr:rowOff>
    </xdr:from>
    <xdr:to>
      <xdr:col>78</xdr:col>
      <xdr:colOff>120650</xdr:colOff>
      <xdr:row>16</xdr:row>
      <xdr:rowOff>116840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101617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84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140970</xdr:rowOff>
    </xdr:from>
    <xdr:to>
      <xdr:col>74</xdr:col>
      <xdr:colOff>31750</xdr:colOff>
      <xdr:row>16</xdr:row>
      <xdr:rowOff>71120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55897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19050</xdr:rowOff>
    </xdr:from>
    <xdr:to>
      <xdr:col>69</xdr:col>
      <xdr:colOff>142875</xdr:colOff>
      <xdr:row>15</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105427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67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147337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令和６年度は、障害者自立支援に係る扶助費や保育所運営費負担金などが増加したことにより、比率として１．２ポイント上昇した。</a:t>
          </a:r>
        </a:p>
        <a:p>
          <a:r>
            <a:rPr kumimoji="1" lang="ja-JP" altLang="en-US" sz="1300">
              <a:latin typeface="ＭＳ Ｐゴシック" panose="020B0600070205080204" pitchFamily="50" charset="-128"/>
              <a:ea typeface="ＭＳ Ｐゴシック" panose="020B0600070205080204" pitchFamily="50" charset="-128"/>
            </a:rPr>
            <a:t>　類似団体平均を上回る状況が続き、差も拡大したが、これは子ども医療費などの市費単独の扶助費が多いことが要因として考えられるため、独自事業の見直しや上乗せ加算等の状況を精査し、比率改善に努め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102507</xdr:rowOff>
    </xdr:from>
    <xdr:to>
      <xdr:col>24</xdr:col>
      <xdr:colOff>25400</xdr:colOff>
      <xdr:row>58</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875157"/>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110672</xdr:rowOff>
    </xdr:from>
    <xdr:to>
      <xdr:col>19</xdr:col>
      <xdr:colOff>187325</xdr:colOff>
      <xdr:row>57</xdr:row>
      <xdr:rowOff>102507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11872"/>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29028</xdr:rowOff>
    </xdr:from>
    <xdr:to>
      <xdr:col>15</xdr:col>
      <xdr:colOff>98425</xdr:colOff>
      <xdr:row>56</xdr:row>
      <xdr:rowOff>110672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30228"/>
          <a:ext cx="8890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29028</xdr:rowOff>
    </xdr:from>
    <xdr:to>
      <xdr:col>11</xdr:col>
      <xdr:colOff>9525</xdr:colOff>
      <xdr:row>56</xdr:row>
      <xdr:rowOff>78015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302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76200</xdr:rowOff>
    </xdr:from>
    <xdr:to>
      <xdr:col>24</xdr:col>
      <xdr:colOff>76200</xdr:colOff>
      <xdr:row>59</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48277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51707</xdr:rowOff>
    </xdr:from>
    <xdr:to>
      <xdr:col>20</xdr:col>
      <xdr:colOff>38100</xdr:colOff>
      <xdr:row>57</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138084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91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59872</xdr:rowOff>
    </xdr:from>
    <xdr:to>
      <xdr:col>15</xdr:col>
      <xdr:colOff>149225</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146249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149678</xdr:rowOff>
    </xdr:from>
    <xdr:to>
      <xdr:col>11</xdr:col>
      <xdr:colOff>60325</xdr:colOff>
      <xdr:row>56</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は、介護保険事業費特別会計への繰出金は減少したものの、国民健康保険事業費特別会計、後期高齢者医療事業費特別会計への繰出金が増加したことなどから分子が増加した一方で分母も増加したため、比率としては前年度から維持となった。</a:t>
          </a:r>
        </a:p>
        <a:p>
          <a:r>
            <a:rPr kumimoji="1" lang="ja-JP" altLang="en-US" sz="1200">
              <a:latin typeface="ＭＳ Ｐゴシック" panose="020B0600070205080204" pitchFamily="50" charset="-128"/>
              <a:ea typeface="ＭＳ Ｐゴシック" panose="020B0600070205080204" pitchFamily="50" charset="-128"/>
            </a:rPr>
            <a:t>　特別会計への繰出金については、一般会計の負担を軽減するため、保険料の負担適正化も含め、引き続き独立採算の原則に基づいた検討を行っていく。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118835</xdr:rowOff>
    </xdr:from>
    <xdr:to>
      <xdr:col>82</xdr:col>
      <xdr:colOff>107950</xdr:colOff>
      <xdr:row>59</xdr:row>
      <xdr:rowOff>118835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2343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86178</xdr:rowOff>
    </xdr:from>
    <xdr:to>
      <xdr:col>78</xdr:col>
      <xdr:colOff>69850</xdr:colOff>
      <xdr:row>59</xdr:row>
      <xdr:rowOff>118835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2017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170543</xdr:rowOff>
    </xdr:from>
    <xdr:to>
      <xdr:col>73</xdr:col>
      <xdr:colOff>180975</xdr:colOff>
      <xdr:row>59</xdr:row>
      <xdr:rowOff>86178</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146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170543</xdr:rowOff>
    </xdr:from>
    <xdr:to>
      <xdr:col>69</xdr:col>
      <xdr:colOff>92075</xdr:colOff>
      <xdr:row>59</xdr:row>
      <xdr:rowOff>75293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146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68035</xdr:rowOff>
    </xdr:from>
    <xdr:to>
      <xdr:col>82</xdr:col>
      <xdr:colOff>158750</xdr:colOff>
      <xdr:row>59</xdr:row>
      <xdr:rowOff>169635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40112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68035</xdr:rowOff>
    </xdr:from>
    <xdr:to>
      <xdr:col>78</xdr:col>
      <xdr:colOff>120650</xdr:colOff>
      <xdr:row>59</xdr:row>
      <xdr:rowOff>169635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154412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6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35378</xdr:rowOff>
    </xdr:from>
    <xdr:to>
      <xdr:col>74</xdr:col>
      <xdr:colOff>31750</xdr:colOff>
      <xdr:row>59</xdr:row>
      <xdr:rowOff>136978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121755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119743</xdr:rowOff>
    </xdr:from>
    <xdr:to>
      <xdr:col>69</xdr:col>
      <xdr:colOff>142875</xdr:colOff>
      <xdr:row>59</xdr:row>
      <xdr:rowOff>49893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34670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5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24493</xdr:rowOff>
    </xdr:from>
    <xdr:to>
      <xdr:col>65</xdr:col>
      <xdr:colOff>53975</xdr:colOff>
      <xdr:row>59</xdr:row>
      <xdr:rowOff>126093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110870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の比率は、令和４年度は、行田羽生資源環境組合負担金の増加、令和５年度は、彩北広域清掃組合負担金の増加などにより上昇が続いていたところ、令和６年度は公共下水道事業会計への繰出金の増加などにより、３年連続での上昇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類似団体を下回って推移しており、今後も引き続き補助金等の適正化を図っていく。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101854</xdr:rowOff>
    </xdr:from>
    <xdr:to>
      <xdr:col>82</xdr:col>
      <xdr:colOff>107950</xdr:colOff>
      <xdr:row>35</xdr:row>
      <xdr:rowOff>110998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1026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88138</xdr:rowOff>
    </xdr:from>
    <xdr:to>
      <xdr:col>78</xdr:col>
      <xdr:colOff>69850</xdr:colOff>
      <xdr:row>35</xdr:row>
      <xdr:rowOff>101854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0888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60706</xdr:rowOff>
    </xdr:from>
    <xdr:to>
      <xdr:col>73</xdr:col>
      <xdr:colOff>180975</xdr:colOff>
      <xdr:row>35</xdr:row>
      <xdr:rowOff>88138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0614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60706</xdr:rowOff>
    </xdr:from>
    <xdr:to>
      <xdr:col>69</xdr:col>
      <xdr:colOff>92075</xdr:colOff>
      <xdr:row>35</xdr:row>
      <xdr:rowOff>120142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06145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60198</xdr:rowOff>
    </xdr:from>
    <xdr:to>
      <xdr:col>82</xdr:col>
      <xdr:colOff>158750</xdr:colOff>
      <xdr:row>35</xdr:row>
      <xdr:rowOff>161798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76725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06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51054</xdr:rowOff>
    </xdr:from>
    <xdr:to>
      <xdr:col>78</xdr:col>
      <xdr:colOff>120650</xdr:colOff>
      <xdr:row>35</xdr:row>
      <xdr:rowOff>152654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162831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20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37338</xdr:rowOff>
    </xdr:from>
    <xdr:to>
      <xdr:col>74</xdr:col>
      <xdr:colOff>31750</xdr:colOff>
      <xdr:row>35</xdr:row>
      <xdr:rowOff>138938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149115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0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9906</xdr:rowOff>
    </xdr:from>
    <xdr:to>
      <xdr:col>69</xdr:col>
      <xdr:colOff>142875</xdr:colOff>
      <xdr:row>35</xdr:row>
      <xdr:rowOff>111506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121683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77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69342</xdr:rowOff>
    </xdr:from>
    <xdr:to>
      <xdr:col>65</xdr:col>
      <xdr:colOff>53975</xdr:colOff>
      <xdr:row>35</xdr:row>
      <xdr:rowOff>170942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9669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は、主に臨時財政対策債の残高が大幅に減ったことに伴い、分子である公債費が減少したことから、比率として１．５ポイント減少した。なお、令和３年度以降、類似団体平均を下回る結果が続いている。</a:t>
          </a:r>
        </a:p>
        <a:p>
          <a:r>
            <a:rPr kumimoji="1" lang="ja-JP" altLang="en-US" sz="1200">
              <a:latin typeface="ＭＳ Ｐゴシック" panose="020B0600070205080204" pitchFamily="50" charset="-128"/>
              <a:ea typeface="ＭＳ Ｐゴシック" panose="020B0600070205080204" pitchFamily="50" charset="-128"/>
            </a:rPr>
            <a:t>　今後は、公共施設等総合管理計画に基づく施設の更新、統廃合などを進めていく中で、公債費の上昇が見込まれる。過度な比率上昇とならないよう、市債の発行と償還のバランスを踏まえた市債残高の管理に努め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154432</xdr:rowOff>
    </xdr:from>
    <xdr:to>
      <xdr:col>24</xdr:col>
      <xdr:colOff>25400</xdr:colOff>
      <xdr:row>77</xdr:row>
      <xdr:rowOff>51563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84632"/>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51563</xdr:rowOff>
    </xdr:from>
    <xdr:to>
      <xdr:col>19</xdr:col>
      <xdr:colOff>187325</xdr:colOff>
      <xdr:row>77</xdr:row>
      <xdr:rowOff>51563</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2532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37846</xdr:rowOff>
    </xdr:from>
    <xdr:to>
      <xdr:col>15</xdr:col>
      <xdr:colOff>98425</xdr:colOff>
      <xdr:row>77</xdr:row>
      <xdr:rowOff>51563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39496"/>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37846</xdr:rowOff>
    </xdr:from>
    <xdr:to>
      <xdr:col>11</xdr:col>
      <xdr:colOff>9525</xdr:colOff>
      <xdr:row>77</xdr:row>
      <xdr:rowOff>92711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39496"/>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103632</xdr:rowOff>
    </xdr:from>
    <xdr:to>
      <xdr:col>24</xdr:col>
      <xdr:colOff>76200</xdr:colOff>
      <xdr:row>77</xdr:row>
      <xdr:rowOff>33782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120159</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7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763</xdr:rowOff>
    </xdr:from>
    <xdr:to>
      <xdr:col>20</xdr:col>
      <xdr:colOff>38100</xdr:colOff>
      <xdr:row>77</xdr:row>
      <xdr:rowOff>102363</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112540</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71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763</xdr:rowOff>
    </xdr:from>
    <xdr:to>
      <xdr:col>15</xdr:col>
      <xdr:colOff>149225</xdr:colOff>
      <xdr:row>77</xdr:row>
      <xdr:rowOff>102363</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112540</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158496</xdr:rowOff>
    </xdr:from>
    <xdr:to>
      <xdr:col>11</xdr:col>
      <xdr:colOff>60325</xdr:colOff>
      <xdr:row>77</xdr:row>
      <xdr:rowOff>88646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128288</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は、人件費、扶助費、補助費等はいずれも増加した。算定上の分母となる経常一般財源も、地方交付税や地方消費税交付金などの増により増加したが、分子の伸びには足らず、比率は２．９ポイント上昇となった。</a:t>
          </a:r>
        </a:p>
        <a:p>
          <a:r>
            <a:rPr kumimoji="1" lang="ja-JP" altLang="en-US" sz="1200">
              <a:latin typeface="ＭＳ Ｐゴシック" panose="020B0600070205080204" pitchFamily="50" charset="-128"/>
              <a:ea typeface="ＭＳ Ｐゴシック" panose="020B0600070205080204" pitchFamily="50" charset="-128"/>
            </a:rPr>
            <a:t>　類似団体と比較すると、補助費等は下回って推移しているが、人件費、扶助費、物件費は類似団体を上回る状況となっている。</a:t>
          </a:r>
        </a:p>
        <a:p>
          <a:r>
            <a:rPr kumimoji="1" lang="ja-JP" altLang="en-US" sz="1200">
              <a:latin typeface="ＭＳ Ｐゴシック" panose="020B0600070205080204" pitchFamily="50" charset="-128"/>
              <a:ea typeface="ＭＳ Ｐゴシック" panose="020B0600070205080204" pitchFamily="50" charset="-128"/>
            </a:rPr>
            <a:t>　引き続き、市費単独扶助費の見直しや物件費などの経常経費の削減を図り、比率の改善に努めていく。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20320</xdr:rowOff>
    </xdr:from>
    <xdr:to>
      <xdr:col>82</xdr:col>
      <xdr:colOff>107950</xdr:colOff>
      <xdr:row>77</xdr:row>
      <xdr:rowOff>69850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50520"/>
          <a:ext cx="8382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69850</xdr:rowOff>
    </xdr:from>
    <xdr:to>
      <xdr:col>78</xdr:col>
      <xdr:colOff>69850</xdr:colOff>
      <xdr:row>76</xdr:row>
      <xdr:rowOff>20320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9286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85090</xdr:rowOff>
    </xdr:from>
    <xdr:to>
      <xdr:col>73</xdr:col>
      <xdr:colOff>180975</xdr:colOff>
      <xdr:row>75</xdr:row>
      <xdr:rowOff>69850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00940"/>
          <a:ext cx="889000" cy="3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85090</xdr:rowOff>
    </xdr:from>
    <xdr:to>
      <xdr:col>69</xdr:col>
      <xdr:colOff>92075</xdr:colOff>
      <xdr:row>76</xdr:row>
      <xdr:rowOff>111761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00940"/>
          <a:ext cx="889000" cy="5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162577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140970</xdr:rowOff>
    </xdr:from>
    <xdr:to>
      <xdr:col>78</xdr:col>
      <xdr:colOff>120650</xdr:colOff>
      <xdr:row>76</xdr:row>
      <xdr:rowOff>71120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55897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086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19050</xdr:rowOff>
    </xdr:from>
    <xdr:to>
      <xdr:col>74</xdr:col>
      <xdr:colOff>31750</xdr:colOff>
      <xdr:row>75</xdr:row>
      <xdr:rowOff>120650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105427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34290</xdr:rowOff>
    </xdr:from>
    <xdr:to>
      <xdr:col>69</xdr:col>
      <xdr:colOff>142875</xdr:colOff>
      <xdr:row>73</xdr:row>
      <xdr:rowOff>135890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5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146067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31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60961</xdr:rowOff>
    </xdr:from>
    <xdr:to>
      <xdr:col>65</xdr:col>
      <xdr:colOff>53975</xdr:colOff>
      <xdr:row>76</xdr:row>
      <xdr:rowOff>162561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147338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埼玉県行田市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166148</xdr:rowOff>
    </xdr:from>
    <xdr:to>
      <xdr:col>29</xdr:col>
      <xdr:colOff>127000</xdr:colOff>
      <xdr:row>20</xdr:row>
      <xdr:rowOff>63907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71323"/>
          <a:ext cx="647700" cy="692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63907</xdr:rowOff>
    </xdr:from>
    <xdr:to>
      <xdr:col>26</xdr:col>
      <xdr:colOff>50800</xdr:colOff>
      <xdr:row>20</xdr:row>
      <xdr:rowOff>93415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40532"/>
          <a:ext cx="698500" cy="29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93415</xdr:rowOff>
    </xdr:from>
    <xdr:to>
      <xdr:col>22</xdr:col>
      <xdr:colOff>114300</xdr:colOff>
      <xdr:row>20</xdr:row>
      <xdr:rowOff>98349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70040"/>
          <a:ext cx="698500" cy="4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98349</xdr:rowOff>
    </xdr:from>
    <xdr:to>
      <xdr:col>18</xdr:col>
      <xdr:colOff>177800</xdr:colOff>
      <xdr:row>20</xdr:row>
      <xdr:rowOff>104654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74974"/>
          <a:ext cx="698500" cy="63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115348</xdr:rowOff>
    </xdr:from>
    <xdr:to>
      <xdr:col>29</xdr:col>
      <xdr:colOff>177800</xdr:colOff>
      <xdr:row>20</xdr:row>
      <xdr:rowOff>45498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20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87425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92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13107</xdr:rowOff>
    </xdr:from>
    <xdr:to>
      <xdr:col>26</xdr:col>
      <xdr:colOff>101600</xdr:colOff>
      <xdr:row>20</xdr:row>
      <xdr:rowOff>114707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89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99484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76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42615</xdr:rowOff>
    </xdr:from>
    <xdr:to>
      <xdr:col>22</xdr:col>
      <xdr:colOff>165100</xdr:colOff>
      <xdr:row>20</xdr:row>
      <xdr:rowOff>144215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19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128992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05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47549</xdr:rowOff>
    </xdr:from>
    <xdr:to>
      <xdr:col>19</xdr:col>
      <xdr:colOff>38100</xdr:colOff>
      <xdr:row>20</xdr:row>
      <xdr:rowOff>149149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24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133926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10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53854</xdr:rowOff>
    </xdr:from>
    <xdr:to>
      <xdr:col>15</xdr:col>
      <xdr:colOff>101600</xdr:colOff>
      <xdr:row>20</xdr:row>
      <xdr:rowOff>155454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30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140231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16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168769</xdr:rowOff>
    </xdr:from>
    <xdr:to>
      <xdr:col>29</xdr:col>
      <xdr:colOff>127000</xdr:colOff>
      <xdr:row>37</xdr:row>
      <xdr:rowOff>18970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122019"/>
          <a:ext cx="647700" cy="216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168769</xdr:rowOff>
    </xdr:from>
    <xdr:to>
      <xdr:col>26</xdr:col>
      <xdr:colOff>50800</xdr:colOff>
      <xdr:row>37</xdr:row>
      <xdr:rowOff>3948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122019"/>
          <a:ext cx="698500" cy="66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158972</xdr:rowOff>
    </xdr:from>
    <xdr:to>
      <xdr:col>22</xdr:col>
      <xdr:colOff>114300</xdr:colOff>
      <xdr:row>37</xdr:row>
      <xdr:rowOff>3948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112222"/>
          <a:ext cx="698500" cy="164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152799</xdr:rowOff>
    </xdr:from>
    <xdr:to>
      <xdr:col>18</xdr:col>
      <xdr:colOff>177800</xdr:colOff>
      <xdr:row>36</xdr:row>
      <xdr:rowOff>158972</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106049"/>
          <a:ext cx="698500" cy="61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139620</xdr:rowOff>
    </xdr:from>
    <xdr:to>
      <xdr:col>29</xdr:col>
      <xdr:colOff>177800</xdr:colOff>
      <xdr:row>37</xdr:row>
      <xdr:rowOff>69770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92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111697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64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117969</xdr:rowOff>
    </xdr:from>
    <xdr:to>
      <xdr:col>26</xdr:col>
      <xdr:colOff>101600</xdr:colOff>
      <xdr:row>37</xdr:row>
      <xdr:rowOff>48119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71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32896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57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124598</xdr:rowOff>
    </xdr:from>
    <xdr:to>
      <xdr:col>22</xdr:col>
      <xdr:colOff>165100</xdr:colOff>
      <xdr:row>37</xdr:row>
      <xdr:rowOff>54748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778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39525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6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108172</xdr:rowOff>
    </xdr:from>
    <xdr:to>
      <xdr:col>19</xdr:col>
      <xdr:colOff>38100</xdr:colOff>
      <xdr:row>37</xdr:row>
      <xdr:rowOff>38322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61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23099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47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101999</xdr:rowOff>
    </xdr:from>
    <xdr:to>
      <xdr:col>15</xdr:col>
      <xdr:colOff>101600</xdr:colOff>
      <xdr:row>37</xdr:row>
      <xdr:rowOff>32149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55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16926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4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埼玉県行田市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77,854
75,425
67.49
32,641,726
30,515,489
1,889,013
18,177,047
18,864,330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35458</xdr:rowOff>
    </xdr:from>
    <xdr:to>
      <xdr:col>24</xdr:col>
      <xdr:colOff>63500</xdr:colOff>
      <xdr:row>37</xdr:row>
      <xdr:rowOff>114374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79108"/>
          <a:ext cx="838200" cy="7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103173</xdr:rowOff>
    </xdr:from>
    <xdr:to>
      <xdr:col>19</xdr:col>
      <xdr:colOff>177800</xdr:colOff>
      <xdr:row>37</xdr:row>
      <xdr:rowOff>114374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46823"/>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103173</xdr:rowOff>
    </xdr:from>
    <xdr:to>
      <xdr:col>15</xdr:col>
      <xdr:colOff>50800</xdr:colOff>
      <xdr:row>37</xdr:row>
      <xdr:rowOff>118506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46823"/>
          <a:ext cx="889000" cy="1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118506</xdr:rowOff>
    </xdr:from>
    <xdr:to>
      <xdr:col>10</xdr:col>
      <xdr:colOff>114300</xdr:colOff>
      <xdr:row>37</xdr:row>
      <xdr:rowOff>120090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62156"/>
          <a:ext cx="889000" cy="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156108</xdr:rowOff>
    </xdr:from>
    <xdr:to>
      <xdr:col>24</xdr:col>
      <xdr:colOff>114300</xdr:colOff>
      <xdr:row>37</xdr:row>
      <xdr:rowOff>86258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2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134535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63574</xdr:rowOff>
    </xdr:from>
    <xdr:to>
      <xdr:col>20</xdr:col>
      <xdr:colOff>38100</xdr:colOff>
      <xdr:row>37</xdr:row>
      <xdr:rowOff>165174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0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156301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9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52373</xdr:rowOff>
    </xdr:from>
    <xdr:to>
      <xdr:col>15</xdr:col>
      <xdr:colOff>101600</xdr:colOff>
      <xdr:row>37</xdr:row>
      <xdr:rowOff>153973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9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145100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8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67706</xdr:rowOff>
    </xdr:from>
    <xdr:to>
      <xdr:col>10</xdr:col>
      <xdr:colOff>165100</xdr:colOff>
      <xdr:row>37</xdr:row>
      <xdr:rowOff>169306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1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160432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0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69290</xdr:rowOff>
    </xdr:from>
    <xdr:to>
      <xdr:col>6</xdr:col>
      <xdr:colOff>38100</xdr:colOff>
      <xdr:row>37</xdr:row>
      <xdr:rowOff>170890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162017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05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105323</xdr:rowOff>
    </xdr:from>
    <xdr:to>
      <xdr:col>24</xdr:col>
      <xdr:colOff>63500</xdr:colOff>
      <xdr:row>57</xdr:row>
      <xdr:rowOff>162875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877973"/>
          <a:ext cx="838200" cy="57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94035</xdr:rowOff>
    </xdr:from>
    <xdr:to>
      <xdr:col>19</xdr:col>
      <xdr:colOff>177800</xdr:colOff>
      <xdr:row>57</xdr:row>
      <xdr:rowOff>162875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866685"/>
          <a:ext cx="889000" cy="6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94035</xdr:rowOff>
    </xdr:from>
    <xdr:to>
      <xdr:col>15</xdr:col>
      <xdr:colOff>50800</xdr:colOff>
      <xdr:row>57</xdr:row>
      <xdr:rowOff>134758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66685"/>
          <a:ext cx="889000" cy="40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134758</xdr:rowOff>
    </xdr:from>
    <xdr:to>
      <xdr:col>10</xdr:col>
      <xdr:colOff>114300</xdr:colOff>
      <xdr:row>58</xdr:row>
      <xdr:rowOff>58307</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907408"/>
          <a:ext cx="889000" cy="9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54523</xdr:rowOff>
    </xdr:from>
    <xdr:to>
      <xdr:col>24</xdr:col>
      <xdr:colOff>114300</xdr:colOff>
      <xdr:row>57</xdr:row>
      <xdr:rowOff>156123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82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32950</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805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112075</xdr:rowOff>
    </xdr:from>
    <xdr:to>
      <xdr:col>20</xdr:col>
      <xdr:colOff>38100</xdr:colOff>
      <xdr:row>58</xdr:row>
      <xdr:rowOff>42225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8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33352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97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43235</xdr:rowOff>
    </xdr:from>
    <xdr:to>
      <xdr:col>15</xdr:col>
      <xdr:colOff>101600</xdr:colOff>
      <xdr:row>57</xdr:row>
      <xdr:rowOff>144835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81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135962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90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83958</xdr:rowOff>
    </xdr:from>
    <xdr:to>
      <xdr:col>10</xdr:col>
      <xdr:colOff>165100</xdr:colOff>
      <xdr:row>58</xdr:row>
      <xdr:rowOff>14108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5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5235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4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7507</xdr:rowOff>
    </xdr:from>
    <xdr:to>
      <xdr:col>6</xdr:col>
      <xdr:colOff>38100</xdr:colOff>
      <xdr:row>58</xdr:row>
      <xdr:rowOff>109107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95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100234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4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32372</xdr:rowOff>
    </xdr:from>
    <xdr:to>
      <xdr:col>24</xdr:col>
      <xdr:colOff>63500</xdr:colOff>
      <xdr:row>78</xdr:row>
      <xdr:rowOff>53556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05472"/>
          <a:ext cx="838200" cy="2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49518</xdr:rowOff>
    </xdr:from>
    <xdr:to>
      <xdr:col>19</xdr:col>
      <xdr:colOff>177800</xdr:colOff>
      <xdr:row>78</xdr:row>
      <xdr:rowOff>53556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422618"/>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49518</xdr:rowOff>
    </xdr:from>
    <xdr:to>
      <xdr:col>15</xdr:col>
      <xdr:colOff>50800</xdr:colOff>
      <xdr:row>78</xdr:row>
      <xdr:rowOff>68911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422618"/>
          <a:ext cx="889000" cy="1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68301</xdr:rowOff>
    </xdr:from>
    <xdr:to>
      <xdr:col>10</xdr:col>
      <xdr:colOff>114300</xdr:colOff>
      <xdr:row>78</xdr:row>
      <xdr:rowOff>68911</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41401"/>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153022</xdr:rowOff>
    </xdr:from>
    <xdr:to>
      <xdr:col>24</xdr:col>
      <xdr:colOff>114300</xdr:colOff>
      <xdr:row>78</xdr:row>
      <xdr:rowOff>83172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5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131449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3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2756</xdr:rowOff>
    </xdr:from>
    <xdr:to>
      <xdr:col>20</xdr:col>
      <xdr:colOff>38100</xdr:colOff>
      <xdr:row>78</xdr:row>
      <xdr:rowOff>104356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7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95483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6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170168</xdr:rowOff>
    </xdr:from>
    <xdr:to>
      <xdr:col>15</xdr:col>
      <xdr:colOff>101600</xdr:colOff>
      <xdr:row>78</xdr:row>
      <xdr:rowOff>100318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7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91445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64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18111</xdr:rowOff>
    </xdr:from>
    <xdr:to>
      <xdr:col>10</xdr:col>
      <xdr:colOff>165100</xdr:colOff>
      <xdr:row>78</xdr:row>
      <xdr:rowOff>119711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9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110838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8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17501</xdr:rowOff>
    </xdr:from>
    <xdr:to>
      <xdr:col>6</xdr:col>
      <xdr:colOff>38100</xdr:colOff>
      <xdr:row>78</xdr:row>
      <xdr:rowOff>119101</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90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110228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8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140639</xdr:rowOff>
    </xdr:from>
    <xdr:to>
      <xdr:col>24</xdr:col>
      <xdr:colOff>63500</xdr:colOff>
      <xdr:row>95</xdr:row>
      <xdr:rowOff>93142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56939"/>
          <a:ext cx="838200" cy="12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93142</xdr:rowOff>
    </xdr:from>
    <xdr:to>
      <xdr:col>19</xdr:col>
      <xdr:colOff>177800</xdr:colOff>
      <xdr:row>96</xdr:row>
      <xdr:rowOff>66066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380892"/>
          <a:ext cx="889000" cy="14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90463</xdr:rowOff>
    </xdr:from>
    <xdr:to>
      <xdr:col>15</xdr:col>
      <xdr:colOff>50800</xdr:colOff>
      <xdr:row>96</xdr:row>
      <xdr:rowOff>66066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78213"/>
          <a:ext cx="889000" cy="14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90463</xdr:rowOff>
    </xdr:from>
    <xdr:to>
      <xdr:col>10</xdr:col>
      <xdr:colOff>114300</xdr:colOff>
      <xdr:row>97</xdr:row>
      <xdr:rowOff>38469</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78213"/>
          <a:ext cx="889000" cy="29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89839</xdr:rowOff>
    </xdr:from>
    <xdr:to>
      <xdr:col>24</xdr:col>
      <xdr:colOff>114300</xdr:colOff>
      <xdr:row>95</xdr:row>
      <xdr:rowOff>19989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20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112716</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057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42342</xdr:rowOff>
    </xdr:from>
    <xdr:to>
      <xdr:col>20</xdr:col>
      <xdr:colOff>38100</xdr:colOff>
      <xdr:row>95</xdr:row>
      <xdr:rowOff>143942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3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160469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10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15266</xdr:rowOff>
    </xdr:from>
    <xdr:to>
      <xdr:col>15</xdr:col>
      <xdr:colOff>101600</xdr:colOff>
      <xdr:row>96</xdr:row>
      <xdr:rowOff>116866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47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107993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56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39663</xdr:rowOff>
    </xdr:from>
    <xdr:to>
      <xdr:col>10</xdr:col>
      <xdr:colOff>165100</xdr:colOff>
      <xdr:row>95</xdr:row>
      <xdr:rowOff>141263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2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132390</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42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159119</xdr:rowOff>
    </xdr:from>
    <xdr:to>
      <xdr:col>6</xdr:col>
      <xdr:colOff>38100</xdr:colOff>
      <xdr:row>97</xdr:row>
      <xdr:rowOff>89269</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1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80396</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71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43079</xdr:rowOff>
    </xdr:from>
    <xdr:to>
      <xdr:col>55</xdr:col>
      <xdr:colOff>0</xdr:colOff>
      <xdr:row>39</xdr:row>
      <xdr:rowOff>98138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729629"/>
          <a:ext cx="838200" cy="55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19533</xdr:rowOff>
    </xdr:from>
    <xdr:to>
      <xdr:col>50</xdr:col>
      <xdr:colOff>114300</xdr:colOff>
      <xdr:row>39</xdr:row>
      <xdr:rowOff>43079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706083"/>
          <a:ext cx="8890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19533</xdr:rowOff>
    </xdr:from>
    <xdr:to>
      <xdr:col>45</xdr:col>
      <xdr:colOff>177800</xdr:colOff>
      <xdr:row>39</xdr:row>
      <xdr:rowOff>88689</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706083"/>
          <a:ext cx="889000" cy="69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154537</xdr:rowOff>
    </xdr:from>
    <xdr:to>
      <xdr:col>41</xdr:col>
      <xdr:colOff>50800</xdr:colOff>
      <xdr:row>39</xdr:row>
      <xdr:rowOff>88689</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640937"/>
          <a:ext cx="889000" cy="1134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47338</xdr:rowOff>
    </xdr:from>
    <xdr:to>
      <xdr:col>55</xdr:col>
      <xdr:colOff>50800</xdr:colOff>
      <xdr:row>39</xdr:row>
      <xdr:rowOff>148938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73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133715</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64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163729</xdr:rowOff>
    </xdr:from>
    <xdr:to>
      <xdr:col>50</xdr:col>
      <xdr:colOff>165100</xdr:colOff>
      <xdr:row>39</xdr:row>
      <xdr:rowOff>93879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7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85006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7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140183</xdr:rowOff>
    </xdr:from>
    <xdr:to>
      <xdr:col>46</xdr:col>
      <xdr:colOff>38100</xdr:colOff>
      <xdr:row>39</xdr:row>
      <xdr:rowOff>70333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5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61460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74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37889</xdr:rowOff>
    </xdr:from>
    <xdr:to>
      <xdr:col>41</xdr:col>
      <xdr:colOff>101600</xdr:colOff>
      <xdr:row>39</xdr:row>
      <xdr:rowOff>139489</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72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130616</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81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103737</xdr:rowOff>
    </xdr:from>
    <xdr:to>
      <xdr:col>36</xdr:col>
      <xdr:colOff>165100</xdr:colOff>
      <xdr:row>33</xdr:row>
      <xdr:rowOff>33887</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59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25014</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682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114274</xdr:rowOff>
    </xdr:from>
    <xdr:to>
      <xdr:col>54</xdr:col>
      <xdr:colOff>189865</xdr:colOff>
      <xdr:row>57</xdr:row>
      <xdr:rowOff>145428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86774"/>
          <a:ext cx="1270" cy="123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149255</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992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145428</xdr:rowOff>
    </xdr:from>
    <xdr:to>
      <xdr:col>55</xdr:col>
      <xdr:colOff>88900</xdr:colOff>
      <xdr:row>57</xdr:row>
      <xdr:rowOff>145428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9918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60951</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62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114274</xdr:rowOff>
    </xdr:from>
    <xdr:to>
      <xdr:col>55</xdr:col>
      <xdr:colOff>88900</xdr:colOff>
      <xdr:row>50</xdr:row>
      <xdr:rowOff>114274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86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13741</xdr:rowOff>
    </xdr:from>
    <xdr:to>
      <xdr:col>55</xdr:col>
      <xdr:colOff>0</xdr:colOff>
      <xdr:row>57</xdr:row>
      <xdr:rowOff>89002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786391"/>
          <a:ext cx="838200" cy="7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131271</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218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108394</xdr:rowOff>
    </xdr:from>
    <xdr:to>
      <xdr:col>55</xdr:col>
      <xdr:colOff>50800</xdr:colOff>
      <xdr:row>55</xdr:row>
      <xdr:rowOff>38544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36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89002</xdr:rowOff>
    </xdr:from>
    <xdr:to>
      <xdr:col>50</xdr:col>
      <xdr:colOff>114300</xdr:colOff>
      <xdr:row>57</xdr:row>
      <xdr:rowOff>115341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861652"/>
          <a:ext cx="889000" cy="2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9068</xdr:rowOff>
    </xdr:from>
    <xdr:to>
      <xdr:col>50</xdr:col>
      <xdr:colOff>165100</xdr:colOff>
      <xdr:row>55</xdr:row>
      <xdr:rowOff>110668</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43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127195</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21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115341</xdr:rowOff>
    </xdr:from>
    <xdr:to>
      <xdr:col>45</xdr:col>
      <xdr:colOff>177800</xdr:colOff>
      <xdr:row>58</xdr:row>
      <xdr:rowOff>22276</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887991"/>
          <a:ext cx="889000" cy="7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164897</xdr:rowOff>
    </xdr:from>
    <xdr:to>
      <xdr:col>46</xdr:col>
      <xdr:colOff>38100</xdr:colOff>
      <xdr:row>55</xdr:row>
      <xdr:rowOff>95047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4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111574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19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51244</xdr:rowOff>
    </xdr:from>
    <xdr:to>
      <xdr:col>41</xdr:col>
      <xdr:colOff>50800</xdr:colOff>
      <xdr:row>58</xdr:row>
      <xdr:rowOff>22276</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823894"/>
          <a:ext cx="889000" cy="14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162243</xdr:rowOff>
    </xdr:from>
    <xdr:to>
      <xdr:col>41</xdr:col>
      <xdr:colOff>101600</xdr:colOff>
      <xdr:row>55</xdr:row>
      <xdr:rowOff>92393</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42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108920</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19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40487</xdr:rowOff>
    </xdr:from>
    <xdr:to>
      <xdr:col>36</xdr:col>
      <xdr:colOff>165100</xdr:colOff>
      <xdr:row>54</xdr:row>
      <xdr:rowOff>142087</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29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158614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07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134391</xdr:rowOff>
    </xdr:from>
    <xdr:to>
      <xdr:col>55</xdr:col>
      <xdr:colOff>50800</xdr:colOff>
      <xdr:row>57</xdr:row>
      <xdr:rowOff>64541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73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112818</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1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38202</xdr:rowOff>
    </xdr:from>
    <xdr:to>
      <xdr:col>50</xdr:col>
      <xdr:colOff>165100</xdr:colOff>
      <xdr:row>57</xdr:row>
      <xdr:rowOff>139802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81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130929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90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64541</xdr:rowOff>
    </xdr:from>
    <xdr:to>
      <xdr:col>46</xdr:col>
      <xdr:colOff>38100</xdr:colOff>
      <xdr:row>57</xdr:row>
      <xdr:rowOff>166141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83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157268</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92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142926</xdr:rowOff>
    </xdr:from>
    <xdr:to>
      <xdr:col>41</xdr:col>
      <xdr:colOff>101600</xdr:colOff>
      <xdr:row>58</xdr:row>
      <xdr:rowOff>73076</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91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64203</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00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444</xdr:rowOff>
    </xdr:from>
    <xdr:to>
      <xdr:col>36</xdr:col>
      <xdr:colOff>165100</xdr:colOff>
      <xdr:row>57</xdr:row>
      <xdr:rowOff>102044</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77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93171</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86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113182</xdr:rowOff>
    </xdr:from>
    <xdr:to>
      <xdr:col>55</xdr:col>
      <xdr:colOff>0</xdr:colOff>
      <xdr:row>78</xdr:row>
      <xdr:rowOff>135334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486282"/>
          <a:ext cx="838200" cy="22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127425</xdr:rowOff>
    </xdr:from>
    <xdr:to>
      <xdr:col>50</xdr:col>
      <xdr:colOff>114300</xdr:colOff>
      <xdr:row>78</xdr:row>
      <xdr:rowOff>135334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500525"/>
          <a:ext cx="889000" cy="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122555</xdr:rowOff>
    </xdr:from>
    <xdr:to>
      <xdr:col>45</xdr:col>
      <xdr:colOff>177800</xdr:colOff>
      <xdr:row>78</xdr:row>
      <xdr:rowOff>127425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495655"/>
          <a:ext cx="889000" cy="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77087</xdr:rowOff>
    </xdr:from>
    <xdr:to>
      <xdr:col>41</xdr:col>
      <xdr:colOff>50800</xdr:colOff>
      <xdr:row>78</xdr:row>
      <xdr:rowOff>122555</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450187"/>
          <a:ext cx="889000" cy="4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62382</xdr:rowOff>
    </xdr:from>
    <xdr:to>
      <xdr:col>55</xdr:col>
      <xdr:colOff>50800</xdr:colOff>
      <xdr:row>78</xdr:row>
      <xdr:rowOff>163982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43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148759</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50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84534</xdr:rowOff>
    </xdr:from>
    <xdr:to>
      <xdr:col>50</xdr:col>
      <xdr:colOff>165100</xdr:colOff>
      <xdr:row>79</xdr:row>
      <xdr:rowOff>14684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5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5811</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50017" y="13550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76625</xdr:rowOff>
    </xdr:from>
    <xdr:to>
      <xdr:col>46</xdr:col>
      <xdr:colOff>38100</xdr:colOff>
      <xdr:row>79</xdr:row>
      <xdr:rowOff>6775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44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169352</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61017" y="135424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71755</xdr:rowOff>
    </xdr:from>
    <xdr:to>
      <xdr:col>41</xdr:col>
      <xdr:colOff>101600</xdr:colOff>
      <xdr:row>79</xdr:row>
      <xdr:rowOff>1905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44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164482</xdr:rowOff>
    </xdr:from>
    <xdr:ext cx="378565"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72017" y="13537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26287</xdr:rowOff>
    </xdr:from>
    <xdr:to>
      <xdr:col>36</xdr:col>
      <xdr:colOff>165100</xdr:colOff>
      <xdr:row>78</xdr:row>
      <xdr:rowOff>127887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39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119014</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492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22085</xdr:rowOff>
    </xdr:from>
    <xdr:to>
      <xdr:col>55</xdr:col>
      <xdr:colOff>0</xdr:colOff>
      <xdr:row>97</xdr:row>
      <xdr:rowOff>92983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652735"/>
          <a:ext cx="838200" cy="70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92983</xdr:rowOff>
    </xdr:from>
    <xdr:to>
      <xdr:col>50</xdr:col>
      <xdr:colOff>114300</xdr:colOff>
      <xdr:row>97</xdr:row>
      <xdr:rowOff>148518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723633"/>
          <a:ext cx="889000" cy="5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148518</xdr:rowOff>
    </xdr:from>
    <xdr:to>
      <xdr:col>45</xdr:col>
      <xdr:colOff>177800</xdr:colOff>
      <xdr:row>98</xdr:row>
      <xdr:rowOff>102291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779168"/>
          <a:ext cx="889000" cy="12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109917</xdr:rowOff>
    </xdr:from>
    <xdr:to>
      <xdr:col>41</xdr:col>
      <xdr:colOff>50800</xdr:colOff>
      <xdr:row>98</xdr:row>
      <xdr:rowOff>102291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740567"/>
          <a:ext cx="889000" cy="163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142735</xdr:rowOff>
    </xdr:from>
    <xdr:to>
      <xdr:col>55</xdr:col>
      <xdr:colOff>50800</xdr:colOff>
      <xdr:row>97</xdr:row>
      <xdr:rowOff>72885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6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121162</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58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42183</xdr:rowOff>
    </xdr:from>
    <xdr:to>
      <xdr:col>50</xdr:col>
      <xdr:colOff>165100</xdr:colOff>
      <xdr:row>97</xdr:row>
      <xdr:rowOff>143783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67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134910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765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97718</xdr:rowOff>
    </xdr:from>
    <xdr:to>
      <xdr:col>46</xdr:col>
      <xdr:colOff>38100</xdr:colOff>
      <xdr:row>98</xdr:row>
      <xdr:rowOff>27868</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2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18995</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2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51491</xdr:rowOff>
    </xdr:from>
    <xdr:to>
      <xdr:col>41</xdr:col>
      <xdr:colOff>101600</xdr:colOff>
      <xdr:row>98</xdr:row>
      <xdr:rowOff>153091</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85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144218</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94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59117</xdr:rowOff>
    </xdr:from>
    <xdr:to>
      <xdr:col>36</xdr:col>
      <xdr:colOff>165100</xdr:colOff>
      <xdr:row>97</xdr:row>
      <xdr:rowOff>160717</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68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151844</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782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62254</xdr:rowOff>
    </xdr:from>
    <xdr:to>
      <xdr:col>85</xdr:col>
      <xdr:colOff>127000</xdr:colOff>
      <xdr:row>76</xdr:row>
      <xdr:rowOff>101899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092454"/>
          <a:ext cx="838200" cy="3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62074</xdr:rowOff>
    </xdr:from>
    <xdr:to>
      <xdr:col>81</xdr:col>
      <xdr:colOff>50800</xdr:colOff>
      <xdr:row>76</xdr:row>
      <xdr:rowOff>62254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092274"/>
          <a:ext cx="8890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56212</xdr:rowOff>
    </xdr:from>
    <xdr:to>
      <xdr:col>76</xdr:col>
      <xdr:colOff>114300</xdr:colOff>
      <xdr:row>76</xdr:row>
      <xdr:rowOff>62074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3086412"/>
          <a:ext cx="889000" cy="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56212</xdr:rowOff>
    </xdr:from>
    <xdr:to>
      <xdr:col>71</xdr:col>
      <xdr:colOff>177800</xdr:colOff>
      <xdr:row>76</xdr:row>
      <xdr:rowOff>63413</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086412"/>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51099</xdr:rowOff>
    </xdr:from>
    <xdr:to>
      <xdr:col>85</xdr:col>
      <xdr:colOff>177800</xdr:colOff>
      <xdr:row>76</xdr:row>
      <xdr:rowOff>152699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08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29526</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059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11454</xdr:rowOff>
    </xdr:from>
    <xdr:to>
      <xdr:col>81</xdr:col>
      <xdr:colOff>101600</xdr:colOff>
      <xdr:row>76</xdr:row>
      <xdr:rowOff>113054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04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104181</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13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11274</xdr:rowOff>
    </xdr:from>
    <xdr:to>
      <xdr:col>76</xdr:col>
      <xdr:colOff>165100</xdr:colOff>
      <xdr:row>76</xdr:row>
      <xdr:rowOff>112874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04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104001</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13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5412</xdr:rowOff>
    </xdr:from>
    <xdr:to>
      <xdr:col>72</xdr:col>
      <xdr:colOff>38100</xdr:colOff>
      <xdr:row>76</xdr:row>
      <xdr:rowOff>107012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03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98139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12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12613</xdr:rowOff>
    </xdr:from>
    <xdr:to>
      <xdr:col>67</xdr:col>
      <xdr:colOff>101600</xdr:colOff>
      <xdr:row>76</xdr:row>
      <xdr:rowOff>114213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42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105340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13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157378</xdr:rowOff>
    </xdr:from>
    <xdr:to>
      <xdr:col>85</xdr:col>
      <xdr:colOff>127000</xdr:colOff>
      <xdr:row>98</xdr:row>
      <xdr:rowOff>88697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88028"/>
          <a:ext cx="838200" cy="10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157378</xdr:rowOff>
    </xdr:from>
    <xdr:to>
      <xdr:col>81</xdr:col>
      <xdr:colOff>50800</xdr:colOff>
      <xdr:row>98</xdr:row>
      <xdr:rowOff>2463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88028"/>
          <a:ext cx="889000" cy="16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2463</xdr:rowOff>
    </xdr:from>
    <xdr:to>
      <xdr:col>76</xdr:col>
      <xdr:colOff>114300</xdr:colOff>
      <xdr:row>98</xdr:row>
      <xdr:rowOff>56604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04563"/>
          <a:ext cx="889000" cy="5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56604</xdr:rowOff>
    </xdr:from>
    <xdr:to>
      <xdr:col>71</xdr:col>
      <xdr:colOff>177800</xdr:colOff>
      <xdr:row>99</xdr:row>
      <xdr:rowOff>19241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58704"/>
          <a:ext cx="889000" cy="13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37897</xdr:rowOff>
    </xdr:from>
    <xdr:to>
      <xdr:col>85</xdr:col>
      <xdr:colOff>177800</xdr:colOff>
      <xdr:row>98</xdr:row>
      <xdr:rowOff>139497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3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124274</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5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106578</xdr:rowOff>
    </xdr:from>
    <xdr:to>
      <xdr:col>81</xdr:col>
      <xdr:colOff>101600</xdr:colOff>
      <xdr:row>98</xdr:row>
      <xdr:rowOff>36728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3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27855</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2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123113</xdr:rowOff>
    </xdr:from>
    <xdr:to>
      <xdr:col>76</xdr:col>
      <xdr:colOff>165100</xdr:colOff>
      <xdr:row>98</xdr:row>
      <xdr:rowOff>53263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5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44390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4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5804</xdr:rowOff>
    </xdr:from>
    <xdr:to>
      <xdr:col>72</xdr:col>
      <xdr:colOff>38100</xdr:colOff>
      <xdr:row>98</xdr:row>
      <xdr:rowOff>107404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0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98531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0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139891</xdr:rowOff>
    </xdr:from>
    <xdr:to>
      <xdr:col>67</xdr:col>
      <xdr:colOff>101600</xdr:colOff>
      <xdr:row>99</xdr:row>
      <xdr:rowOff>70041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94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61168</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703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40579</xdr:rowOff>
    </xdr:from>
    <xdr:to>
      <xdr:col>116</xdr:col>
      <xdr:colOff>63500</xdr:colOff>
      <xdr:row>38</xdr:row>
      <xdr:rowOff>72583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555679"/>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35184</xdr:rowOff>
    </xdr:from>
    <xdr:to>
      <xdr:col>111</xdr:col>
      <xdr:colOff>177800</xdr:colOff>
      <xdr:row>38</xdr:row>
      <xdr:rowOff>40579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550284"/>
          <a:ext cx="8890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35184</xdr:rowOff>
    </xdr:from>
    <xdr:to>
      <xdr:col>107</xdr:col>
      <xdr:colOff>50800</xdr:colOff>
      <xdr:row>38</xdr:row>
      <xdr:rowOff>35961</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550284"/>
          <a:ext cx="8890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35961</xdr:rowOff>
    </xdr:from>
    <xdr:to>
      <xdr:col>102</xdr:col>
      <xdr:colOff>114300</xdr:colOff>
      <xdr:row>38</xdr:row>
      <xdr:rowOff>37150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551061"/>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21783</xdr:rowOff>
    </xdr:from>
    <xdr:to>
      <xdr:col>116</xdr:col>
      <xdr:colOff>114300</xdr:colOff>
      <xdr:row>38</xdr:row>
      <xdr:rowOff>123383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53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108160</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451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161229</xdr:rowOff>
    </xdr:from>
    <xdr:to>
      <xdr:col>112</xdr:col>
      <xdr:colOff>38100</xdr:colOff>
      <xdr:row>38</xdr:row>
      <xdr:rowOff>91379</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50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82506</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597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155834</xdr:rowOff>
    </xdr:from>
    <xdr:to>
      <xdr:col>107</xdr:col>
      <xdr:colOff>101600</xdr:colOff>
      <xdr:row>38</xdr:row>
      <xdr:rowOff>85984</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49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77111</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592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156611</xdr:rowOff>
    </xdr:from>
    <xdr:to>
      <xdr:col>102</xdr:col>
      <xdr:colOff>165100</xdr:colOff>
      <xdr:row>38</xdr:row>
      <xdr:rowOff>86761</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50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77888</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59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157800</xdr:rowOff>
    </xdr:from>
    <xdr:to>
      <xdr:col>98</xdr:col>
      <xdr:colOff>38100</xdr:colOff>
      <xdr:row>38</xdr:row>
      <xdr:rowOff>87950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50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79077</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659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139334</xdr:rowOff>
    </xdr:from>
    <xdr:to>
      <xdr:col>116</xdr:col>
      <xdr:colOff>63500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83434"/>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139334</xdr:rowOff>
    </xdr:from>
    <xdr:to>
      <xdr:col>111</xdr:col>
      <xdr:colOff>177800</xdr:colOff>
      <xdr:row>58</xdr:row>
      <xdr:rowOff>139517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83434"/>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139471</xdr:rowOff>
    </xdr:from>
    <xdr:to>
      <xdr:col>107</xdr:col>
      <xdr:colOff>50800</xdr:colOff>
      <xdr:row>58</xdr:row>
      <xdr:rowOff>139517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83571"/>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139471</xdr:rowOff>
    </xdr:from>
    <xdr:to>
      <xdr:col>102</xdr:col>
      <xdr:colOff>114300</xdr:colOff>
      <xdr:row>58</xdr:row>
      <xdr:rowOff>139700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83571"/>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88534</xdr:rowOff>
    </xdr:from>
    <xdr:to>
      <xdr:col>112</xdr:col>
      <xdr:colOff>38100</xdr:colOff>
      <xdr:row>59</xdr:row>
      <xdr:rowOff>18684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3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9811</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98650" y="101253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88717</xdr:rowOff>
    </xdr:from>
    <xdr:to>
      <xdr:col>107</xdr:col>
      <xdr:colOff>101600</xdr:colOff>
      <xdr:row>59</xdr:row>
      <xdr:rowOff>18867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3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9994</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309650" y="101255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88671</xdr:rowOff>
    </xdr:from>
    <xdr:to>
      <xdr:col>102</xdr:col>
      <xdr:colOff>165100</xdr:colOff>
      <xdr:row>59</xdr:row>
      <xdr:rowOff>18821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3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9948</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420650" y="10125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45106</xdr:rowOff>
    </xdr:from>
    <xdr:to>
      <xdr:col>116</xdr:col>
      <xdr:colOff>63500</xdr:colOff>
      <xdr:row>76</xdr:row>
      <xdr:rowOff>105456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075306"/>
          <a:ext cx="838200" cy="6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105456</xdr:rowOff>
    </xdr:from>
    <xdr:to>
      <xdr:col>111</xdr:col>
      <xdr:colOff>177800</xdr:colOff>
      <xdr:row>76</xdr:row>
      <xdr:rowOff>115994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135656"/>
          <a:ext cx="889000" cy="1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115994</xdr:rowOff>
    </xdr:from>
    <xdr:to>
      <xdr:col>107</xdr:col>
      <xdr:colOff>50800</xdr:colOff>
      <xdr:row>77</xdr:row>
      <xdr:rowOff>14884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146194"/>
          <a:ext cx="889000" cy="7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14884</xdr:rowOff>
    </xdr:from>
    <xdr:to>
      <xdr:col>102</xdr:col>
      <xdr:colOff>114300</xdr:colOff>
      <xdr:row>77</xdr:row>
      <xdr:rowOff>66342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216534"/>
          <a:ext cx="889000" cy="5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165756</xdr:rowOff>
    </xdr:from>
    <xdr:to>
      <xdr:col>116</xdr:col>
      <xdr:colOff>114300</xdr:colOff>
      <xdr:row>76</xdr:row>
      <xdr:rowOff>95906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2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17182</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87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54656</xdr:rowOff>
    </xdr:from>
    <xdr:to>
      <xdr:col>112</xdr:col>
      <xdr:colOff>38100</xdr:colOff>
      <xdr:row>76</xdr:row>
      <xdr:rowOff>156256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147383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7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65194</xdr:rowOff>
    </xdr:from>
    <xdr:to>
      <xdr:col>107</xdr:col>
      <xdr:colOff>101600</xdr:colOff>
      <xdr:row>76</xdr:row>
      <xdr:rowOff>166794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9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157921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88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135534</xdr:rowOff>
    </xdr:from>
    <xdr:to>
      <xdr:col>102</xdr:col>
      <xdr:colOff>165100</xdr:colOff>
      <xdr:row>77</xdr:row>
      <xdr:rowOff>65684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6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56811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25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15542</xdr:rowOff>
    </xdr:from>
    <xdr:to>
      <xdr:col>98</xdr:col>
      <xdr:colOff>38100</xdr:colOff>
      <xdr:row>77</xdr:row>
      <xdr:rowOff>117142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21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108269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30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決算額において最も大きい住民一人当たりのコストは令和３年度から４年連続で扶助費となり、前年度から９，７６０円の増加（＋８．９％）となった。増加となった主な要因は、定額減税調整給付金給付事業の実施や自立支援サービス給付費の増加、保育所運営負担金の増加などが挙げられる。令和２年度から令和４年度までは類似団体平均値を下回って推移していたが、令和５年度に引き続き類似団体平均値を上回る結果となった。</a:t>
          </a:r>
        </a:p>
        <a:p>
          <a:r>
            <a:rPr kumimoji="1" lang="ja-JP" altLang="en-US" sz="1300">
              <a:latin typeface="ＭＳ Ｐゴシック" panose="020B0600070205080204" pitchFamily="50" charset="-128"/>
              <a:ea typeface="ＭＳ Ｐゴシック" panose="020B0600070205080204" pitchFamily="50" charset="-128"/>
            </a:rPr>
            <a:t>　普通建設事業費は、秩父鉄道行田市駅跨線橋修繕工事に係る負担金が発生したことや救助工作車の更新などにより、前年度から５，９２６円の増加（＋２５．２％）となり、類似団体平均との差がわずかに縮小した。</a:t>
          </a:r>
        </a:p>
        <a:p>
          <a:r>
            <a:rPr kumimoji="1" lang="ja-JP" altLang="en-US" sz="1300">
              <a:latin typeface="ＭＳ Ｐゴシック" panose="020B0600070205080204" pitchFamily="50" charset="-128"/>
              <a:ea typeface="ＭＳ Ｐゴシック" panose="020B0600070205080204" pitchFamily="50" charset="-128"/>
            </a:rPr>
            <a:t>　物件費は、情報システム標準化移行に係る委託料の増加や小中学校への統合型校務支援システム活用事業費の増加をはじめ、人件費や物価高騰に伴う委託料や需用費の高騰などにより、前年度から５，２８７円の増加（＋９．５％）となった。</a:t>
          </a:r>
        </a:p>
        <a:p>
          <a:r>
            <a:rPr kumimoji="1" lang="ja-JP" altLang="en-US" sz="1300">
              <a:latin typeface="ＭＳ Ｐゴシック" panose="020B0600070205080204" pitchFamily="50" charset="-128"/>
              <a:ea typeface="ＭＳ Ｐゴシック" panose="020B0600070205080204" pitchFamily="50" charset="-128"/>
            </a:rPr>
            <a:t>　今後、中長期的には扶助費をはじめとする社会保障関係経費の増加が見込まれるほか、公共施設の老朽化対策や学校再編事業等により維持補修費や普通建設事業費の増加も見込まれるため、事務事業の見直しや経常経費の削減を更に推進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埼玉県行田市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77,854
75,425
67.49
32,641,726
30,515,489
1,889,013
18,177,047
18,864,330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116383</xdr:rowOff>
    </xdr:from>
    <xdr:to>
      <xdr:col>24</xdr:col>
      <xdr:colOff>63500</xdr:colOff>
      <xdr:row>36</xdr:row>
      <xdr:rowOff>31343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17133"/>
          <a:ext cx="838200" cy="8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141986</xdr:rowOff>
    </xdr:from>
    <xdr:to>
      <xdr:col>19</xdr:col>
      <xdr:colOff>177800</xdr:colOff>
      <xdr:row>36</xdr:row>
      <xdr:rowOff>31343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42736"/>
          <a:ext cx="889000" cy="6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141986</xdr:rowOff>
    </xdr:from>
    <xdr:to>
      <xdr:col>15</xdr:col>
      <xdr:colOff>50800</xdr:colOff>
      <xdr:row>36</xdr:row>
      <xdr:rowOff>40031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42736"/>
          <a:ext cx="889000" cy="6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163017</xdr:rowOff>
    </xdr:from>
    <xdr:to>
      <xdr:col>10</xdr:col>
      <xdr:colOff>114300</xdr:colOff>
      <xdr:row>36</xdr:row>
      <xdr:rowOff>40031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163767"/>
          <a:ext cx="8890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65583</xdr:rowOff>
    </xdr:from>
    <xdr:to>
      <xdr:col>24</xdr:col>
      <xdr:colOff>114300</xdr:colOff>
      <xdr:row>35</xdr:row>
      <xdr:rowOff>167183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6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44010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44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151993</xdr:rowOff>
    </xdr:from>
    <xdr:to>
      <xdr:col>20</xdr:col>
      <xdr:colOff>38100</xdr:colOff>
      <xdr:row>36</xdr:row>
      <xdr:rowOff>82143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5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73270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45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91186</xdr:rowOff>
    </xdr:from>
    <xdr:to>
      <xdr:col>15</xdr:col>
      <xdr:colOff>101600</xdr:colOff>
      <xdr:row>36</xdr:row>
      <xdr:rowOff>21336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9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12463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8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160681</xdr:rowOff>
    </xdr:from>
    <xdr:to>
      <xdr:col>10</xdr:col>
      <xdr:colOff>165100</xdr:colOff>
      <xdr:row>36</xdr:row>
      <xdr:rowOff>90831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6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81958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5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112217</xdr:rowOff>
    </xdr:from>
    <xdr:to>
      <xdr:col>6</xdr:col>
      <xdr:colOff>38100</xdr:colOff>
      <xdr:row>36</xdr:row>
      <xdr:rowOff>42367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1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33494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05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56794</xdr:rowOff>
    </xdr:from>
    <xdr:to>
      <xdr:col>24</xdr:col>
      <xdr:colOff>63500</xdr:colOff>
      <xdr:row>57</xdr:row>
      <xdr:rowOff>67516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829444"/>
          <a:ext cx="838200" cy="10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56688</xdr:rowOff>
    </xdr:from>
    <xdr:to>
      <xdr:col>19</xdr:col>
      <xdr:colOff>177800</xdr:colOff>
      <xdr:row>57</xdr:row>
      <xdr:rowOff>67516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29338"/>
          <a:ext cx="889000" cy="10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56688</xdr:rowOff>
    </xdr:from>
    <xdr:to>
      <xdr:col>15</xdr:col>
      <xdr:colOff>50800</xdr:colOff>
      <xdr:row>57</xdr:row>
      <xdr:rowOff>83083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829338"/>
          <a:ext cx="889000" cy="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28471</xdr:rowOff>
    </xdr:from>
    <xdr:to>
      <xdr:col>10</xdr:col>
      <xdr:colOff>114300</xdr:colOff>
      <xdr:row>57</xdr:row>
      <xdr:rowOff>83083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15321"/>
          <a:ext cx="889000" cy="740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5994</xdr:rowOff>
    </xdr:from>
    <xdr:to>
      <xdr:col>24</xdr:col>
      <xdr:colOff>114300</xdr:colOff>
      <xdr:row>57</xdr:row>
      <xdr:rowOff>107594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7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92371</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9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16716</xdr:rowOff>
    </xdr:from>
    <xdr:to>
      <xdr:col>20</xdr:col>
      <xdr:colOff>38100</xdr:colOff>
      <xdr:row>57</xdr:row>
      <xdr:rowOff>118316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8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109443</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8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5888</xdr:rowOff>
    </xdr:from>
    <xdr:to>
      <xdr:col>15</xdr:col>
      <xdr:colOff>101600</xdr:colOff>
      <xdr:row>57</xdr:row>
      <xdr:rowOff>107488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7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98615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32283</xdr:rowOff>
    </xdr:from>
    <xdr:to>
      <xdr:col>10</xdr:col>
      <xdr:colOff>165100</xdr:colOff>
      <xdr:row>57</xdr:row>
      <xdr:rowOff>133883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0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125010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9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149121</xdr:rowOff>
    </xdr:from>
    <xdr:to>
      <xdr:col>6</xdr:col>
      <xdr:colOff>38100</xdr:colOff>
      <xdr:row>53</xdr:row>
      <xdr:rowOff>79271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6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70398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157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120247</xdr:rowOff>
    </xdr:from>
    <xdr:to>
      <xdr:col>24</xdr:col>
      <xdr:colOff>63500</xdr:colOff>
      <xdr:row>76</xdr:row>
      <xdr:rowOff>51950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78997"/>
          <a:ext cx="838200" cy="10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51950</xdr:rowOff>
    </xdr:from>
    <xdr:to>
      <xdr:col>19</xdr:col>
      <xdr:colOff>177800</xdr:colOff>
      <xdr:row>77</xdr:row>
      <xdr:rowOff>74625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82150"/>
          <a:ext cx="889000" cy="19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15940</xdr:rowOff>
    </xdr:from>
    <xdr:to>
      <xdr:col>15</xdr:col>
      <xdr:colOff>50800</xdr:colOff>
      <xdr:row>77</xdr:row>
      <xdr:rowOff>74625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17590"/>
          <a:ext cx="889000" cy="58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15940</xdr:rowOff>
    </xdr:from>
    <xdr:to>
      <xdr:col>10</xdr:col>
      <xdr:colOff>114300</xdr:colOff>
      <xdr:row>78</xdr:row>
      <xdr:rowOff>110156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17590"/>
          <a:ext cx="889000" cy="265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69447</xdr:rowOff>
    </xdr:from>
    <xdr:to>
      <xdr:col>24</xdr:col>
      <xdr:colOff>114300</xdr:colOff>
      <xdr:row>75</xdr:row>
      <xdr:rowOff>171047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2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47874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0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1150</xdr:rowOff>
    </xdr:from>
    <xdr:to>
      <xdr:col>20</xdr:col>
      <xdr:colOff>38100</xdr:colOff>
      <xdr:row>76</xdr:row>
      <xdr:rowOff>102750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3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93877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24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23825</xdr:rowOff>
    </xdr:from>
    <xdr:to>
      <xdr:col>15</xdr:col>
      <xdr:colOff>101600</xdr:colOff>
      <xdr:row>77</xdr:row>
      <xdr:rowOff>125425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2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116552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18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136590</xdr:rowOff>
    </xdr:from>
    <xdr:to>
      <xdr:col>10</xdr:col>
      <xdr:colOff>165100</xdr:colOff>
      <xdr:row>77</xdr:row>
      <xdr:rowOff>66740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6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57867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59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59356</xdr:rowOff>
    </xdr:from>
    <xdr:to>
      <xdr:col>6</xdr:col>
      <xdr:colOff>38100</xdr:colOff>
      <xdr:row>78</xdr:row>
      <xdr:rowOff>160956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3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152083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25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141091</xdr:rowOff>
    </xdr:from>
    <xdr:to>
      <xdr:col>24</xdr:col>
      <xdr:colOff>63500</xdr:colOff>
      <xdr:row>98</xdr:row>
      <xdr:rowOff>72510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771741"/>
          <a:ext cx="8382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165799</xdr:rowOff>
    </xdr:from>
    <xdr:to>
      <xdr:col>19</xdr:col>
      <xdr:colOff>177800</xdr:colOff>
      <xdr:row>97</xdr:row>
      <xdr:rowOff>141091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624999"/>
          <a:ext cx="889000" cy="146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165799</xdr:rowOff>
    </xdr:from>
    <xdr:to>
      <xdr:col>15</xdr:col>
      <xdr:colOff>50800</xdr:colOff>
      <xdr:row>97</xdr:row>
      <xdr:rowOff>138309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624999"/>
          <a:ext cx="889000" cy="14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138309</xdr:rowOff>
    </xdr:from>
    <xdr:to>
      <xdr:col>10</xdr:col>
      <xdr:colOff>114300</xdr:colOff>
      <xdr:row>98</xdr:row>
      <xdr:rowOff>152769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768959"/>
          <a:ext cx="889000" cy="18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21710</xdr:rowOff>
    </xdr:from>
    <xdr:to>
      <xdr:col>24</xdr:col>
      <xdr:colOff>114300</xdr:colOff>
      <xdr:row>98</xdr:row>
      <xdr:rowOff>123310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82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108087</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73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90291</xdr:rowOff>
    </xdr:from>
    <xdr:to>
      <xdr:col>20</xdr:col>
      <xdr:colOff>38100</xdr:colOff>
      <xdr:row>98</xdr:row>
      <xdr:rowOff>20441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720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11568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813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114999</xdr:rowOff>
    </xdr:from>
    <xdr:to>
      <xdr:col>15</xdr:col>
      <xdr:colOff>101600</xdr:colOff>
      <xdr:row>97</xdr:row>
      <xdr:rowOff>45149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7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36276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6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87509</xdr:rowOff>
    </xdr:from>
    <xdr:to>
      <xdr:col>10</xdr:col>
      <xdr:colOff>165100</xdr:colOff>
      <xdr:row>98</xdr:row>
      <xdr:rowOff>17659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71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8786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81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101969</xdr:rowOff>
    </xdr:from>
    <xdr:to>
      <xdr:col>6</xdr:col>
      <xdr:colOff>38100</xdr:colOff>
      <xdr:row>99</xdr:row>
      <xdr:rowOff>32119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90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23246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996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54139</xdr:rowOff>
    </xdr:from>
    <xdr:to>
      <xdr:col>55</xdr:col>
      <xdr:colOff>0</xdr:colOff>
      <xdr:row>39</xdr:row>
      <xdr:rowOff>57948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40689"/>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54139</xdr:rowOff>
    </xdr:from>
    <xdr:to>
      <xdr:col>50</xdr:col>
      <xdr:colOff>114300</xdr:colOff>
      <xdr:row>39</xdr:row>
      <xdr:rowOff>66222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40689"/>
          <a:ext cx="8890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66222</xdr:rowOff>
    </xdr:from>
    <xdr:to>
      <xdr:col>45</xdr:col>
      <xdr:colOff>177800</xdr:colOff>
      <xdr:row>39</xdr:row>
      <xdr:rowOff>66984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5277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57295</xdr:rowOff>
    </xdr:from>
    <xdr:to>
      <xdr:col>41</xdr:col>
      <xdr:colOff>50800</xdr:colOff>
      <xdr:row>39</xdr:row>
      <xdr:rowOff>66984</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43845"/>
          <a:ext cx="889000" cy="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7148</xdr:rowOff>
    </xdr:from>
    <xdr:to>
      <xdr:col>55</xdr:col>
      <xdr:colOff>50800</xdr:colOff>
      <xdr:row>39</xdr:row>
      <xdr:rowOff>108748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9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93525</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086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3339</xdr:rowOff>
    </xdr:from>
    <xdr:to>
      <xdr:col>50</xdr:col>
      <xdr:colOff>165100</xdr:colOff>
      <xdr:row>39</xdr:row>
      <xdr:rowOff>104939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8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96066</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826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15422</xdr:rowOff>
    </xdr:from>
    <xdr:to>
      <xdr:col>46</xdr:col>
      <xdr:colOff>38100</xdr:colOff>
      <xdr:row>39</xdr:row>
      <xdr:rowOff>117022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108149</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946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16184</xdr:rowOff>
    </xdr:from>
    <xdr:to>
      <xdr:col>41</xdr:col>
      <xdr:colOff>101600</xdr:colOff>
      <xdr:row>39</xdr:row>
      <xdr:rowOff>117784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0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108911</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954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6495</xdr:rowOff>
    </xdr:from>
    <xdr:to>
      <xdr:col>36</xdr:col>
      <xdr:colOff>165100</xdr:colOff>
      <xdr:row>39</xdr:row>
      <xdr:rowOff>108095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9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99222</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85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43514</xdr:rowOff>
    </xdr:from>
    <xdr:to>
      <xdr:col>55</xdr:col>
      <xdr:colOff>0</xdr:colOff>
      <xdr:row>59</xdr:row>
      <xdr:rowOff>49632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59064"/>
          <a:ext cx="838200" cy="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43514</xdr:rowOff>
    </xdr:from>
    <xdr:to>
      <xdr:col>50</xdr:col>
      <xdr:colOff>114300</xdr:colOff>
      <xdr:row>59</xdr:row>
      <xdr:rowOff>48413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5906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44004</xdr:rowOff>
    </xdr:from>
    <xdr:to>
      <xdr:col>45</xdr:col>
      <xdr:colOff>177800</xdr:colOff>
      <xdr:row>59</xdr:row>
      <xdr:rowOff>48413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59554"/>
          <a:ext cx="889000" cy="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44004</xdr:rowOff>
    </xdr:from>
    <xdr:to>
      <xdr:col>41</xdr:col>
      <xdr:colOff>50800</xdr:colOff>
      <xdr:row>59</xdr:row>
      <xdr:rowOff>51439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159554"/>
          <a:ext cx="889000" cy="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170282</xdr:rowOff>
    </xdr:from>
    <xdr:to>
      <xdr:col>55</xdr:col>
      <xdr:colOff>50800</xdr:colOff>
      <xdr:row>59</xdr:row>
      <xdr:rowOff>100432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1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85209</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29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164164</xdr:rowOff>
    </xdr:from>
    <xdr:to>
      <xdr:col>50</xdr:col>
      <xdr:colOff>165100</xdr:colOff>
      <xdr:row>59</xdr:row>
      <xdr:rowOff>94314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85441</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20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169063</xdr:rowOff>
    </xdr:from>
    <xdr:to>
      <xdr:col>46</xdr:col>
      <xdr:colOff>38100</xdr:colOff>
      <xdr:row>59</xdr:row>
      <xdr:rowOff>99213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1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90340</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2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164654</xdr:rowOff>
    </xdr:from>
    <xdr:to>
      <xdr:col>41</xdr:col>
      <xdr:colOff>101600</xdr:colOff>
      <xdr:row>59</xdr:row>
      <xdr:rowOff>94804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0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85931</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20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639</xdr:rowOff>
    </xdr:from>
    <xdr:to>
      <xdr:col>36</xdr:col>
      <xdr:colOff>165100</xdr:colOff>
      <xdr:row>59</xdr:row>
      <xdr:rowOff>102239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1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93366</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0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40739</xdr:rowOff>
    </xdr:from>
    <xdr:to>
      <xdr:col>55</xdr:col>
      <xdr:colOff>0</xdr:colOff>
      <xdr:row>78</xdr:row>
      <xdr:rowOff>69337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413839"/>
          <a:ext cx="838200" cy="28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121572</xdr:rowOff>
    </xdr:from>
    <xdr:to>
      <xdr:col>50</xdr:col>
      <xdr:colOff>114300</xdr:colOff>
      <xdr:row>78</xdr:row>
      <xdr:rowOff>40739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23222"/>
          <a:ext cx="889000" cy="9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121572</xdr:rowOff>
    </xdr:from>
    <xdr:to>
      <xdr:col>45</xdr:col>
      <xdr:colOff>177800</xdr:colOff>
      <xdr:row>77</xdr:row>
      <xdr:rowOff>157211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23222"/>
          <a:ext cx="889000" cy="3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115835</xdr:rowOff>
    </xdr:from>
    <xdr:to>
      <xdr:col>41</xdr:col>
      <xdr:colOff>50800</xdr:colOff>
      <xdr:row>77</xdr:row>
      <xdr:rowOff>157211</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17485"/>
          <a:ext cx="889000" cy="4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18537</xdr:rowOff>
    </xdr:from>
    <xdr:to>
      <xdr:col>55</xdr:col>
      <xdr:colOff>50800</xdr:colOff>
      <xdr:row>78</xdr:row>
      <xdr:rowOff>120137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9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104914</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30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161389</xdr:rowOff>
    </xdr:from>
    <xdr:to>
      <xdr:col>50</xdr:col>
      <xdr:colOff>165100</xdr:colOff>
      <xdr:row>78</xdr:row>
      <xdr:rowOff>91539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6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82666</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70772</xdr:rowOff>
    </xdr:from>
    <xdr:to>
      <xdr:col>46</xdr:col>
      <xdr:colOff>38100</xdr:colOff>
      <xdr:row>78</xdr:row>
      <xdr:rowOff>922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7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163499</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65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106411</xdr:rowOff>
    </xdr:from>
    <xdr:to>
      <xdr:col>41</xdr:col>
      <xdr:colOff>101600</xdr:colOff>
      <xdr:row>78</xdr:row>
      <xdr:rowOff>36561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0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27688</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0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65035</xdr:rowOff>
    </xdr:from>
    <xdr:to>
      <xdr:col>36</xdr:col>
      <xdr:colOff>165100</xdr:colOff>
      <xdr:row>77</xdr:row>
      <xdr:rowOff>166635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6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157762</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5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11849</xdr:rowOff>
    </xdr:from>
    <xdr:to>
      <xdr:col>55</xdr:col>
      <xdr:colOff>0</xdr:colOff>
      <xdr:row>96</xdr:row>
      <xdr:rowOff>104547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471049"/>
          <a:ext cx="838200" cy="9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83362</xdr:rowOff>
    </xdr:from>
    <xdr:to>
      <xdr:col>50</xdr:col>
      <xdr:colOff>114300</xdr:colOff>
      <xdr:row>96</xdr:row>
      <xdr:rowOff>104547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542562"/>
          <a:ext cx="889000" cy="2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83362</xdr:rowOff>
    </xdr:from>
    <xdr:to>
      <xdr:col>45</xdr:col>
      <xdr:colOff>177800</xdr:colOff>
      <xdr:row>96</xdr:row>
      <xdr:rowOff>163652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542562"/>
          <a:ext cx="889000" cy="8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90779</xdr:rowOff>
    </xdr:from>
    <xdr:to>
      <xdr:col>41</xdr:col>
      <xdr:colOff>50800</xdr:colOff>
      <xdr:row>96</xdr:row>
      <xdr:rowOff>163652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549979"/>
          <a:ext cx="889000" cy="7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132499</xdr:rowOff>
    </xdr:from>
    <xdr:to>
      <xdr:col>55</xdr:col>
      <xdr:colOff>50800</xdr:colOff>
      <xdr:row>96</xdr:row>
      <xdr:rowOff>62649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2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110926</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9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53747</xdr:rowOff>
    </xdr:from>
    <xdr:to>
      <xdr:col>50</xdr:col>
      <xdr:colOff>165100</xdr:colOff>
      <xdr:row>96</xdr:row>
      <xdr:rowOff>155347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1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146474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605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32562</xdr:rowOff>
    </xdr:from>
    <xdr:to>
      <xdr:col>46</xdr:col>
      <xdr:colOff>38100</xdr:colOff>
      <xdr:row>96</xdr:row>
      <xdr:rowOff>134162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9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125289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58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112852</xdr:rowOff>
    </xdr:from>
    <xdr:to>
      <xdr:col>41</xdr:col>
      <xdr:colOff>101600</xdr:colOff>
      <xdr:row>97</xdr:row>
      <xdr:rowOff>43002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7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34129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664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39979</xdr:rowOff>
    </xdr:from>
    <xdr:to>
      <xdr:col>36</xdr:col>
      <xdr:colOff>165100</xdr:colOff>
      <xdr:row>96</xdr:row>
      <xdr:rowOff>141579</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49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132706</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59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118288</xdr:rowOff>
    </xdr:from>
    <xdr:to>
      <xdr:col>85</xdr:col>
      <xdr:colOff>127000</xdr:colOff>
      <xdr:row>38</xdr:row>
      <xdr:rowOff>46965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61938"/>
          <a:ext cx="838200" cy="10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46965</xdr:rowOff>
    </xdr:from>
    <xdr:to>
      <xdr:col>81</xdr:col>
      <xdr:colOff>50800</xdr:colOff>
      <xdr:row>38</xdr:row>
      <xdr:rowOff>102743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62065"/>
          <a:ext cx="889000" cy="5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102743</xdr:rowOff>
    </xdr:from>
    <xdr:to>
      <xdr:col>76</xdr:col>
      <xdr:colOff>114300</xdr:colOff>
      <xdr:row>38</xdr:row>
      <xdr:rowOff>107277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17843"/>
          <a:ext cx="889000"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107277</xdr:rowOff>
    </xdr:from>
    <xdr:to>
      <xdr:col>71</xdr:col>
      <xdr:colOff>177800</xdr:colOff>
      <xdr:row>38</xdr:row>
      <xdr:rowOff>113068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622377"/>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67488</xdr:rowOff>
    </xdr:from>
    <xdr:to>
      <xdr:col>85</xdr:col>
      <xdr:colOff>177800</xdr:colOff>
      <xdr:row>37</xdr:row>
      <xdr:rowOff>169087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111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45915</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8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167615</xdr:rowOff>
    </xdr:from>
    <xdr:to>
      <xdr:col>81</xdr:col>
      <xdr:colOff>101600</xdr:colOff>
      <xdr:row>38</xdr:row>
      <xdr:rowOff>97765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1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88892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03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51943</xdr:rowOff>
    </xdr:from>
    <xdr:to>
      <xdr:col>76</xdr:col>
      <xdr:colOff>165100</xdr:colOff>
      <xdr:row>38</xdr:row>
      <xdr:rowOff>153543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6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144670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5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56477</xdr:rowOff>
    </xdr:from>
    <xdr:to>
      <xdr:col>72</xdr:col>
      <xdr:colOff>38100</xdr:colOff>
      <xdr:row>38</xdr:row>
      <xdr:rowOff>158077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7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149204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6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62268</xdr:rowOff>
    </xdr:from>
    <xdr:to>
      <xdr:col>67</xdr:col>
      <xdr:colOff>101600</xdr:colOff>
      <xdr:row>38</xdr:row>
      <xdr:rowOff>163868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7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154995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70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55594</xdr:rowOff>
    </xdr:from>
    <xdr:to>
      <xdr:col>85</xdr:col>
      <xdr:colOff>127000</xdr:colOff>
      <xdr:row>57</xdr:row>
      <xdr:rowOff>82131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828244"/>
          <a:ext cx="838200" cy="2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82131</xdr:rowOff>
    </xdr:from>
    <xdr:to>
      <xdr:col>81</xdr:col>
      <xdr:colOff>50800</xdr:colOff>
      <xdr:row>57</xdr:row>
      <xdr:rowOff>98152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854781"/>
          <a:ext cx="889000" cy="1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98152</xdr:rowOff>
    </xdr:from>
    <xdr:to>
      <xdr:col>76</xdr:col>
      <xdr:colOff>114300</xdr:colOff>
      <xdr:row>57</xdr:row>
      <xdr:rowOff>100267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870802"/>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82017</xdr:rowOff>
    </xdr:from>
    <xdr:to>
      <xdr:col>71</xdr:col>
      <xdr:colOff>177800</xdr:colOff>
      <xdr:row>57</xdr:row>
      <xdr:rowOff>100267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854667"/>
          <a:ext cx="889000" cy="1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4794</xdr:rowOff>
    </xdr:from>
    <xdr:to>
      <xdr:col>85</xdr:col>
      <xdr:colOff>177800</xdr:colOff>
      <xdr:row>57</xdr:row>
      <xdr:rowOff>106394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77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154671</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755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31331</xdr:rowOff>
    </xdr:from>
    <xdr:to>
      <xdr:col>81</xdr:col>
      <xdr:colOff>101600</xdr:colOff>
      <xdr:row>57</xdr:row>
      <xdr:rowOff>132931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80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124058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896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47352</xdr:rowOff>
    </xdr:from>
    <xdr:to>
      <xdr:col>76</xdr:col>
      <xdr:colOff>165100</xdr:colOff>
      <xdr:row>57</xdr:row>
      <xdr:rowOff>148952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82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140079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91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49467</xdr:rowOff>
    </xdr:from>
    <xdr:to>
      <xdr:col>72</xdr:col>
      <xdr:colOff>38100</xdr:colOff>
      <xdr:row>57</xdr:row>
      <xdr:rowOff>151067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82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142194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91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31217</xdr:rowOff>
    </xdr:from>
    <xdr:to>
      <xdr:col>67</xdr:col>
      <xdr:colOff>101600</xdr:colOff>
      <xdr:row>57</xdr:row>
      <xdr:rowOff>132817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80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123944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89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62254</xdr:rowOff>
    </xdr:from>
    <xdr:to>
      <xdr:col>85</xdr:col>
      <xdr:colOff>127000</xdr:colOff>
      <xdr:row>96</xdr:row>
      <xdr:rowOff>101899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521454"/>
          <a:ext cx="838200" cy="3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62074</xdr:rowOff>
    </xdr:from>
    <xdr:to>
      <xdr:col>81</xdr:col>
      <xdr:colOff>50800</xdr:colOff>
      <xdr:row>96</xdr:row>
      <xdr:rowOff>62254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521274"/>
          <a:ext cx="8890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56212</xdr:rowOff>
    </xdr:from>
    <xdr:to>
      <xdr:col>76</xdr:col>
      <xdr:colOff>114300</xdr:colOff>
      <xdr:row>96</xdr:row>
      <xdr:rowOff>62074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515412"/>
          <a:ext cx="889000" cy="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56212</xdr:rowOff>
    </xdr:from>
    <xdr:to>
      <xdr:col>71</xdr:col>
      <xdr:colOff>177800</xdr:colOff>
      <xdr:row>96</xdr:row>
      <xdr:rowOff>63413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515412"/>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51099</xdr:rowOff>
    </xdr:from>
    <xdr:to>
      <xdr:col>85</xdr:col>
      <xdr:colOff>177800</xdr:colOff>
      <xdr:row>96</xdr:row>
      <xdr:rowOff>152699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51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29526</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48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11454</xdr:rowOff>
    </xdr:from>
    <xdr:to>
      <xdr:col>81</xdr:col>
      <xdr:colOff>101600</xdr:colOff>
      <xdr:row>96</xdr:row>
      <xdr:rowOff>113054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47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104181</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5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11274</xdr:rowOff>
    </xdr:from>
    <xdr:to>
      <xdr:col>76</xdr:col>
      <xdr:colOff>165100</xdr:colOff>
      <xdr:row>96</xdr:row>
      <xdr:rowOff>112874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47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104001</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563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5412</xdr:rowOff>
    </xdr:from>
    <xdr:to>
      <xdr:col>72</xdr:col>
      <xdr:colOff>38100</xdr:colOff>
      <xdr:row>96</xdr:row>
      <xdr:rowOff>107012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46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98139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55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12613</xdr:rowOff>
    </xdr:from>
    <xdr:to>
      <xdr:col>67</xdr:col>
      <xdr:colOff>101600</xdr:colOff>
      <xdr:row>96</xdr:row>
      <xdr:rowOff>114213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47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105340</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564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決算額において最も大きい住民一人当たりのコストは民生費であり、定額減税調整給付金給付事業の実施や、自立支援サービス給付費の増加、保育所運営負担金の増加などにより前年度から９，４７６円の増加（＋５．５％）となっている。</a:t>
          </a:r>
        </a:p>
        <a:p>
          <a:r>
            <a:rPr kumimoji="1" lang="ja-JP" altLang="en-US" sz="1300">
              <a:latin typeface="ＭＳ Ｐゴシック" panose="020B0600070205080204" pitchFamily="50" charset="-128"/>
              <a:ea typeface="ＭＳ Ｐゴシック" panose="020B0600070205080204" pitchFamily="50" charset="-128"/>
            </a:rPr>
            <a:t>　次に金額が大きいものは総務費であり、期末勤勉手当の支給月数の引き上げや給与改定に伴う給料の増加、情報システム標準化移行の実施などにより１，４０７円の増加（＋３．４％）となった。</a:t>
          </a:r>
        </a:p>
        <a:p>
          <a:r>
            <a:rPr kumimoji="1" lang="ja-JP" altLang="en-US" sz="1300">
              <a:latin typeface="ＭＳ Ｐゴシック" panose="020B0600070205080204" pitchFamily="50" charset="-128"/>
              <a:ea typeface="ＭＳ Ｐゴシック" panose="020B0600070205080204" pitchFamily="50" charset="-128"/>
            </a:rPr>
            <a:t>　続いて土木費については、秩父鉄道行田市駅跨線橋修繕工事に係る負担金や踏切拡幅事業に係る負担金が発生したことなどにより７，２９９円の増加（＋２０．４％）となった。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衛生費については、新型コロナウイルスワクチン接種事業費の減少や、令和５年度に実施した物価高騰対策としての水道基本料金無料化に伴う水道会計繰出金の減少などにより５，４００円の減少（▲１６．４％）となった。</a:t>
          </a:r>
        </a:p>
        <a:p>
          <a:r>
            <a:rPr kumimoji="1" lang="ja-JP" altLang="en-US" sz="1300">
              <a:latin typeface="ＭＳ Ｐゴシック" panose="020B0600070205080204" pitchFamily="50" charset="-128"/>
              <a:ea typeface="ＭＳ Ｐゴシック" panose="020B0600070205080204" pitchFamily="50" charset="-128"/>
            </a:rPr>
            <a:t>　全ての目的において類似団体平均値を下回って推移を続けているが、今後も限られた財源を有効に活用するため、事業の選択と集中を徹底することにより、持続可能な財政運営に努めていく。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埼玉県行田市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６年度は地方交付税や市町村交付金等については増加したものの、扶助費や普通建設事業費の増加などにより歳出の伸びが歳入の伸びを上回り、前年度と比較して実質収支は減少し、標準財政規模比も１．８１ポイントの低下、実質単年度収支は前年度に続き赤字となった。</a:t>
          </a:r>
        </a:p>
        <a:p>
          <a:r>
            <a:rPr kumimoji="1" lang="ja-JP" altLang="en-US" sz="1200">
              <a:latin typeface="ＭＳ ゴシック" pitchFamily="49" charset="-128"/>
              <a:ea typeface="ＭＳ ゴシック" pitchFamily="49" charset="-128"/>
            </a:rPr>
            <a:t>　また、財政調整基金は取崩しをせず、運用益を積み立てたが、標準財政規模の伸びには足らず、標準財政規模比は、０．０８ポイント低下した。</a:t>
          </a:r>
        </a:p>
        <a:p>
          <a:r>
            <a:rPr kumimoji="1" lang="ja-JP" altLang="en-US" sz="1200">
              <a:latin typeface="ＭＳ ゴシック" pitchFamily="49" charset="-128"/>
              <a:ea typeface="ＭＳ ゴシック" pitchFamily="49" charset="-128"/>
            </a:rPr>
            <a:t>　今後も将来負担を見据えた計画的な財政運営により収支の均衡を図るとともに、災害等の突発的な財政需要にも対応できるよう、決算剰余金の状況に応じて財政調整基金へ積み立てていく。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埼玉県行田市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各年度とも全会計で赤字を生じていない。</a:t>
          </a:r>
        </a:p>
        <a:p>
          <a:r>
            <a:rPr kumimoji="1" lang="ja-JP" altLang="en-US" sz="1400">
              <a:latin typeface="ＭＳ ゴシック" pitchFamily="49" charset="-128"/>
              <a:ea typeface="ＭＳ ゴシック" pitchFamily="49" charset="-128"/>
            </a:rPr>
            <a:t>　令和６年度は、国民健康保険事業費特別会計、公共下水道事業会計、後期高齢者医療事業費特別会計、交通災害共済事業費特別会計において黒字幅が上昇したものの、一般会計、水道事業会計、介護保険事業費特別会計において黒字幅が縮小した結果、全体では標準財政規模比２４．１７％と前年度から３．４３ポイントの減少となった。</a:t>
          </a:r>
        </a:p>
        <a:p>
          <a:r>
            <a:rPr kumimoji="1" lang="ja-JP" altLang="en-US" sz="1400">
              <a:latin typeface="ＭＳ ゴシック" pitchFamily="49" charset="-128"/>
              <a:ea typeface="ＭＳ ゴシック" pitchFamily="49" charset="-128"/>
            </a:rPr>
            <a:t>　今後も歳入の動向を注視し、その規模に見合った財政運営により、長期的に収支の均衡を保っていくよう努めていく。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埼玉県行田市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６年度は、臨時財政対策債や衛生債、教育債などの元利償還金の減少や、下水道事業債の減に伴い「公営企業債の元利償還金に対する繰入金」が減少したことから、元利償還金等は２４６百万円減少（▲７．３４％）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また、算入公債費等の額は、令和５年度普通交付税で追加交付され、減債基金へ積み立てていた臨時財政対策債償還基金費により特定財源は増加したものの、交付税措置率の高い合併特例債の元利償還金の割合が減少していることもあり１９１百万円減少（▲６．４５％）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差引額である実質公債比率の分子は、前年度に比べて５５百万円減少（▲１４．１％）している。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満期一括償還の地方債は該当なし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埼玉県行田市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将来負担額は、新規借入額が元金償還額を下回ったため地方債現在高が減少し、前年度と比べて１，１４９百万円の減少（▲３．８８％）となった。これに対して充当可能財源等は、充当可能基金が増加しているものの、交付税措置のある地方債現在高の割合が減少し、前年度と比べて８５０百万円の減少（▲２．５７％）となっている。</a:t>
          </a:r>
        </a:p>
        <a:p>
          <a:r>
            <a:rPr kumimoji="1" lang="ja-JP" altLang="en-US" sz="1400">
              <a:latin typeface="ＭＳ ゴシック" pitchFamily="49" charset="-128"/>
              <a:ea typeface="ＭＳ ゴシック" pitchFamily="49" charset="-128"/>
            </a:rPr>
            <a:t>　将来負担額の減少が充当可能財源の減少を上回っているため、将来負担比率の分子としては４年連続してマイナス計上となった。</a:t>
          </a:r>
        </a:p>
        <a:p>
          <a:r>
            <a:rPr kumimoji="1" lang="ja-JP" altLang="en-US" sz="1400">
              <a:latin typeface="ＭＳ ゴシック" pitchFamily="49" charset="-128"/>
              <a:ea typeface="ＭＳ ゴシック" pitchFamily="49" charset="-128"/>
            </a:rPr>
            <a:t>　今後は、公共施設等総合管理計画に基づく施設の更新、統廃合などを進めていく中で比率が上昇に転じることも見込まれるため、計画的な長寿命化対策により将来負担の増加を抑制し健全な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埼玉県行田市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の合計は年々増加しているが、令和６年度中の主な増加要因としては、新ごみ処理施設の建設に向けたごみ処理施設整備基金への３１２百万円の積み立てや、今後想定される公共施設の整備や更新を見込んだ２０４百万円の積み立てによるもの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取崩しは臨時財政対策債の償還財源として減債基金を４９百万円、教育振興事業の財源として教育振興奨励基金を５百万円取崩したのみであり、基金残高の合計は、令和５年度末と比べ７２６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基金全体の残高は年々増加しているが、将来における不測の事態や公共施設の再編等に備え、計画的な積み立てや適切な取り崩しを行っていく。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ごみ処理施設整備基金：新ごみ処理施設建設に要する資金に充当する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　　：今後想定される公共施設の整備や更新に要する資金に充当する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子ども未来基金　　　：子育てに必要な切れ目のない支援を実施するための財源として活用する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ごみ処理施設整備基金：新ごみ処理施設の建設に向け、３１２百万円の積み立てを実施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　　：公共施設の整備や更新を見込み、２０４百万円の積み立てを実施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子ども未来基金　　　：基金運用利子２百万円の積み立てを実施</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ごみ処理施設整備基金：新ごみ処理施設の建設に向け、計画的に積み立てを行い、工事本格化に伴う建設費の増加に合わせて取崩しを行う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　　：公共施設の老朽化に伴う施設の整備・更新へ向け、計画的に積み立てを行う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財政調整基金の運用利子の１０百万円の積み立てを実施した。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なお、財源不足や緊急で実施した事業はなかったため、取崩しは行わなかった。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今後想定される物価高騰や人件費上昇などによる財政需要に備え、決算剰余金の状況に応じた適切な積み立てを実施していく。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の償還財源分及び減債基金の運用利子の合計１２９百万円の積み立てを実施した。臨時財政対策債の償還財源分として４９百万円を取り崩したことから、令和５年度末からの残高は８０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今後の地方債償還財源の確保に向け、計画的に積み立てを行うとともに、必要となる償還財源については適切な取り崩しを行う。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AA7DB03-41DE-44EB-8585-3066FFCF36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872791E-5D5D-4748-825D-A269787678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CCF9E257-7C6C-4580-BF6A-37C9BA155AB2}"/>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75326F6F-26B4-40A8-AF79-EACAFE2BD5F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1CDB85E0-86D6-430C-B734-17897DDB2E4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C53B91E5-C1AB-4D71-8236-33C8F9F5195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C8E819A5-E5C2-4901-8C0C-5F98E218E24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EBD787E0-D975-47E7-9B73-C52C7618D08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54F1870D-8D7E-4B7A-BD9A-31213860E22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A7D49F8F-4836-4E76-B12B-DE2362B036A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EFFD7C98-3BE9-4361-943A-53477330D12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B8A62AF9-83B6-4EB8-8C09-ADA001C5F6A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5F54B7-0E66-44E8-95EB-C9B3E1D9863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61ADFE5D-0BE6-4608-BED8-EBD69135853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埼玉県行田市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7CDE70D-E617-4FCB-8074-81A47873359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A52C79F4-C4A9-4C29-AEEE-490AF704ACB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1EE0925D-89B3-4E57-9BD2-B7648FB6AE9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13D06DC-5F9F-4A68-820C-39EEF91C537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BF1EFD33-5758-42F5-B3C6-CD7A1CB7AC7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A5567E99-B1F0-43F7-AD9E-DB55A1E9769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77,854
75,425
67.49
32,641,726
30,515,489
1,889,013
18,177,047
18,864,330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A43757E5-0A15-47B6-B36A-A8F7D608213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C4F2D1CD-EDC8-425D-B4E6-24BA04F6B4B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898E898D-9656-41DD-BD15-69506684C2B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B7D9355C-D492-4BBE-9E56-38098E5B152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21CDBBFC-D337-41A6-A401-DBBDE8A9083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DDCBB041-2026-44C5-A0D4-AAABEA1083A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CC504A7-F56A-48FE-B0CA-61E4A342535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A39CC976-0288-4077-8603-90840767C8A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879A3DD-AAC9-4EBD-9EAA-DCBCE2FA602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7D320F79-6A32-43EB-A5F9-B8F15B4ADA7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B5DAFAF5-61F5-45F7-B9E9-6CC5056C189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286586C3-8747-4055-8858-841D588AC96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E90F3B88-6436-46C1-8A3E-3AAD2B83D60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5C82694C-48E9-4866-BBDF-C9E9351BA4D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2ED5B3A4-7C00-4CB1-B60C-DA6832E5B24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B2CCB6B3-827A-4A21-9946-5B492635F0B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55869779-0CEB-456E-BA3C-13286FC9A9B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998B2764-6CEC-47EB-A485-99974F2E650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A602DA41-243D-41FA-AE48-F3C71A9721D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9C4B92FE-7860-446C-B699-89FF3FBD036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500C28C2-44B7-4C45-80A6-F6056976939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2E0447B6-B183-41FA-819E-DF2C05D8EF6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41A6744E-DE0F-4633-B459-43ECF51DB26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DE429D24-DAE6-459B-BE49-EC286E989DE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8F44A9A1-8716-4752-B8F6-8A8AF9DCCFF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7338E382-D167-460C-B994-7BA7FBC4F3D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10B4024F-4B32-4E9B-81BA-9B60F5A7BFD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4294F1B3-E689-4E32-B2B2-7C1BAC85E78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FF7175B5-D82C-409A-B15C-06FC751317A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B9BDC51F-3976-47C3-B892-6DFE8D78E2B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863B05D8-321E-48E3-9FAF-4E9D7A50475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2DEA8BFD-5C97-4F48-9BBC-3154A9D795E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AFECD5B4-EEEA-4C40-B67E-4BD8873A9CC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7AD2FFC8-BA23-49A4-8EB0-46F6778B26A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E5CED720-65EB-494E-94A1-F71ADBD0A8E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有形固定資産の減価償却率は年々上昇傾向にあり、類似団体や全国平均、埼玉県平均よりも高い水準で推移している。</a:t>
          </a:r>
        </a:p>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年度は大規模な市営住宅改修・解体工事や出水対策関係の大規模な工事等を実施したものの、減価償却額が新規の資産取得を上回ったことから比率は上昇している。</a:t>
          </a:r>
        </a:p>
        <a:p>
          <a:r>
            <a:rPr kumimoji="1" lang="ja-JP" altLang="en-US" sz="1100">
              <a:latin typeface="ＭＳ Ｐゴシック" panose="020B0600070205080204" pitchFamily="50" charset="-128"/>
              <a:ea typeface="ＭＳ Ｐゴシック" panose="020B0600070205080204" pitchFamily="50" charset="-128"/>
            </a:rPr>
            <a:t>　今後も老朽化した公共施設の統廃合、集約化・複合化、廃止などを計画的に推進していく必要がある。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AD28F501-D02B-47A2-9477-B1273C5E12A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17A7CC41-27EA-4767-B5DC-FED4CB2A0B8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EFD843BF-A746-453B-8284-9158FCCFC264}"/>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9A80FF35-7AE6-4065-99D0-146163599B97}"/>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CC72C43B-8719-4BFB-A60A-7D889EFC7044}"/>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F2846CC6-76F3-4BE0-8904-C63FC02127D8}"/>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FC5F1D42-10F3-42AA-9AD8-A6168FB19A65}"/>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E3E36E0E-EED1-4B07-8A91-A8D692F2E665}"/>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DCCB7FFF-E07D-4F89-940A-BB8E9FA041BB}"/>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C28C5BCC-F8AF-4BAE-BB89-6C3C56414A7D}"/>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4D095536-C6FD-49A4-8C1C-8DEE1B3A7D2C}"/>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B6767D88-2961-4079-A9D4-531FD80FE3C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64AA2BB5-192A-4D38-9640-AD771264D92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F610AABF-AB79-47D2-966A-52F08F99481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1" name="直線コネクタ 70">
          <a:extLst>
            <a:ext uri="{FF2B5EF4-FFF2-40B4-BE49-F238E27FC236}">
              <a16:creationId xmlns:a16="http://schemas.microsoft.com/office/drawing/2014/main" id="{421A738E-3881-4041-BA0B-851E613C741C}"/>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2" name="有形固定資産減価償却率最小値テキスト">
          <a:extLst>
            <a:ext uri="{FF2B5EF4-FFF2-40B4-BE49-F238E27FC236}">
              <a16:creationId xmlns:a16="http://schemas.microsoft.com/office/drawing/2014/main" id="{9806E271-AE5F-433E-A2DC-DD75132E6693}"/>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3" name="直線コネクタ 72">
          <a:extLst>
            <a:ext uri="{FF2B5EF4-FFF2-40B4-BE49-F238E27FC236}">
              <a16:creationId xmlns:a16="http://schemas.microsoft.com/office/drawing/2014/main" id="{AF14A074-8334-44DC-BA23-E94E8A41E033}"/>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4" name="有形固定資産減価償却率最大値テキスト">
          <a:extLst>
            <a:ext uri="{FF2B5EF4-FFF2-40B4-BE49-F238E27FC236}">
              <a16:creationId xmlns:a16="http://schemas.microsoft.com/office/drawing/2014/main" id="{C2E1C240-D0F5-4060-AFA7-6F21592CB1EB}"/>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5" name="直線コネクタ 74">
          <a:extLst>
            <a:ext uri="{FF2B5EF4-FFF2-40B4-BE49-F238E27FC236}">
              <a16:creationId xmlns:a16="http://schemas.microsoft.com/office/drawing/2014/main" id="{B4AC6E51-3F8A-4A1F-B334-C77701B6B2FF}"/>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6" name="有形固定資産減価償却率平均値テキスト">
          <a:extLst>
            <a:ext uri="{FF2B5EF4-FFF2-40B4-BE49-F238E27FC236}">
              <a16:creationId xmlns:a16="http://schemas.microsoft.com/office/drawing/2014/main" id="{F5C06275-6380-4DC2-B146-C89CCA78D827}"/>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7" name="フローチャート: 判断 76">
          <a:extLst>
            <a:ext uri="{FF2B5EF4-FFF2-40B4-BE49-F238E27FC236}">
              <a16:creationId xmlns:a16="http://schemas.microsoft.com/office/drawing/2014/main" id="{011BCD37-06E6-4E2F-81C0-7AC428D42B6B}"/>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8" name="フローチャート: 判断 77">
          <a:extLst>
            <a:ext uri="{FF2B5EF4-FFF2-40B4-BE49-F238E27FC236}">
              <a16:creationId xmlns:a16="http://schemas.microsoft.com/office/drawing/2014/main" id="{A23CCA1D-868E-4D44-953A-E4A190B1993D}"/>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9" name="フローチャート: 判断 78">
          <a:extLst>
            <a:ext uri="{FF2B5EF4-FFF2-40B4-BE49-F238E27FC236}">
              <a16:creationId xmlns:a16="http://schemas.microsoft.com/office/drawing/2014/main" id="{5177205F-021D-46D0-AA8F-2A993544B204}"/>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0" name="フローチャート: 判断 79">
          <a:extLst>
            <a:ext uri="{FF2B5EF4-FFF2-40B4-BE49-F238E27FC236}">
              <a16:creationId xmlns:a16="http://schemas.microsoft.com/office/drawing/2014/main" id="{3FDA9F04-3701-433E-BD27-99305C077B32}"/>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1" name="フローチャート: 判断 80">
          <a:extLst>
            <a:ext uri="{FF2B5EF4-FFF2-40B4-BE49-F238E27FC236}">
              <a16:creationId xmlns:a16="http://schemas.microsoft.com/office/drawing/2014/main" id="{01EF537E-F335-41EF-9EFC-5E37B6CE016B}"/>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EF4FBA7-02F8-4457-8CDE-AF7971480A0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5E5FFA4D-89DA-4207-B239-45EF9A70B09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4BE30BD8-EB34-4B9F-ABE4-97AB657AFAD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9B1D2A68-9ACB-4EA1-95A5-FE3E93FF0CA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80C3E04-1A21-4E3F-A85F-43714C190C1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90805</xdr:rowOff>
    </xdr:from>
    <xdr:to>
      <xdr:col>23</xdr:col>
      <xdr:colOff>136525</xdr:colOff>
      <xdr:row>33</xdr:row>
      <xdr:rowOff>20955</xdr:rowOff>
    </xdr:to>
    <xdr:sp macro="" textlink="">
      <xdr:nvSpPr>
        <xdr:cNvPr id="87" name="楕円 86">
          <a:extLst>
            <a:ext uri="{FF2B5EF4-FFF2-40B4-BE49-F238E27FC236}">
              <a16:creationId xmlns:a16="http://schemas.microsoft.com/office/drawing/2014/main" id="{E95C8C87-0542-4A90-81D1-78D050B2B47F}"/>
            </a:ext>
          </a:extLst>
        </xdr:cNvPr>
        <xdr:cNvSpPr/>
      </xdr:nvSpPr>
      <xdr:spPr>
        <a:xfrm>
          <a:off x="47117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69232</xdr:rowOff>
    </xdr:from>
    <xdr:ext cx="405111" cy="259045"/>
    <xdr:sp macro="" textlink="">
      <xdr:nvSpPr>
        <xdr:cNvPr id="88" name="有形固定資産減価償却率該当値テキスト">
          <a:extLst>
            <a:ext uri="{FF2B5EF4-FFF2-40B4-BE49-F238E27FC236}">
              <a16:creationId xmlns:a16="http://schemas.microsoft.com/office/drawing/2014/main" id="{E2CB289A-CF8A-4AA0-A1A0-47B19878569B}"/>
            </a:ext>
          </a:extLst>
        </xdr:cNvPr>
        <xdr:cNvSpPr txBox="1"/>
      </xdr:nvSpPr>
      <xdr:spPr>
        <a:xfrm>
          <a:off x="4813300"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43307</xdr:rowOff>
    </xdr:from>
    <xdr:to>
      <xdr:col>19</xdr:col>
      <xdr:colOff>187325</xdr:colOff>
      <xdr:row>32</xdr:row>
      <xdr:rowOff>144907</xdr:rowOff>
    </xdr:to>
    <xdr:sp macro="" textlink="">
      <xdr:nvSpPr>
        <xdr:cNvPr id="89" name="楕円 88">
          <a:extLst>
            <a:ext uri="{FF2B5EF4-FFF2-40B4-BE49-F238E27FC236}">
              <a16:creationId xmlns:a16="http://schemas.microsoft.com/office/drawing/2014/main" id="{C1A7CBB1-6148-4449-A5C8-782EBC3B61D3}"/>
            </a:ext>
          </a:extLst>
        </xdr:cNvPr>
        <xdr:cNvSpPr/>
      </xdr:nvSpPr>
      <xdr:spPr>
        <a:xfrm>
          <a:off x="4000500" y="630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94107</xdr:rowOff>
    </xdr:from>
    <xdr:to>
      <xdr:col>23</xdr:col>
      <xdr:colOff>85725</xdr:colOff>
      <xdr:row>32</xdr:row>
      <xdr:rowOff>141605</xdr:rowOff>
    </xdr:to>
    <xdr:cxnSp macro="">
      <xdr:nvCxnSpPr>
        <xdr:cNvPr id="90" name="直線コネクタ 89">
          <a:extLst>
            <a:ext uri="{FF2B5EF4-FFF2-40B4-BE49-F238E27FC236}">
              <a16:creationId xmlns:a16="http://schemas.microsoft.com/office/drawing/2014/main" id="{F1C2F31C-4CF5-4839-BF1A-79A2FEFC30BE}"/>
            </a:ext>
          </a:extLst>
        </xdr:cNvPr>
        <xdr:cNvCxnSpPr/>
      </xdr:nvCxnSpPr>
      <xdr:spPr>
        <a:xfrm>
          <a:off x="4051300" y="6352032"/>
          <a:ext cx="711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149987</xdr:rowOff>
    </xdr:from>
    <xdr:to>
      <xdr:col>15</xdr:col>
      <xdr:colOff>187325</xdr:colOff>
      <xdr:row>32</xdr:row>
      <xdr:rowOff>80137</xdr:rowOff>
    </xdr:to>
    <xdr:sp macro="" textlink="">
      <xdr:nvSpPr>
        <xdr:cNvPr id="91" name="楕円 90">
          <a:extLst>
            <a:ext uri="{FF2B5EF4-FFF2-40B4-BE49-F238E27FC236}">
              <a16:creationId xmlns:a16="http://schemas.microsoft.com/office/drawing/2014/main" id="{1A2A5B27-4275-4481-B5CF-AD5BF3842ED9}"/>
            </a:ext>
          </a:extLst>
        </xdr:cNvPr>
        <xdr:cNvSpPr/>
      </xdr:nvSpPr>
      <xdr:spPr>
        <a:xfrm>
          <a:off x="3238500" y="62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29337</xdr:rowOff>
    </xdr:from>
    <xdr:to>
      <xdr:col>19</xdr:col>
      <xdr:colOff>136525</xdr:colOff>
      <xdr:row>32</xdr:row>
      <xdr:rowOff>94107</xdr:rowOff>
    </xdr:to>
    <xdr:cxnSp macro="">
      <xdr:nvCxnSpPr>
        <xdr:cNvPr id="92" name="直線コネクタ 91">
          <a:extLst>
            <a:ext uri="{FF2B5EF4-FFF2-40B4-BE49-F238E27FC236}">
              <a16:creationId xmlns:a16="http://schemas.microsoft.com/office/drawing/2014/main" id="{2DBB5EF6-2294-453B-93E8-F710FC24927F}"/>
            </a:ext>
          </a:extLst>
        </xdr:cNvPr>
        <xdr:cNvCxnSpPr/>
      </xdr:nvCxnSpPr>
      <xdr:spPr>
        <a:xfrm>
          <a:off x="3289300" y="6287262"/>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128397</xdr:rowOff>
    </xdr:from>
    <xdr:to>
      <xdr:col>11</xdr:col>
      <xdr:colOff>187325</xdr:colOff>
      <xdr:row>32</xdr:row>
      <xdr:rowOff>58547</xdr:rowOff>
    </xdr:to>
    <xdr:sp macro="" textlink="">
      <xdr:nvSpPr>
        <xdr:cNvPr id="93" name="楕円 92">
          <a:extLst>
            <a:ext uri="{FF2B5EF4-FFF2-40B4-BE49-F238E27FC236}">
              <a16:creationId xmlns:a16="http://schemas.microsoft.com/office/drawing/2014/main" id="{D09AB770-7F85-4FCF-9BC9-B0810F7D51A9}"/>
            </a:ext>
          </a:extLst>
        </xdr:cNvPr>
        <xdr:cNvSpPr/>
      </xdr:nvSpPr>
      <xdr:spPr>
        <a:xfrm>
          <a:off x="2476500" y="621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7747</xdr:rowOff>
    </xdr:from>
    <xdr:to>
      <xdr:col>15</xdr:col>
      <xdr:colOff>136525</xdr:colOff>
      <xdr:row>32</xdr:row>
      <xdr:rowOff>29337</xdr:rowOff>
    </xdr:to>
    <xdr:cxnSp macro="">
      <xdr:nvCxnSpPr>
        <xdr:cNvPr id="94" name="直線コネクタ 93">
          <a:extLst>
            <a:ext uri="{FF2B5EF4-FFF2-40B4-BE49-F238E27FC236}">
              <a16:creationId xmlns:a16="http://schemas.microsoft.com/office/drawing/2014/main" id="{AB47E7A6-E246-4076-8E4A-071C0455A4E5}"/>
            </a:ext>
          </a:extLst>
        </xdr:cNvPr>
        <xdr:cNvCxnSpPr/>
      </xdr:nvCxnSpPr>
      <xdr:spPr>
        <a:xfrm>
          <a:off x="2527300" y="626567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54991</xdr:rowOff>
    </xdr:from>
    <xdr:to>
      <xdr:col>7</xdr:col>
      <xdr:colOff>187325</xdr:colOff>
      <xdr:row>31</xdr:row>
      <xdr:rowOff>156591</xdr:rowOff>
    </xdr:to>
    <xdr:sp macro="" textlink="">
      <xdr:nvSpPr>
        <xdr:cNvPr id="95" name="楕円 94">
          <a:extLst>
            <a:ext uri="{FF2B5EF4-FFF2-40B4-BE49-F238E27FC236}">
              <a16:creationId xmlns:a16="http://schemas.microsoft.com/office/drawing/2014/main" id="{804C5A70-AC75-4BD0-B1F2-804DF34329EC}"/>
            </a:ext>
          </a:extLst>
        </xdr:cNvPr>
        <xdr:cNvSpPr/>
      </xdr:nvSpPr>
      <xdr:spPr>
        <a:xfrm>
          <a:off x="1714500" y="614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105791</xdr:rowOff>
    </xdr:from>
    <xdr:to>
      <xdr:col>11</xdr:col>
      <xdr:colOff>136525</xdr:colOff>
      <xdr:row>32</xdr:row>
      <xdr:rowOff>7747</xdr:rowOff>
    </xdr:to>
    <xdr:cxnSp macro="">
      <xdr:nvCxnSpPr>
        <xdr:cNvPr id="96" name="直線コネクタ 95">
          <a:extLst>
            <a:ext uri="{FF2B5EF4-FFF2-40B4-BE49-F238E27FC236}">
              <a16:creationId xmlns:a16="http://schemas.microsoft.com/office/drawing/2014/main" id="{B99E0F0C-ACB3-40F5-846D-ADB3B89F10F8}"/>
            </a:ext>
          </a:extLst>
        </xdr:cNvPr>
        <xdr:cNvCxnSpPr/>
      </xdr:nvCxnSpPr>
      <xdr:spPr>
        <a:xfrm>
          <a:off x="1765300" y="6192266"/>
          <a:ext cx="7620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7" name="n_1aveValue有形固定資産減価償却率">
          <a:extLst>
            <a:ext uri="{FF2B5EF4-FFF2-40B4-BE49-F238E27FC236}">
              <a16:creationId xmlns:a16="http://schemas.microsoft.com/office/drawing/2014/main" id="{604C7924-AEA7-4D95-853C-1FC67679E2D4}"/>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8" name="n_2aveValue有形固定資産減価償却率">
          <a:extLst>
            <a:ext uri="{FF2B5EF4-FFF2-40B4-BE49-F238E27FC236}">
              <a16:creationId xmlns:a16="http://schemas.microsoft.com/office/drawing/2014/main" id="{9413C695-F43F-4709-BEF5-5440095DA742}"/>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9" name="n_3aveValue有形固定資産減価償却率">
          <a:extLst>
            <a:ext uri="{FF2B5EF4-FFF2-40B4-BE49-F238E27FC236}">
              <a16:creationId xmlns:a16="http://schemas.microsoft.com/office/drawing/2014/main" id="{972BDD35-3565-49FA-BE40-CE049A4C879E}"/>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100" name="n_4aveValue有形固定資産減価償却率">
          <a:extLst>
            <a:ext uri="{FF2B5EF4-FFF2-40B4-BE49-F238E27FC236}">
              <a16:creationId xmlns:a16="http://schemas.microsoft.com/office/drawing/2014/main" id="{E532F55E-00AC-49C0-ACF1-67C0A4F8C57E}"/>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136034</xdr:rowOff>
    </xdr:from>
    <xdr:ext cx="405111" cy="259045"/>
    <xdr:sp macro="" textlink="">
      <xdr:nvSpPr>
        <xdr:cNvPr id="101" name="n_1mainValue有形固定資産減価償却率">
          <a:extLst>
            <a:ext uri="{FF2B5EF4-FFF2-40B4-BE49-F238E27FC236}">
              <a16:creationId xmlns:a16="http://schemas.microsoft.com/office/drawing/2014/main" id="{CC945817-61D7-456A-8D72-37EFD0FB8611}"/>
            </a:ext>
          </a:extLst>
        </xdr:cNvPr>
        <xdr:cNvSpPr txBox="1"/>
      </xdr:nvSpPr>
      <xdr:spPr>
        <a:xfrm>
          <a:off x="3836044" y="6393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71264</xdr:rowOff>
    </xdr:from>
    <xdr:ext cx="405111" cy="259045"/>
    <xdr:sp macro="" textlink="">
      <xdr:nvSpPr>
        <xdr:cNvPr id="102" name="n_2mainValue有形固定資産減価償却率">
          <a:extLst>
            <a:ext uri="{FF2B5EF4-FFF2-40B4-BE49-F238E27FC236}">
              <a16:creationId xmlns:a16="http://schemas.microsoft.com/office/drawing/2014/main" id="{9DCDB259-E3F1-4FB5-B636-00928847D971}"/>
            </a:ext>
          </a:extLst>
        </xdr:cNvPr>
        <xdr:cNvSpPr txBox="1"/>
      </xdr:nvSpPr>
      <xdr:spPr>
        <a:xfrm>
          <a:off x="3086744" y="6329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49674</xdr:rowOff>
    </xdr:from>
    <xdr:ext cx="405111" cy="259045"/>
    <xdr:sp macro="" textlink="">
      <xdr:nvSpPr>
        <xdr:cNvPr id="103" name="n_3mainValue有形固定資産減価償却率">
          <a:extLst>
            <a:ext uri="{FF2B5EF4-FFF2-40B4-BE49-F238E27FC236}">
              <a16:creationId xmlns:a16="http://schemas.microsoft.com/office/drawing/2014/main" id="{F3A2C9BC-19A1-4FD3-8FE3-9349B59F6B82}"/>
            </a:ext>
          </a:extLst>
        </xdr:cNvPr>
        <xdr:cNvSpPr txBox="1"/>
      </xdr:nvSpPr>
      <xdr:spPr>
        <a:xfrm>
          <a:off x="2324744" y="6307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147718</xdr:rowOff>
    </xdr:from>
    <xdr:ext cx="405111" cy="259045"/>
    <xdr:sp macro="" textlink="">
      <xdr:nvSpPr>
        <xdr:cNvPr id="104" name="n_4mainValue有形固定資産減価償却率">
          <a:extLst>
            <a:ext uri="{FF2B5EF4-FFF2-40B4-BE49-F238E27FC236}">
              <a16:creationId xmlns:a16="http://schemas.microsoft.com/office/drawing/2014/main" id="{9BEDAD4D-9641-47B4-9F7B-66AD4EFE4985}"/>
            </a:ext>
          </a:extLst>
        </xdr:cNvPr>
        <xdr:cNvSpPr txBox="1"/>
      </xdr:nvSpPr>
      <xdr:spPr>
        <a:xfrm>
          <a:off x="1562744" y="623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244C2D2C-F557-4B4A-B135-A3E56D178FA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0CBCB750-5DF8-4F57-8CCE-BD93B1149C4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A63FACAF-9FDE-4FA7-B664-E4641FF299B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21B1FD00-330A-4C64-8C4D-53E22A67D0C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CB35F459-5B73-4A4F-9DC0-7376A304C90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22EE227C-BF20-4AB9-9D08-0D5453DA68F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EA3176AD-8F13-40A6-84CA-F6C38BC0575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316A075C-7030-4774-A82C-105F3FF5415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E601AF69-2F2E-44B2-992B-EC3F64414E0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2999D27C-3A2A-43DA-87B6-D256D74A627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EB7EE78E-4C6A-434F-A221-5EAFDEA7E64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C266A24D-C9CD-4872-994A-A745963E9BA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FDCC8FD4-750B-4510-9A1F-4CC54D0E509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地方債残高削減の取組の中で新規借入額を抑制してきたことから、分子である将来負担額は減少が続いている。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以降は類似団体を下回る数値で推移しているものの、今後は老朽化した施設の更新や長寿命化事業等の実施してくことにより、将来の負担の増加が見込まれるため、新たな財源の確保や事務事業の見直しを実施するなど比率の急激な上昇の抑制に努めていく。</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BC709308-670F-4BBC-98AE-D8295E55331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0C8D877A-A3C6-4E2A-9FE3-66E50CEC8D8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3CBBBDB9-1699-4D6E-B5C2-835D823673B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D1867414-05F0-455D-8EAA-C1C304445ED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2AD2923F-9A56-4323-B9D2-2D0EF95A1E2D}"/>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41BF38C8-7CB1-497E-8AF1-FC1F18D4019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EF6E176F-4361-4BDD-B86E-937C50E19B5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4E0116AF-BE7B-4D34-B154-22EE7D26FE0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4695B27A-C8AE-4E77-BC1F-21AC382A8611}"/>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E2D5BD14-5440-44E3-A27B-363DAD299D1B}"/>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571B9409-5B38-4F1E-A5EF-9BD4F3C84B33}"/>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98861356-F888-4819-B8CA-7516A0FB30F4}"/>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54146733-A563-4FF5-A155-D48AF760E378}"/>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F4D11BBF-D849-491E-9E96-0AA82E13322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8DA7D4EC-F369-43DD-96AD-F9A0F0D7BF2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3" name="直線コネクタ 132">
          <a:extLst>
            <a:ext uri="{FF2B5EF4-FFF2-40B4-BE49-F238E27FC236}">
              <a16:creationId xmlns:a16="http://schemas.microsoft.com/office/drawing/2014/main" id="{3B7C173B-2ADF-4BBD-A37C-7480D396DCED}"/>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4" name="債務償還比率最小値テキスト">
          <a:extLst>
            <a:ext uri="{FF2B5EF4-FFF2-40B4-BE49-F238E27FC236}">
              <a16:creationId xmlns:a16="http://schemas.microsoft.com/office/drawing/2014/main" id="{70270A9D-B996-4E2B-BAA4-3CF379A2AFB8}"/>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5" name="直線コネクタ 134">
          <a:extLst>
            <a:ext uri="{FF2B5EF4-FFF2-40B4-BE49-F238E27FC236}">
              <a16:creationId xmlns:a16="http://schemas.microsoft.com/office/drawing/2014/main" id="{F822E639-1117-4D3B-88F7-7B88E10AB8F5}"/>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0AEB799F-81D5-4EDA-AC74-B41025E68618}"/>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55A27800-FA09-4374-9BF7-D8BE6C688DB3}"/>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38" name="債務償還比率平均値テキスト">
          <a:extLst>
            <a:ext uri="{FF2B5EF4-FFF2-40B4-BE49-F238E27FC236}">
              <a16:creationId xmlns:a16="http://schemas.microsoft.com/office/drawing/2014/main" id="{AAE660E4-9059-4A43-9460-EFF58962B22B}"/>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9" name="フローチャート: 判断 138">
          <a:extLst>
            <a:ext uri="{FF2B5EF4-FFF2-40B4-BE49-F238E27FC236}">
              <a16:creationId xmlns:a16="http://schemas.microsoft.com/office/drawing/2014/main" id="{62263668-A2E3-4527-9F36-0DD299AF5ADD}"/>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0" name="フローチャート: 判断 139">
          <a:extLst>
            <a:ext uri="{FF2B5EF4-FFF2-40B4-BE49-F238E27FC236}">
              <a16:creationId xmlns:a16="http://schemas.microsoft.com/office/drawing/2014/main" id="{73BA998E-BE8B-432D-A803-3FFE0B7B8A41}"/>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1" name="フローチャート: 判断 140">
          <a:extLst>
            <a:ext uri="{FF2B5EF4-FFF2-40B4-BE49-F238E27FC236}">
              <a16:creationId xmlns:a16="http://schemas.microsoft.com/office/drawing/2014/main" id="{133C4C01-7D51-4D6D-8943-AF372972FBD9}"/>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2" name="フローチャート: 判断 141">
          <a:extLst>
            <a:ext uri="{FF2B5EF4-FFF2-40B4-BE49-F238E27FC236}">
              <a16:creationId xmlns:a16="http://schemas.microsoft.com/office/drawing/2014/main" id="{47CB5E29-3846-4B63-B29E-D4BF2B1BD625}"/>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3" name="フローチャート: 判断 142">
          <a:extLst>
            <a:ext uri="{FF2B5EF4-FFF2-40B4-BE49-F238E27FC236}">
              <a16:creationId xmlns:a16="http://schemas.microsoft.com/office/drawing/2014/main" id="{BD6076C1-FC61-4B9B-A167-D5BA6EFBC20A}"/>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8FD3D68-5105-4370-AE12-255C2BB28CC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771DE632-564D-4C41-9137-E9042774C4F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7AF2454-68D9-4C02-A9E7-27B28791727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E8FCF3E5-26AE-42F8-96E9-4CCFBCC6CAB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3EE2B1E5-6A84-41B1-A8E9-82405C3E9EA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130344</xdr:rowOff>
    </xdr:from>
    <xdr:to>
      <xdr:col>76</xdr:col>
      <xdr:colOff>73025</xdr:colOff>
      <xdr:row>29</xdr:row>
      <xdr:rowOff>60494</xdr:rowOff>
    </xdr:to>
    <xdr:sp macro="" textlink="">
      <xdr:nvSpPr>
        <xdr:cNvPr id="149" name="楕円 148">
          <a:extLst>
            <a:ext uri="{FF2B5EF4-FFF2-40B4-BE49-F238E27FC236}">
              <a16:creationId xmlns:a16="http://schemas.microsoft.com/office/drawing/2014/main" id="{47822114-906D-4B11-A772-03BF7B554D9E}"/>
            </a:ext>
          </a:extLst>
        </xdr:cNvPr>
        <xdr:cNvSpPr/>
      </xdr:nvSpPr>
      <xdr:spPr>
        <a:xfrm>
          <a:off x="14744700" y="570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153221</xdr:rowOff>
    </xdr:from>
    <xdr:ext cx="469744" cy="259045"/>
    <xdr:sp macro="" textlink="">
      <xdr:nvSpPr>
        <xdr:cNvPr id="150" name="債務償還比率該当値テキスト">
          <a:extLst>
            <a:ext uri="{FF2B5EF4-FFF2-40B4-BE49-F238E27FC236}">
              <a16:creationId xmlns:a16="http://schemas.microsoft.com/office/drawing/2014/main" id="{6D343946-E45D-4C84-AA6C-F10444CCD708}"/>
            </a:ext>
          </a:extLst>
        </xdr:cNvPr>
        <xdr:cNvSpPr txBox="1"/>
      </xdr:nvSpPr>
      <xdr:spPr>
        <a:xfrm>
          <a:off x="14846300" y="555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138740</xdr:rowOff>
    </xdr:from>
    <xdr:to>
      <xdr:col>72</xdr:col>
      <xdr:colOff>123825</xdr:colOff>
      <xdr:row>29</xdr:row>
      <xdr:rowOff>68890</xdr:rowOff>
    </xdr:to>
    <xdr:sp macro="" textlink="">
      <xdr:nvSpPr>
        <xdr:cNvPr id="151" name="楕円 150">
          <a:extLst>
            <a:ext uri="{FF2B5EF4-FFF2-40B4-BE49-F238E27FC236}">
              <a16:creationId xmlns:a16="http://schemas.microsoft.com/office/drawing/2014/main" id="{A6568AFA-1D50-48E8-A063-64A4CEADB5FD}"/>
            </a:ext>
          </a:extLst>
        </xdr:cNvPr>
        <xdr:cNvSpPr/>
      </xdr:nvSpPr>
      <xdr:spPr>
        <a:xfrm>
          <a:off x="14033500" y="571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9694</xdr:rowOff>
    </xdr:from>
    <xdr:to>
      <xdr:col>76</xdr:col>
      <xdr:colOff>22225</xdr:colOff>
      <xdr:row>29</xdr:row>
      <xdr:rowOff>18090</xdr:rowOff>
    </xdr:to>
    <xdr:cxnSp macro="">
      <xdr:nvCxnSpPr>
        <xdr:cNvPr id="152" name="直線コネクタ 151">
          <a:extLst>
            <a:ext uri="{FF2B5EF4-FFF2-40B4-BE49-F238E27FC236}">
              <a16:creationId xmlns:a16="http://schemas.microsoft.com/office/drawing/2014/main" id="{842757C8-F2E6-463A-929E-ADF7D2A2C692}"/>
            </a:ext>
          </a:extLst>
        </xdr:cNvPr>
        <xdr:cNvCxnSpPr/>
      </xdr:nvCxnSpPr>
      <xdr:spPr>
        <a:xfrm flipV="1">
          <a:off x="14084300" y="5753269"/>
          <a:ext cx="711200" cy="8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10351</xdr:rowOff>
    </xdr:from>
    <xdr:to>
      <xdr:col>68</xdr:col>
      <xdr:colOff>123825</xdr:colOff>
      <xdr:row>29</xdr:row>
      <xdr:rowOff>111951</xdr:rowOff>
    </xdr:to>
    <xdr:sp macro="" textlink="">
      <xdr:nvSpPr>
        <xdr:cNvPr id="153" name="楕円 152">
          <a:extLst>
            <a:ext uri="{FF2B5EF4-FFF2-40B4-BE49-F238E27FC236}">
              <a16:creationId xmlns:a16="http://schemas.microsoft.com/office/drawing/2014/main" id="{BCA69BA1-2BA5-4B04-B612-7AB540B144E6}"/>
            </a:ext>
          </a:extLst>
        </xdr:cNvPr>
        <xdr:cNvSpPr/>
      </xdr:nvSpPr>
      <xdr:spPr>
        <a:xfrm>
          <a:off x="13271500" y="575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18090</xdr:rowOff>
    </xdr:from>
    <xdr:to>
      <xdr:col>72</xdr:col>
      <xdr:colOff>73025</xdr:colOff>
      <xdr:row>29</xdr:row>
      <xdr:rowOff>61151</xdr:rowOff>
    </xdr:to>
    <xdr:cxnSp macro="">
      <xdr:nvCxnSpPr>
        <xdr:cNvPr id="154" name="直線コネクタ 153">
          <a:extLst>
            <a:ext uri="{FF2B5EF4-FFF2-40B4-BE49-F238E27FC236}">
              <a16:creationId xmlns:a16="http://schemas.microsoft.com/office/drawing/2014/main" id="{973A67CF-A9D4-48BE-BCD0-7D7D14AE12D8}"/>
            </a:ext>
          </a:extLst>
        </xdr:cNvPr>
        <xdr:cNvCxnSpPr/>
      </xdr:nvCxnSpPr>
      <xdr:spPr>
        <a:xfrm flipV="1">
          <a:off x="13322300" y="5761665"/>
          <a:ext cx="762000" cy="4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169566</xdr:rowOff>
    </xdr:from>
    <xdr:to>
      <xdr:col>64</xdr:col>
      <xdr:colOff>123825</xdr:colOff>
      <xdr:row>29</xdr:row>
      <xdr:rowOff>99716</xdr:rowOff>
    </xdr:to>
    <xdr:sp macro="" textlink="">
      <xdr:nvSpPr>
        <xdr:cNvPr id="155" name="楕円 154">
          <a:extLst>
            <a:ext uri="{FF2B5EF4-FFF2-40B4-BE49-F238E27FC236}">
              <a16:creationId xmlns:a16="http://schemas.microsoft.com/office/drawing/2014/main" id="{C510E49D-2184-4590-8678-06F03BB3D7E6}"/>
            </a:ext>
          </a:extLst>
        </xdr:cNvPr>
        <xdr:cNvSpPr/>
      </xdr:nvSpPr>
      <xdr:spPr>
        <a:xfrm>
          <a:off x="12509500" y="574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48916</xdr:rowOff>
    </xdr:from>
    <xdr:to>
      <xdr:col>68</xdr:col>
      <xdr:colOff>73025</xdr:colOff>
      <xdr:row>29</xdr:row>
      <xdr:rowOff>61151</xdr:rowOff>
    </xdr:to>
    <xdr:cxnSp macro="">
      <xdr:nvCxnSpPr>
        <xdr:cNvPr id="156" name="直線コネクタ 155">
          <a:extLst>
            <a:ext uri="{FF2B5EF4-FFF2-40B4-BE49-F238E27FC236}">
              <a16:creationId xmlns:a16="http://schemas.microsoft.com/office/drawing/2014/main" id="{6E111316-8CAC-4BBA-AAFD-C015E904AE29}"/>
            </a:ext>
          </a:extLst>
        </xdr:cNvPr>
        <xdr:cNvCxnSpPr/>
      </xdr:nvCxnSpPr>
      <xdr:spPr>
        <a:xfrm>
          <a:off x="12560300" y="5792491"/>
          <a:ext cx="762000" cy="1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73392</xdr:rowOff>
    </xdr:from>
    <xdr:to>
      <xdr:col>60</xdr:col>
      <xdr:colOff>123825</xdr:colOff>
      <xdr:row>31</xdr:row>
      <xdr:rowOff>3542</xdr:rowOff>
    </xdr:to>
    <xdr:sp macro="" textlink="">
      <xdr:nvSpPr>
        <xdr:cNvPr id="157" name="楕円 156">
          <a:extLst>
            <a:ext uri="{FF2B5EF4-FFF2-40B4-BE49-F238E27FC236}">
              <a16:creationId xmlns:a16="http://schemas.microsoft.com/office/drawing/2014/main" id="{CE02334E-43EC-4628-9DB0-A675F5DB43F0}"/>
            </a:ext>
          </a:extLst>
        </xdr:cNvPr>
        <xdr:cNvSpPr/>
      </xdr:nvSpPr>
      <xdr:spPr>
        <a:xfrm>
          <a:off x="11747500" y="598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48916</xdr:rowOff>
    </xdr:from>
    <xdr:to>
      <xdr:col>64</xdr:col>
      <xdr:colOff>73025</xdr:colOff>
      <xdr:row>30</xdr:row>
      <xdr:rowOff>124192</xdr:rowOff>
    </xdr:to>
    <xdr:cxnSp macro="">
      <xdr:nvCxnSpPr>
        <xdr:cNvPr id="158" name="直線コネクタ 157">
          <a:extLst>
            <a:ext uri="{FF2B5EF4-FFF2-40B4-BE49-F238E27FC236}">
              <a16:creationId xmlns:a16="http://schemas.microsoft.com/office/drawing/2014/main" id="{E59DF71A-B26A-4484-BC99-FE355973F4CC}"/>
            </a:ext>
          </a:extLst>
        </xdr:cNvPr>
        <xdr:cNvCxnSpPr/>
      </xdr:nvCxnSpPr>
      <xdr:spPr>
        <a:xfrm flipV="1">
          <a:off x="11798300" y="5792491"/>
          <a:ext cx="762000" cy="24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59" name="n_1aveValue債務償還比率">
          <a:extLst>
            <a:ext uri="{FF2B5EF4-FFF2-40B4-BE49-F238E27FC236}">
              <a16:creationId xmlns:a16="http://schemas.microsoft.com/office/drawing/2014/main" id="{E5CC375E-318F-486E-953C-FBEA92AC79D9}"/>
            </a:ext>
          </a:extLst>
        </xdr:cNvPr>
        <xdr:cNvSpPr txBox="1"/>
      </xdr:nvSpPr>
      <xdr:spPr>
        <a:xfrm>
          <a:off x="1383672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0" name="n_2aveValue債務償還比率">
          <a:extLst>
            <a:ext uri="{FF2B5EF4-FFF2-40B4-BE49-F238E27FC236}">
              <a16:creationId xmlns:a16="http://schemas.microsoft.com/office/drawing/2014/main" id="{1D8CB31F-771C-4701-AC17-5A4EB814491A}"/>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1" name="n_3aveValue債務償還比率">
          <a:extLst>
            <a:ext uri="{FF2B5EF4-FFF2-40B4-BE49-F238E27FC236}">
              <a16:creationId xmlns:a16="http://schemas.microsoft.com/office/drawing/2014/main" id="{9E67FFBA-FE75-40C5-B815-9C816071DD2D}"/>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2" name="n_4aveValue債務償還比率">
          <a:extLst>
            <a:ext uri="{FF2B5EF4-FFF2-40B4-BE49-F238E27FC236}">
              <a16:creationId xmlns:a16="http://schemas.microsoft.com/office/drawing/2014/main" id="{5C4DD219-ED44-4EB7-BB99-181F4F6C714F}"/>
            </a:ext>
          </a:extLst>
        </xdr:cNvPr>
        <xdr:cNvSpPr txBox="1"/>
      </xdr:nvSpPr>
      <xdr:spPr>
        <a:xfrm>
          <a:off x="11563427" y="61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85417</xdr:rowOff>
    </xdr:from>
    <xdr:ext cx="469744" cy="259045"/>
    <xdr:sp macro="" textlink="">
      <xdr:nvSpPr>
        <xdr:cNvPr id="163" name="n_1mainValue債務償還比率">
          <a:extLst>
            <a:ext uri="{FF2B5EF4-FFF2-40B4-BE49-F238E27FC236}">
              <a16:creationId xmlns:a16="http://schemas.microsoft.com/office/drawing/2014/main" id="{CAFCE993-2495-4E73-A7FA-BABEF17A16B0}"/>
            </a:ext>
          </a:extLst>
        </xdr:cNvPr>
        <xdr:cNvSpPr txBox="1"/>
      </xdr:nvSpPr>
      <xdr:spPr>
        <a:xfrm>
          <a:off x="13836727" y="5486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128478</xdr:rowOff>
    </xdr:from>
    <xdr:ext cx="469744" cy="259045"/>
    <xdr:sp macro="" textlink="">
      <xdr:nvSpPr>
        <xdr:cNvPr id="164" name="n_2mainValue債務償還比率">
          <a:extLst>
            <a:ext uri="{FF2B5EF4-FFF2-40B4-BE49-F238E27FC236}">
              <a16:creationId xmlns:a16="http://schemas.microsoft.com/office/drawing/2014/main" id="{7CB980D0-4BFC-4AA4-83C7-4BCD83366FC2}"/>
            </a:ext>
          </a:extLst>
        </xdr:cNvPr>
        <xdr:cNvSpPr txBox="1"/>
      </xdr:nvSpPr>
      <xdr:spPr>
        <a:xfrm>
          <a:off x="13087427" y="5529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116243</xdr:rowOff>
    </xdr:from>
    <xdr:ext cx="469744" cy="259045"/>
    <xdr:sp macro="" textlink="">
      <xdr:nvSpPr>
        <xdr:cNvPr id="165" name="n_3mainValue債務償還比率">
          <a:extLst>
            <a:ext uri="{FF2B5EF4-FFF2-40B4-BE49-F238E27FC236}">
              <a16:creationId xmlns:a16="http://schemas.microsoft.com/office/drawing/2014/main" id="{8065F5AC-7A06-4073-96DF-EA4867B9A141}"/>
            </a:ext>
          </a:extLst>
        </xdr:cNvPr>
        <xdr:cNvSpPr txBox="1"/>
      </xdr:nvSpPr>
      <xdr:spPr>
        <a:xfrm>
          <a:off x="12325427" y="5516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20069</xdr:rowOff>
    </xdr:from>
    <xdr:ext cx="469744" cy="259045"/>
    <xdr:sp macro="" textlink="">
      <xdr:nvSpPr>
        <xdr:cNvPr id="166" name="n_4mainValue債務償還比率">
          <a:extLst>
            <a:ext uri="{FF2B5EF4-FFF2-40B4-BE49-F238E27FC236}">
              <a16:creationId xmlns:a16="http://schemas.microsoft.com/office/drawing/2014/main" id="{D5851799-A536-4FEF-95B1-C4807BCCE59F}"/>
            </a:ext>
          </a:extLst>
        </xdr:cNvPr>
        <xdr:cNvSpPr txBox="1"/>
      </xdr:nvSpPr>
      <xdr:spPr>
        <a:xfrm>
          <a:off x="11563427" y="5763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A67452E0-10A2-435C-B57F-7D177DFB2D1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8A88659B-C956-47F4-85F0-3777E2E96B3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C1FBCA86-3FFE-4B2E-80EB-D38B831E789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B8BF14E7-3324-43CF-AA06-4471F958F63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3EC5D3AD-8FCB-4761-9C44-50B2E2EB0EB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EBDF5DD3-677B-40CF-89D0-7436BD49142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4C07711-6B33-410A-8A09-36BC9197CC1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4105139-A664-4102-BF64-22CE91B9230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42524CC-879B-4CD7-AEE9-582CB1F5A3C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5A64786-1F8E-40C6-855C-3F3F46D37D1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埼玉県行田市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4FAB8CC-B94F-4B70-9678-CA19C196441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64C8706-5761-4FB8-8D1D-4041509148A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E1B0CD1-A94E-40BC-B04D-84CE2247F9A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39BFD8F-D190-4FF3-82F9-7336F564A68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8C80F8C-94FA-48EE-B3EA-2D8875D45E1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1E8DA77-ED21-4FA5-8B11-C4AAD62730E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77,854
75,425
67.49
32,641,726
30,515,489
1,889,013
18,177,047
18,864,330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9C73B82-37CD-40BA-AF3B-68EADB7D54B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1B278C5-48B9-4050-9E47-742D88580A0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58B053C-35F6-493B-9791-DE9E906A5E3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C3E41F3-9C8F-41EE-9AE8-186F9F79E33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92EF163-08A9-4DFF-AE42-A06746F2560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890631A-D325-4D33-9C29-3E97B6A6F52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0CDEB1C-5A5A-4018-ABA5-199495A2D5E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76E9C17-1F81-453C-A13D-C950907E565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09301DF-64A0-4DB6-9D0B-FF33C379178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7ADFBC7-C15F-452C-A1CA-BD29962F93B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3C954F5-FDB2-4682-963D-ACA841C166A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0385D67-4209-454E-90F7-779F5F7857A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9BC1C10-5E54-4FBF-BBEB-3D22B40689E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4754021-40CA-4E63-B764-3F4CD3A23A1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F8920A4-294E-498A-866A-E3BD994AF64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4A10BE1-6A52-463F-B927-DFAA3FB055B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7A97B80-FF6B-4442-8DE8-7068E658808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5F4B50E-34C4-4C6B-B812-861A437308B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0012567-9A19-44F8-9736-5164F259786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5285DE-BEF2-4C4D-8EDE-46D300C0D74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8FC1503-3D4F-470D-906F-17EAC1DAE8B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FBF56BB-8247-40A7-B189-353B18A5DCF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4290ABD-E055-42FE-8DC2-8CF221225CF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370E85-1D2E-409D-84C1-A1BDE31BBA8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9DB49F8-0169-4657-A726-7E3850D5957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FAE03BD-E228-4585-89F9-0698DF04C17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923BD2D-F272-4DF8-A784-441A29B80A6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B681E10-7530-4F9A-A0F0-56E1979550A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41653E9-DD37-4769-803B-E3EDE66DC4D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67D23E0-AFB9-4C3D-B13E-4EC2EF6B857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7FE7031-4E2F-468F-A982-0BD1BC048B0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A426991-6E89-4630-B879-324F4865DB0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5F67F64-0B8D-4C46-9062-01C5A066708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D2971AB-19D6-42F2-82A7-ACAEC5CB652B}"/>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3E4C676-5F2C-40FF-8435-7C09D30BAAA1}"/>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0F46DDE-8271-4181-B467-177FE2E65D9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77EB3A9-B810-4421-89EC-C1FCC7E1D54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1CF5B62-E594-4933-8D77-6CF44B31DB9F}"/>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28772C9-F730-45DF-82B1-15328B906CEF}"/>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E628130-E73A-4A07-9FDE-E6AD9882579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83E9C6D-3B64-4B4C-B83C-1AE2D426ED5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32A7EC9-F6FE-4C69-BDDF-DB9BBFEECB6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BF06ABC-0E2A-402E-9063-C929AA3823C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90DF6B76-F3C8-4495-AF56-8A17E5A57136}"/>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F4F26A8F-92D5-4899-B939-39B276859182}"/>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3DD0854A-FA32-4713-872F-B3D9B92D7839}"/>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3B7E9D48-F672-4072-A2D1-6C98E7B25FD2}"/>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A37FAC84-1AFE-47E4-B7D5-67B66BDC8BEC}"/>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A579C9D3-B801-4AE8-9C55-BD5717085ED5}"/>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DAD7BF16-68BF-4BD2-A7DD-145A41ABFB0F}"/>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75828BF1-1825-4D8D-A20B-84EDD072DBCC}"/>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1BED3BC3-A157-43A1-9DFC-75716CF5D35D}"/>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20822043-9DEB-4A14-B219-F3811EF6B184}"/>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E6E4FD21-E254-4C71-99EE-8D573D8EAEAA}"/>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8AB6334-5FB1-44F3-AF07-053FA11A967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496DE68-0D4E-4DAC-931F-2B363BC9CE7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C9AA295-EDFA-4375-8EA3-392332F9234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B60CF05-8715-4B0B-9FB9-C6F9790E675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8CB0016-3544-43BB-8E84-0398E8740EB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71" name="楕円 70">
          <a:extLst>
            <a:ext uri="{FF2B5EF4-FFF2-40B4-BE49-F238E27FC236}">
              <a16:creationId xmlns:a16="http://schemas.microsoft.com/office/drawing/2014/main" id="{D8661AAC-FDFA-4286-946F-7E7E17A7B312}"/>
            </a:ext>
          </a:extLst>
        </xdr:cNvPr>
        <xdr:cNvSpPr/>
      </xdr:nvSpPr>
      <xdr:spPr>
        <a:xfrm>
          <a:off x="4584700" y="638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24401</xdr:rowOff>
    </xdr:from>
    <xdr:ext cx="405111" cy="259045"/>
    <xdr:sp macro="" textlink="">
      <xdr:nvSpPr>
        <xdr:cNvPr id="72" name="【道路】&#10;有形固定資産減価償却率該当値テキスト">
          <a:extLst>
            <a:ext uri="{FF2B5EF4-FFF2-40B4-BE49-F238E27FC236}">
              <a16:creationId xmlns:a16="http://schemas.microsoft.com/office/drawing/2014/main" id="{33EF76C8-1CE0-408D-BD30-E4D0358A7751}"/>
            </a:ext>
          </a:extLst>
        </xdr:cNvPr>
        <xdr:cNvSpPr txBox="1"/>
      </xdr:nvSpPr>
      <xdr:spPr>
        <a:xfrm>
          <a:off x="4673600" y="636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169418</xdr:rowOff>
    </xdr:from>
    <xdr:to>
      <xdr:col>20</xdr:col>
      <xdr:colOff>38100</xdr:colOff>
      <xdr:row>37</xdr:row>
      <xdr:rowOff>99568</xdr:rowOff>
    </xdr:to>
    <xdr:sp macro="" textlink="">
      <xdr:nvSpPr>
        <xdr:cNvPr id="73" name="楕円 72">
          <a:extLst>
            <a:ext uri="{FF2B5EF4-FFF2-40B4-BE49-F238E27FC236}">
              <a16:creationId xmlns:a16="http://schemas.microsoft.com/office/drawing/2014/main" id="{320CB4F2-67CE-4B52-A2D3-FE1C2E63B028}"/>
            </a:ext>
          </a:extLst>
        </xdr:cNvPr>
        <xdr:cNvSpPr/>
      </xdr:nvSpPr>
      <xdr:spPr>
        <a:xfrm>
          <a:off x="3746500" y="634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48768</xdr:rowOff>
    </xdr:from>
    <xdr:to>
      <xdr:col>24</xdr:col>
      <xdr:colOff>63500</xdr:colOff>
      <xdr:row>37</xdr:row>
      <xdr:rowOff>96774</xdr:rowOff>
    </xdr:to>
    <xdr:cxnSp macro="">
      <xdr:nvCxnSpPr>
        <xdr:cNvPr id="74" name="直線コネクタ 73">
          <a:extLst>
            <a:ext uri="{FF2B5EF4-FFF2-40B4-BE49-F238E27FC236}">
              <a16:creationId xmlns:a16="http://schemas.microsoft.com/office/drawing/2014/main" id="{5B59F588-6596-4E4F-8107-EB6CB5BC08DE}"/>
            </a:ext>
          </a:extLst>
        </xdr:cNvPr>
        <xdr:cNvCxnSpPr/>
      </xdr:nvCxnSpPr>
      <xdr:spPr>
        <a:xfrm>
          <a:off x="3797300" y="6392418"/>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119126</xdr:rowOff>
    </xdr:from>
    <xdr:to>
      <xdr:col>15</xdr:col>
      <xdr:colOff>101600</xdr:colOff>
      <xdr:row>37</xdr:row>
      <xdr:rowOff>49276</xdr:rowOff>
    </xdr:to>
    <xdr:sp macro="" textlink="">
      <xdr:nvSpPr>
        <xdr:cNvPr id="75" name="楕円 74">
          <a:extLst>
            <a:ext uri="{FF2B5EF4-FFF2-40B4-BE49-F238E27FC236}">
              <a16:creationId xmlns:a16="http://schemas.microsoft.com/office/drawing/2014/main" id="{9255D2E9-A618-4E61-A265-343A9C69C148}"/>
            </a:ext>
          </a:extLst>
        </xdr:cNvPr>
        <xdr:cNvSpPr/>
      </xdr:nvSpPr>
      <xdr:spPr>
        <a:xfrm>
          <a:off x="2857500" y="629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169926</xdr:rowOff>
    </xdr:from>
    <xdr:to>
      <xdr:col>19</xdr:col>
      <xdr:colOff>177800</xdr:colOff>
      <xdr:row>37</xdr:row>
      <xdr:rowOff>48768</xdr:rowOff>
    </xdr:to>
    <xdr:cxnSp macro="">
      <xdr:nvCxnSpPr>
        <xdr:cNvPr id="76" name="直線コネクタ 75">
          <a:extLst>
            <a:ext uri="{FF2B5EF4-FFF2-40B4-BE49-F238E27FC236}">
              <a16:creationId xmlns:a16="http://schemas.microsoft.com/office/drawing/2014/main" id="{46E71BF7-3702-4671-B8A6-794665048F8A}"/>
            </a:ext>
          </a:extLst>
        </xdr:cNvPr>
        <xdr:cNvCxnSpPr/>
      </xdr:nvCxnSpPr>
      <xdr:spPr>
        <a:xfrm>
          <a:off x="2908300" y="634212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73406</xdr:rowOff>
    </xdr:from>
    <xdr:to>
      <xdr:col>10</xdr:col>
      <xdr:colOff>165100</xdr:colOff>
      <xdr:row>37</xdr:row>
      <xdr:rowOff>3556</xdr:rowOff>
    </xdr:to>
    <xdr:sp macro="" textlink="">
      <xdr:nvSpPr>
        <xdr:cNvPr id="77" name="楕円 76">
          <a:extLst>
            <a:ext uri="{FF2B5EF4-FFF2-40B4-BE49-F238E27FC236}">
              <a16:creationId xmlns:a16="http://schemas.microsoft.com/office/drawing/2014/main" id="{582FE41D-402B-460D-A745-C09F6D5DAF17}"/>
            </a:ext>
          </a:extLst>
        </xdr:cNvPr>
        <xdr:cNvSpPr/>
      </xdr:nvSpPr>
      <xdr:spPr>
        <a:xfrm>
          <a:off x="1968500" y="624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124206</xdr:rowOff>
    </xdr:from>
    <xdr:to>
      <xdr:col>15</xdr:col>
      <xdr:colOff>50800</xdr:colOff>
      <xdr:row>36</xdr:row>
      <xdr:rowOff>169926</xdr:rowOff>
    </xdr:to>
    <xdr:cxnSp macro="">
      <xdr:nvCxnSpPr>
        <xdr:cNvPr id="78" name="直線コネクタ 77">
          <a:extLst>
            <a:ext uri="{FF2B5EF4-FFF2-40B4-BE49-F238E27FC236}">
              <a16:creationId xmlns:a16="http://schemas.microsoft.com/office/drawing/2014/main" id="{C5905233-9A2A-42E1-A79B-E57B165B55AE}"/>
            </a:ext>
          </a:extLst>
        </xdr:cNvPr>
        <xdr:cNvCxnSpPr/>
      </xdr:nvCxnSpPr>
      <xdr:spPr>
        <a:xfrm>
          <a:off x="2019300" y="629640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32258</xdr:rowOff>
    </xdr:from>
    <xdr:to>
      <xdr:col>6</xdr:col>
      <xdr:colOff>38100</xdr:colOff>
      <xdr:row>36</xdr:row>
      <xdr:rowOff>133858</xdr:rowOff>
    </xdr:to>
    <xdr:sp macro="" textlink="">
      <xdr:nvSpPr>
        <xdr:cNvPr id="79" name="楕円 78">
          <a:extLst>
            <a:ext uri="{FF2B5EF4-FFF2-40B4-BE49-F238E27FC236}">
              <a16:creationId xmlns:a16="http://schemas.microsoft.com/office/drawing/2014/main" id="{2F0A442C-00BB-4D0D-A8F7-5AF6B1AB516D}"/>
            </a:ext>
          </a:extLst>
        </xdr:cNvPr>
        <xdr:cNvSpPr/>
      </xdr:nvSpPr>
      <xdr:spPr>
        <a:xfrm>
          <a:off x="1079500" y="620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83058</xdr:rowOff>
    </xdr:from>
    <xdr:to>
      <xdr:col>10</xdr:col>
      <xdr:colOff>114300</xdr:colOff>
      <xdr:row>36</xdr:row>
      <xdr:rowOff>124206</xdr:rowOff>
    </xdr:to>
    <xdr:cxnSp macro="">
      <xdr:nvCxnSpPr>
        <xdr:cNvPr id="80" name="直線コネクタ 79">
          <a:extLst>
            <a:ext uri="{FF2B5EF4-FFF2-40B4-BE49-F238E27FC236}">
              <a16:creationId xmlns:a16="http://schemas.microsoft.com/office/drawing/2014/main" id="{928BB6DC-8DC1-48D4-BB94-640D29F1F7D4}"/>
            </a:ext>
          </a:extLst>
        </xdr:cNvPr>
        <xdr:cNvCxnSpPr/>
      </xdr:nvCxnSpPr>
      <xdr:spPr>
        <a:xfrm>
          <a:off x="1130300" y="625525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A35B5101-CF76-4494-B7BA-63932FF3500B}"/>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4A25DDD2-153C-433A-AA6F-EDAC00A73A71}"/>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87E07679-BC9C-4AF5-9A33-019BE9FC186F}"/>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95C1FDCF-36C4-42E5-AFED-A596FE194649}"/>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90695</xdr:rowOff>
    </xdr:from>
    <xdr:ext cx="405111" cy="259045"/>
    <xdr:sp macro="" textlink="">
      <xdr:nvSpPr>
        <xdr:cNvPr id="85" name="n_1mainValue【道路】&#10;有形固定資産減価償却率">
          <a:extLst>
            <a:ext uri="{FF2B5EF4-FFF2-40B4-BE49-F238E27FC236}">
              <a16:creationId xmlns:a16="http://schemas.microsoft.com/office/drawing/2014/main" id="{2FEFCEE2-B2F5-4EDF-AD1E-17770CC7F7B8}"/>
            </a:ext>
          </a:extLst>
        </xdr:cNvPr>
        <xdr:cNvSpPr txBox="1"/>
      </xdr:nvSpPr>
      <xdr:spPr>
        <a:xfrm>
          <a:off x="3582044" y="643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65803</xdr:rowOff>
    </xdr:from>
    <xdr:ext cx="405111" cy="259045"/>
    <xdr:sp macro="" textlink="">
      <xdr:nvSpPr>
        <xdr:cNvPr id="86" name="n_2mainValue【道路】&#10;有形固定資産減価償却率">
          <a:extLst>
            <a:ext uri="{FF2B5EF4-FFF2-40B4-BE49-F238E27FC236}">
              <a16:creationId xmlns:a16="http://schemas.microsoft.com/office/drawing/2014/main" id="{64A991D5-662D-4668-92CC-A49A0DD82D2D}"/>
            </a:ext>
          </a:extLst>
        </xdr:cNvPr>
        <xdr:cNvSpPr txBox="1"/>
      </xdr:nvSpPr>
      <xdr:spPr>
        <a:xfrm>
          <a:off x="2705744" y="606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20083</xdr:rowOff>
    </xdr:from>
    <xdr:ext cx="405111" cy="259045"/>
    <xdr:sp macro="" textlink="">
      <xdr:nvSpPr>
        <xdr:cNvPr id="87" name="n_3mainValue【道路】&#10;有形固定資産減価償却率">
          <a:extLst>
            <a:ext uri="{FF2B5EF4-FFF2-40B4-BE49-F238E27FC236}">
              <a16:creationId xmlns:a16="http://schemas.microsoft.com/office/drawing/2014/main" id="{81D1F0DE-00D2-4191-ACF5-41D65464DC34}"/>
            </a:ext>
          </a:extLst>
        </xdr:cNvPr>
        <xdr:cNvSpPr txBox="1"/>
      </xdr:nvSpPr>
      <xdr:spPr>
        <a:xfrm>
          <a:off x="1816744" y="602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150385</xdr:rowOff>
    </xdr:from>
    <xdr:ext cx="405111" cy="259045"/>
    <xdr:sp macro="" textlink="">
      <xdr:nvSpPr>
        <xdr:cNvPr id="88" name="n_4mainValue【道路】&#10;有形固定資産減価償却率">
          <a:extLst>
            <a:ext uri="{FF2B5EF4-FFF2-40B4-BE49-F238E27FC236}">
              <a16:creationId xmlns:a16="http://schemas.microsoft.com/office/drawing/2014/main" id="{2B049A55-8BE7-45BE-AE85-3376CBC6EDB9}"/>
            </a:ext>
          </a:extLst>
        </xdr:cNvPr>
        <xdr:cNvSpPr txBox="1"/>
      </xdr:nvSpPr>
      <xdr:spPr>
        <a:xfrm>
          <a:off x="927744" y="597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90933E6-9379-46F6-8701-7C4B7754C05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C6D5CBD-0541-4826-9E4C-251C02E65CF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3E60EE7-16F2-42B9-8C87-55FB75442C2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9D94FB2-77FD-43E4-A897-C98261551BD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0A42118-129F-4DDF-AD30-3ABAC1F383F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4B7E0F0-33EE-4EA8-86F4-BD2676EC7EA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74734E8-0F86-4DA1-BCB2-9F53E91B948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960A752-3B98-46AD-9D2A-7A93F215EA6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77D7795-B6FA-453A-95D6-26F0A669D18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F990210-6FBE-41F2-AA03-1CF0C88BA07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8452B62-B815-4D62-8440-83BDF4401B1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8084EC4-8ECA-4D6F-85A1-6773F2C1E4F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545EF17-06BB-412E-A8F6-CDE79F92D17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84FF07CA-63E0-4B35-81DF-B01A301F10BA}"/>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8989AE6-C402-4670-B163-25C1CB19B29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A78B91A6-65A1-48E8-9CC3-4A6B7FEB930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03224E2-7468-4928-8865-A35F385CBD1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C1D38267-A84E-4F92-97BD-5E958CD34D0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90DCFB17-A14D-4AFB-8C2C-411CFAEB3A0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F0E6E194-5E75-4DBA-B22C-5C24B7A1107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995558F-F200-4BDF-9E95-2875738C08F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9367067D-E81C-48C5-8630-B28D497DA3AC}"/>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D8315F3-A718-4F56-883B-3A9D22020F7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1653C5D7-B362-467E-B54C-8FAEE6491957}"/>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929664D4-3B76-43B2-8E26-024E6BD78D39}"/>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4D12D975-CA12-4D0E-A610-BEBA84B6DD58}"/>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C67B9266-4B8D-4EF9-BC5A-2725CB4CB870}"/>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A0BBEF92-D626-45C1-95B4-83F03D96104A}"/>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04BF0A55-9574-4AA9-B102-C8B1383E99AC}"/>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E977235B-E7D4-4403-9B62-C3D53AF5E671}"/>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DCC047BB-9872-4547-90C1-27D93A792D54}"/>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DBE54533-A9CB-4215-A623-01C102E097D1}"/>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E309ED0B-5EE5-4ECD-9E04-F5AE1624732F}"/>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F38A1FE9-099D-4AC2-8BF5-2DF2DC4A0731}"/>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33C3E3D-C881-45AC-8A2F-6927326B2F6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CFFA062-4F3E-42F8-8FAE-11C9B3EC35C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CCCA110-99B6-4601-BFE3-CF451C2FC87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ADE9E9A-E36E-44CD-95AD-88D8CA64392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799DCBE-E9C8-439F-ACE6-69E67AE24D9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131890</xdr:rowOff>
    </xdr:from>
    <xdr:to>
      <xdr:col>55</xdr:col>
      <xdr:colOff>50800</xdr:colOff>
      <xdr:row>39</xdr:row>
      <xdr:rowOff>62040</xdr:rowOff>
    </xdr:to>
    <xdr:sp macro="" textlink="">
      <xdr:nvSpPr>
        <xdr:cNvPr id="128" name="楕円 127">
          <a:extLst>
            <a:ext uri="{FF2B5EF4-FFF2-40B4-BE49-F238E27FC236}">
              <a16:creationId xmlns:a16="http://schemas.microsoft.com/office/drawing/2014/main" id="{1BF1DB7A-4CCD-4B01-9ADC-77483DB89206}"/>
            </a:ext>
          </a:extLst>
        </xdr:cNvPr>
        <xdr:cNvSpPr/>
      </xdr:nvSpPr>
      <xdr:spPr>
        <a:xfrm>
          <a:off x="10426700" y="664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154767</xdr:rowOff>
    </xdr:from>
    <xdr:ext cx="534377" cy="259045"/>
    <xdr:sp macro="" textlink="">
      <xdr:nvSpPr>
        <xdr:cNvPr id="129" name="【道路】&#10;一人当たり延長該当値テキスト">
          <a:extLst>
            <a:ext uri="{FF2B5EF4-FFF2-40B4-BE49-F238E27FC236}">
              <a16:creationId xmlns:a16="http://schemas.microsoft.com/office/drawing/2014/main" id="{B008C147-988F-4479-9269-9A361DC4FDBE}"/>
            </a:ext>
          </a:extLst>
        </xdr:cNvPr>
        <xdr:cNvSpPr txBox="1"/>
      </xdr:nvSpPr>
      <xdr:spPr>
        <a:xfrm>
          <a:off x="10515600" y="649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134747</xdr:rowOff>
    </xdr:from>
    <xdr:to>
      <xdr:col>50</xdr:col>
      <xdr:colOff>165100</xdr:colOff>
      <xdr:row>39</xdr:row>
      <xdr:rowOff>64897</xdr:rowOff>
    </xdr:to>
    <xdr:sp macro="" textlink="">
      <xdr:nvSpPr>
        <xdr:cNvPr id="130" name="楕円 129">
          <a:extLst>
            <a:ext uri="{FF2B5EF4-FFF2-40B4-BE49-F238E27FC236}">
              <a16:creationId xmlns:a16="http://schemas.microsoft.com/office/drawing/2014/main" id="{69E0EFDF-9974-4E77-91F5-57D0472B706B}"/>
            </a:ext>
          </a:extLst>
        </xdr:cNvPr>
        <xdr:cNvSpPr/>
      </xdr:nvSpPr>
      <xdr:spPr>
        <a:xfrm>
          <a:off x="9588500" y="664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11240</xdr:rowOff>
    </xdr:from>
    <xdr:to>
      <xdr:col>55</xdr:col>
      <xdr:colOff>0</xdr:colOff>
      <xdr:row>39</xdr:row>
      <xdr:rowOff>14097</xdr:rowOff>
    </xdr:to>
    <xdr:cxnSp macro="">
      <xdr:nvCxnSpPr>
        <xdr:cNvPr id="131" name="直線コネクタ 130">
          <a:extLst>
            <a:ext uri="{FF2B5EF4-FFF2-40B4-BE49-F238E27FC236}">
              <a16:creationId xmlns:a16="http://schemas.microsoft.com/office/drawing/2014/main" id="{5B3D887B-BEA3-45FD-BEB6-95C058A8551B}"/>
            </a:ext>
          </a:extLst>
        </xdr:cNvPr>
        <xdr:cNvCxnSpPr/>
      </xdr:nvCxnSpPr>
      <xdr:spPr>
        <a:xfrm flipV="1">
          <a:off x="9639300" y="6697790"/>
          <a:ext cx="8382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136995</xdr:rowOff>
    </xdr:from>
    <xdr:to>
      <xdr:col>46</xdr:col>
      <xdr:colOff>38100</xdr:colOff>
      <xdr:row>39</xdr:row>
      <xdr:rowOff>67145</xdr:rowOff>
    </xdr:to>
    <xdr:sp macro="" textlink="">
      <xdr:nvSpPr>
        <xdr:cNvPr id="132" name="楕円 131">
          <a:extLst>
            <a:ext uri="{FF2B5EF4-FFF2-40B4-BE49-F238E27FC236}">
              <a16:creationId xmlns:a16="http://schemas.microsoft.com/office/drawing/2014/main" id="{E3F8D193-1FCB-4994-8551-4D2C1E5D9063}"/>
            </a:ext>
          </a:extLst>
        </xdr:cNvPr>
        <xdr:cNvSpPr/>
      </xdr:nvSpPr>
      <xdr:spPr>
        <a:xfrm>
          <a:off x="8699500" y="665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14097</xdr:rowOff>
    </xdr:from>
    <xdr:to>
      <xdr:col>50</xdr:col>
      <xdr:colOff>114300</xdr:colOff>
      <xdr:row>39</xdr:row>
      <xdr:rowOff>16345</xdr:rowOff>
    </xdr:to>
    <xdr:cxnSp macro="">
      <xdr:nvCxnSpPr>
        <xdr:cNvPr id="133" name="直線コネクタ 132">
          <a:extLst>
            <a:ext uri="{FF2B5EF4-FFF2-40B4-BE49-F238E27FC236}">
              <a16:creationId xmlns:a16="http://schemas.microsoft.com/office/drawing/2014/main" id="{B546630C-1A51-4E78-AFF8-84F6AB81F3F1}"/>
            </a:ext>
          </a:extLst>
        </xdr:cNvPr>
        <xdr:cNvCxnSpPr/>
      </xdr:nvCxnSpPr>
      <xdr:spPr>
        <a:xfrm flipV="1">
          <a:off x="8750300" y="6700647"/>
          <a:ext cx="8890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139319</xdr:rowOff>
    </xdr:from>
    <xdr:to>
      <xdr:col>41</xdr:col>
      <xdr:colOff>101600</xdr:colOff>
      <xdr:row>39</xdr:row>
      <xdr:rowOff>69469</xdr:rowOff>
    </xdr:to>
    <xdr:sp macro="" textlink="">
      <xdr:nvSpPr>
        <xdr:cNvPr id="134" name="楕円 133">
          <a:extLst>
            <a:ext uri="{FF2B5EF4-FFF2-40B4-BE49-F238E27FC236}">
              <a16:creationId xmlns:a16="http://schemas.microsoft.com/office/drawing/2014/main" id="{8918C7B0-1C48-4328-AAC4-A5E406D1D0F9}"/>
            </a:ext>
          </a:extLst>
        </xdr:cNvPr>
        <xdr:cNvSpPr/>
      </xdr:nvSpPr>
      <xdr:spPr>
        <a:xfrm>
          <a:off x="7810500" y="665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16345</xdr:rowOff>
    </xdr:from>
    <xdr:to>
      <xdr:col>45</xdr:col>
      <xdr:colOff>177800</xdr:colOff>
      <xdr:row>39</xdr:row>
      <xdr:rowOff>18669</xdr:rowOff>
    </xdr:to>
    <xdr:cxnSp macro="">
      <xdr:nvCxnSpPr>
        <xdr:cNvPr id="135" name="直線コネクタ 134">
          <a:extLst>
            <a:ext uri="{FF2B5EF4-FFF2-40B4-BE49-F238E27FC236}">
              <a16:creationId xmlns:a16="http://schemas.microsoft.com/office/drawing/2014/main" id="{8C98E898-E8AA-47E7-BFDA-BC8A7275A9B2}"/>
            </a:ext>
          </a:extLst>
        </xdr:cNvPr>
        <xdr:cNvCxnSpPr/>
      </xdr:nvCxnSpPr>
      <xdr:spPr>
        <a:xfrm flipV="1">
          <a:off x="7861300" y="6702895"/>
          <a:ext cx="889000" cy="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145491</xdr:rowOff>
    </xdr:from>
    <xdr:to>
      <xdr:col>36</xdr:col>
      <xdr:colOff>165100</xdr:colOff>
      <xdr:row>39</xdr:row>
      <xdr:rowOff>75641</xdr:rowOff>
    </xdr:to>
    <xdr:sp macro="" textlink="">
      <xdr:nvSpPr>
        <xdr:cNvPr id="136" name="楕円 135">
          <a:extLst>
            <a:ext uri="{FF2B5EF4-FFF2-40B4-BE49-F238E27FC236}">
              <a16:creationId xmlns:a16="http://schemas.microsoft.com/office/drawing/2014/main" id="{03AB1ADC-236F-4EC2-8342-3CAA3D5F52EF}"/>
            </a:ext>
          </a:extLst>
        </xdr:cNvPr>
        <xdr:cNvSpPr/>
      </xdr:nvSpPr>
      <xdr:spPr>
        <a:xfrm>
          <a:off x="6921500" y="666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18669</xdr:rowOff>
    </xdr:from>
    <xdr:to>
      <xdr:col>41</xdr:col>
      <xdr:colOff>50800</xdr:colOff>
      <xdr:row>39</xdr:row>
      <xdr:rowOff>24841</xdr:rowOff>
    </xdr:to>
    <xdr:cxnSp macro="">
      <xdr:nvCxnSpPr>
        <xdr:cNvPr id="137" name="直線コネクタ 136">
          <a:extLst>
            <a:ext uri="{FF2B5EF4-FFF2-40B4-BE49-F238E27FC236}">
              <a16:creationId xmlns:a16="http://schemas.microsoft.com/office/drawing/2014/main" id="{D6237315-831F-44ED-A5DF-109C2DFB5BE0}"/>
            </a:ext>
          </a:extLst>
        </xdr:cNvPr>
        <xdr:cNvCxnSpPr/>
      </xdr:nvCxnSpPr>
      <xdr:spPr>
        <a:xfrm flipV="1">
          <a:off x="6972300" y="6705219"/>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5D3AD924-6254-4B61-816A-64DFFFA6D8A4}"/>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2A2FB34E-6011-4CE1-A48F-30F363ACFF7F}"/>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C3F8B256-9CCC-4050-982D-24F3F2F52A91}"/>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55F78D32-2100-4DB6-9E18-A97F069936A1}"/>
            </a:ext>
          </a:extLst>
        </xdr:cNvPr>
        <xdr:cNvSpPr txBox="1"/>
      </xdr:nvSpPr>
      <xdr:spPr>
        <a:xfrm>
          <a:off x="6705111" y="67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81424</xdr:rowOff>
    </xdr:from>
    <xdr:ext cx="534377" cy="259045"/>
    <xdr:sp macro="" textlink="">
      <xdr:nvSpPr>
        <xdr:cNvPr id="142" name="n_1mainValue【道路】&#10;一人当たり延長">
          <a:extLst>
            <a:ext uri="{FF2B5EF4-FFF2-40B4-BE49-F238E27FC236}">
              <a16:creationId xmlns:a16="http://schemas.microsoft.com/office/drawing/2014/main" id="{EE91AE07-726D-4172-8009-9DC088CF6307}"/>
            </a:ext>
          </a:extLst>
        </xdr:cNvPr>
        <xdr:cNvSpPr txBox="1"/>
      </xdr:nvSpPr>
      <xdr:spPr>
        <a:xfrm>
          <a:off x="9359411" y="6425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58272</xdr:rowOff>
    </xdr:from>
    <xdr:ext cx="534377" cy="259045"/>
    <xdr:sp macro="" textlink="">
      <xdr:nvSpPr>
        <xdr:cNvPr id="143" name="n_2mainValue【道路】&#10;一人当たり延長">
          <a:extLst>
            <a:ext uri="{FF2B5EF4-FFF2-40B4-BE49-F238E27FC236}">
              <a16:creationId xmlns:a16="http://schemas.microsoft.com/office/drawing/2014/main" id="{E9CBC479-0A7A-4248-B808-8EFF41966611}"/>
            </a:ext>
          </a:extLst>
        </xdr:cNvPr>
        <xdr:cNvSpPr txBox="1"/>
      </xdr:nvSpPr>
      <xdr:spPr>
        <a:xfrm>
          <a:off x="8483111" y="6744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60596</xdr:rowOff>
    </xdr:from>
    <xdr:ext cx="534377" cy="259045"/>
    <xdr:sp macro="" textlink="">
      <xdr:nvSpPr>
        <xdr:cNvPr id="144" name="n_3mainValue【道路】&#10;一人当たり延長">
          <a:extLst>
            <a:ext uri="{FF2B5EF4-FFF2-40B4-BE49-F238E27FC236}">
              <a16:creationId xmlns:a16="http://schemas.microsoft.com/office/drawing/2014/main" id="{C75F8818-6044-4CE1-922A-6DBF4D0DC5FD}"/>
            </a:ext>
          </a:extLst>
        </xdr:cNvPr>
        <xdr:cNvSpPr txBox="1"/>
      </xdr:nvSpPr>
      <xdr:spPr>
        <a:xfrm>
          <a:off x="7594111" y="674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92168</xdr:rowOff>
    </xdr:from>
    <xdr:ext cx="534377" cy="259045"/>
    <xdr:sp macro="" textlink="">
      <xdr:nvSpPr>
        <xdr:cNvPr id="145" name="n_4mainValue【道路】&#10;一人当たり延長">
          <a:extLst>
            <a:ext uri="{FF2B5EF4-FFF2-40B4-BE49-F238E27FC236}">
              <a16:creationId xmlns:a16="http://schemas.microsoft.com/office/drawing/2014/main" id="{B8CCE959-1FFA-43CF-AD12-24187ACB510E}"/>
            </a:ext>
          </a:extLst>
        </xdr:cNvPr>
        <xdr:cNvSpPr txBox="1"/>
      </xdr:nvSpPr>
      <xdr:spPr>
        <a:xfrm>
          <a:off x="6705111" y="643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FD7F15F-9C04-4B58-B52F-29682885CF5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25C6BCF-5B1C-448D-91EF-C3EBD1A675B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0B11E40-1BF0-4FDE-808B-08AB7C0DEDB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33D94EF-6AA9-4AB5-B927-A72F1B622D6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FC2FD19-49F8-4D60-A444-E1F7F98E76E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0A80BE8-F0D2-4369-B409-7C9AC8982FE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B3D7645-3E40-4672-B9DC-F19CA0D063E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2D38FFF-8831-4145-8EE5-C12364A19F4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131DDAF-8DC1-4996-8ED0-EC91C404908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5182C37-B9CF-4A44-9161-1C7F3F3DC40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DB65940-CB6D-43EA-B245-F7672CB824B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E525C4E-E0EE-4650-9F4B-525CE3EF666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40ED4528-3E3B-44F7-83A3-4DCDF97291B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6CCA646D-2A30-426D-A55B-DE9E21E323E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C4FFA0CF-48A8-4D72-9C93-AEE56A741E1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12541A69-8B56-4B54-A70C-4A266C4F6EC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9786BD49-C83B-49DF-B5DA-75C541E14B8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BBC9E85-17D7-4E32-8FAB-274EC8618A7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6CD47FC-DF16-4B7D-B1DE-6D3C2A041BB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B166E57-FC5E-4D0F-8158-99C1324A0A0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A4937C9B-B75F-4BBA-9E61-EFD71412B0D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863D233-5D97-445D-9E13-8F900673F91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749EF795-E383-463C-BECA-D0EA95B579C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06050A3-57D7-4A72-9542-8B4B7CBAA9D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84F8F91-6A5E-462A-914F-AD37C3BDEE9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16B3DF11-3B13-45DB-B294-5E881CD8420E}"/>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2362531A-8AE8-4F58-98E3-71D8719F50A3}"/>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D630FEA6-CECA-4239-99CF-44238E1A40E4}"/>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B5FA6802-4DE7-4FEB-8CE4-0C70E7CF3EBB}"/>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11170C0F-278F-4226-943B-F70343602D38}"/>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FD09235-BC85-475B-85CF-4EB5EE001ED0}"/>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7DD0CB30-FC84-4FC6-BC47-F9CDB2122321}"/>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DA7D4329-2246-432F-B203-DBCFFB878BC5}"/>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07B89FFE-0749-4089-95AB-8AD2EF158B13}"/>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6D4FEC32-15F0-4FD5-8321-1C6A2E708D68}"/>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840D2328-DBE8-4A80-A39E-EFF26185A7D5}"/>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BEC8FA8-C7FE-461E-8F04-7C75AE1AC31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61D4312-D90E-4138-AAFC-B43DD5CEED5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304210B-F4B1-4076-A983-9B8479E6001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619F735-4E9C-469C-84A7-188C3D0404F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BEF9BF9-22C4-4F3E-9A26-C2A074F32A7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14515</xdr:rowOff>
    </xdr:from>
    <xdr:to>
      <xdr:col>24</xdr:col>
      <xdr:colOff>114300</xdr:colOff>
      <xdr:row>62</xdr:row>
      <xdr:rowOff>116115</xdr:rowOff>
    </xdr:to>
    <xdr:sp macro="" textlink="">
      <xdr:nvSpPr>
        <xdr:cNvPr id="187" name="楕円 186">
          <a:extLst>
            <a:ext uri="{FF2B5EF4-FFF2-40B4-BE49-F238E27FC236}">
              <a16:creationId xmlns:a16="http://schemas.microsoft.com/office/drawing/2014/main" id="{67CFDFDE-CC01-4F34-BEA0-B7D66541A06C}"/>
            </a:ext>
          </a:extLst>
        </xdr:cNvPr>
        <xdr:cNvSpPr/>
      </xdr:nvSpPr>
      <xdr:spPr>
        <a:xfrm>
          <a:off x="45847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164392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BE6B8098-3D3A-4E95-B023-68D7BE8B106F}"/>
            </a:ext>
          </a:extLst>
        </xdr:cNvPr>
        <xdr:cNvSpPr txBox="1"/>
      </xdr:nvSpPr>
      <xdr:spPr>
        <a:xfrm>
          <a:off x="4673600"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169635</xdr:rowOff>
    </xdr:from>
    <xdr:to>
      <xdr:col>20</xdr:col>
      <xdr:colOff>38100</xdr:colOff>
      <xdr:row>62</xdr:row>
      <xdr:rowOff>99785</xdr:rowOff>
    </xdr:to>
    <xdr:sp macro="" textlink="">
      <xdr:nvSpPr>
        <xdr:cNvPr id="189" name="楕円 188">
          <a:extLst>
            <a:ext uri="{FF2B5EF4-FFF2-40B4-BE49-F238E27FC236}">
              <a16:creationId xmlns:a16="http://schemas.microsoft.com/office/drawing/2014/main" id="{85083E67-A6F8-43C0-8E3C-B5A3E3BB843E}"/>
            </a:ext>
          </a:extLst>
        </xdr:cNvPr>
        <xdr:cNvSpPr/>
      </xdr:nvSpPr>
      <xdr:spPr>
        <a:xfrm>
          <a:off x="3746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48985</xdr:rowOff>
    </xdr:from>
    <xdr:to>
      <xdr:col>24</xdr:col>
      <xdr:colOff>63500</xdr:colOff>
      <xdr:row>62</xdr:row>
      <xdr:rowOff>65315</xdr:rowOff>
    </xdr:to>
    <xdr:cxnSp macro="">
      <xdr:nvCxnSpPr>
        <xdr:cNvPr id="190" name="直線コネクタ 189">
          <a:extLst>
            <a:ext uri="{FF2B5EF4-FFF2-40B4-BE49-F238E27FC236}">
              <a16:creationId xmlns:a16="http://schemas.microsoft.com/office/drawing/2014/main" id="{3146D74F-2CF0-4802-B158-418734FECA4B}"/>
            </a:ext>
          </a:extLst>
        </xdr:cNvPr>
        <xdr:cNvCxnSpPr/>
      </xdr:nvCxnSpPr>
      <xdr:spPr>
        <a:xfrm>
          <a:off x="3797300" y="106788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150041</xdr:rowOff>
    </xdr:from>
    <xdr:to>
      <xdr:col>15</xdr:col>
      <xdr:colOff>101600</xdr:colOff>
      <xdr:row>62</xdr:row>
      <xdr:rowOff>80191</xdr:rowOff>
    </xdr:to>
    <xdr:sp macro="" textlink="">
      <xdr:nvSpPr>
        <xdr:cNvPr id="191" name="楕円 190">
          <a:extLst>
            <a:ext uri="{FF2B5EF4-FFF2-40B4-BE49-F238E27FC236}">
              <a16:creationId xmlns:a16="http://schemas.microsoft.com/office/drawing/2014/main" id="{BCBBC9AF-07E0-4FB4-80E6-3EB858278BF7}"/>
            </a:ext>
          </a:extLst>
        </xdr:cNvPr>
        <xdr:cNvSpPr/>
      </xdr:nvSpPr>
      <xdr:spPr>
        <a:xfrm>
          <a:off x="2857500" y="1060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29391</xdr:rowOff>
    </xdr:from>
    <xdr:to>
      <xdr:col>19</xdr:col>
      <xdr:colOff>177800</xdr:colOff>
      <xdr:row>62</xdr:row>
      <xdr:rowOff>48985</xdr:rowOff>
    </xdr:to>
    <xdr:cxnSp macro="">
      <xdr:nvCxnSpPr>
        <xdr:cNvPr id="192" name="直線コネクタ 191">
          <a:extLst>
            <a:ext uri="{FF2B5EF4-FFF2-40B4-BE49-F238E27FC236}">
              <a16:creationId xmlns:a16="http://schemas.microsoft.com/office/drawing/2014/main" id="{B962B219-328F-44AA-8066-8852F3329788}"/>
            </a:ext>
          </a:extLst>
        </xdr:cNvPr>
        <xdr:cNvCxnSpPr/>
      </xdr:nvCxnSpPr>
      <xdr:spPr>
        <a:xfrm>
          <a:off x="2908300" y="1065929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130447</xdr:rowOff>
    </xdr:from>
    <xdr:to>
      <xdr:col>10</xdr:col>
      <xdr:colOff>165100</xdr:colOff>
      <xdr:row>62</xdr:row>
      <xdr:rowOff>60597</xdr:rowOff>
    </xdr:to>
    <xdr:sp macro="" textlink="">
      <xdr:nvSpPr>
        <xdr:cNvPr id="193" name="楕円 192">
          <a:extLst>
            <a:ext uri="{FF2B5EF4-FFF2-40B4-BE49-F238E27FC236}">
              <a16:creationId xmlns:a16="http://schemas.microsoft.com/office/drawing/2014/main" id="{85BFDF5A-4561-4AF5-B38E-728E01EBA05D}"/>
            </a:ext>
          </a:extLst>
        </xdr:cNvPr>
        <xdr:cNvSpPr/>
      </xdr:nvSpPr>
      <xdr:spPr>
        <a:xfrm>
          <a:off x="19685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9797</xdr:rowOff>
    </xdr:from>
    <xdr:to>
      <xdr:col>15</xdr:col>
      <xdr:colOff>50800</xdr:colOff>
      <xdr:row>62</xdr:row>
      <xdr:rowOff>29391</xdr:rowOff>
    </xdr:to>
    <xdr:cxnSp macro="">
      <xdr:nvCxnSpPr>
        <xdr:cNvPr id="194" name="直線コネクタ 193">
          <a:extLst>
            <a:ext uri="{FF2B5EF4-FFF2-40B4-BE49-F238E27FC236}">
              <a16:creationId xmlns:a16="http://schemas.microsoft.com/office/drawing/2014/main" id="{6B6DED8B-08B8-40B2-B0AC-E04B045F39BD}"/>
            </a:ext>
          </a:extLst>
        </xdr:cNvPr>
        <xdr:cNvCxnSpPr/>
      </xdr:nvCxnSpPr>
      <xdr:spPr>
        <a:xfrm>
          <a:off x="2019300" y="1063969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109220</xdr:rowOff>
    </xdr:from>
    <xdr:to>
      <xdr:col>6</xdr:col>
      <xdr:colOff>38100</xdr:colOff>
      <xdr:row>62</xdr:row>
      <xdr:rowOff>39370</xdr:rowOff>
    </xdr:to>
    <xdr:sp macro="" textlink="">
      <xdr:nvSpPr>
        <xdr:cNvPr id="195" name="楕円 194">
          <a:extLst>
            <a:ext uri="{FF2B5EF4-FFF2-40B4-BE49-F238E27FC236}">
              <a16:creationId xmlns:a16="http://schemas.microsoft.com/office/drawing/2014/main" id="{AA2BDDCB-22BA-409E-B7F4-71BBAC24BB70}"/>
            </a:ext>
          </a:extLst>
        </xdr:cNvPr>
        <xdr:cNvSpPr/>
      </xdr:nvSpPr>
      <xdr:spPr>
        <a:xfrm>
          <a:off x="1079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160020</xdr:rowOff>
    </xdr:from>
    <xdr:to>
      <xdr:col>10</xdr:col>
      <xdr:colOff>114300</xdr:colOff>
      <xdr:row>62</xdr:row>
      <xdr:rowOff>9797</xdr:rowOff>
    </xdr:to>
    <xdr:cxnSp macro="">
      <xdr:nvCxnSpPr>
        <xdr:cNvPr id="196" name="直線コネクタ 195">
          <a:extLst>
            <a:ext uri="{FF2B5EF4-FFF2-40B4-BE49-F238E27FC236}">
              <a16:creationId xmlns:a16="http://schemas.microsoft.com/office/drawing/2014/main" id="{BA812CD0-CECC-4F86-905A-52A592D9D395}"/>
            </a:ext>
          </a:extLst>
        </xdr:cNvPr>
        <xdr:cNvCxnSpPr/>
      </xdr:nvCxnSpPr>
      <xdr:spPr>
        <a:xfrm>
          <a:off x="1130300" y="1061847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70BB45C5-1E82-495A-8B54-BA8A2BACD19D}"/>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5C3A849F-1ED2-4EC7-B5DC-5828E046E029}"/>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191686A4-82C3-4E6C-A64A-237F404EF1EE}"/>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B5B87833-7EF1-4153-AF7B-C6738EFDA6C3}"/>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90912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AAFF6CA0-D0EF-49D3-9738-41313965870E}"/>
            </a:ext>
          </a:extLst>
        </xdr:cNvPr>
        <xdr:cNvSpPr txBox="1"/>
      </xdr:nvSpPr>
      <xdr:spPr>
        <a:xfrm>
          <a:off x="35820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71318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895DD7F1-307A-4640-9736-B1BAC204A601}"/>
            </a:ext>
          </a:extLst>
        </xdr:cNvPr>
        <xdr:cNvSpPr txBox="1"/>
      </xdr:nvSpPr>
      <xdr:spPr>
        <a:xfrm>
          <a:off x="2705744" y="1070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51724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51A69F3-D886-4042-9108-0AB1D398EFB7}"/>
            </a:ext>
          </a:extLst>
        </xdr:cNvPr>
        <xdr:cNvSpPr txBox="1"/>
      </xdr:nvSpPr>
      <xdr:spPr>
        <a:xfrm>
          <a:off x="1816744"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30497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AB261D4-D0D1-453B-AA9A-8B719ACD2A43}"/>
            </a:ext>
          </a:extLst>
        </xdr:cNvPr>
        <xdr:cNvSpPr txBox="1"/>
      </xdr:nvSpPr>
      <xdr:spPr>
        <a:xfrm>
          <a:off x="927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A34FC82-902B-4B5D-8272-4D19DD22E86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F2F59D6-706B-4BB3-B8D6-ACE1AB0A804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341A74D-2F30-413F-9066-5E8222EFF7B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9D85380-C309-4853-BB37-391F0EDB49B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AB717B5-A0D6-4584-BD9C-9097E86920D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D8888D1-090F-40AF-86B3-AD90A22C4C4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1B6892C-A765-4EB5-A85D-96B6AF08901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4C69CDB-45F6-4593-8A3E-62BF25EC5B3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04E6A77-5A9C-427E-97CF-875C8D610F3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2F705DC-0D47-432C-A9BA-4A731908E7E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35B99DF6-7ACE-4284-930F-B167E9A0DC3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5BFEF0AC-B1AA-417B-9D3A-D2A9EE8E3CF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428CE09-CC91-4538-B453-D2353BC889D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220E9BF6-5C30-4A64-BF51-EDBAD227B34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E12CAD7-F5C7-435D-B731-422A4351A8F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4A50AA66-E303-4C04-A029-3052124411C1}"/>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38434E62-D522-4B50-9C5F-0802E3D5E9B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15F455ED-A0A8-4817-AB59-AF05C05B9546}"/>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C4B67F9-2168-4196-9F97-A5EA0483FC2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CBF08A0F-220C-4169-A74F-36C47A58F4D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5FEB6A7-C8C7-483F-9999-9083C0DB6DE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C80F73D7-9522-4A91-833B-9E9FCF48A14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CB261555-31DD-4310-B98F-3B137CA1981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FB5CEC20-6202-4A2B-999E-FF1AEE5FBE5E}"/>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3DF33B11-5F70-4D0F-9E39-CF24ADD7768A}"/>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C33AAB80-A81D-434B-B1A5-74AA1B4F9989}"/>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DA37A10B-C14F-4328-BE45-B53D40EB39DD}"/>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07CB0E59-87BB-43CB-8144-E80E56CDB6FB}"/>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D32759AC-370F-4F89-9D6C-35734A528892}"/>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D2FEBCF8-520C-4A12-905D-2A8B9B1463BA}"/>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AF98DAFA-EA76-44EA-9322-E0E820B3ADCE}"/>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3D99750C-7E52-46C5-AD5E-80547095778B}"/>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B00AF48B-9FCA-43A4-97BE-5289EAFF01F2}"/>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6BF19964-005A-4991-AF94-C2239498D949}"/>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F9373A2-51E1-479D-8A58-1C5A837DEC9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D0336A9-749A-428E-BD1A-39AFCB40CA5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F97737A-92DF-43F1-8CB4-780B845A21D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32C13B9-751C-4967-B30F-DC06061B8E7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5A3030B-3F55-4866-92FF-E1F75B0FE22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22058</xdr:rowOff>
    </xdr:from>
    <xdr:to>
      <xdr:col>55</xdr:col>
      <xdr:colOff>50800</xdr:colOff>
      <xdr:row>63</xdr:row>
      <xdr:rowOff>123658</xdr:rowOff>
    </xdr:to>
    <xdr:sp macro="" textlink="">
      <xdr:nvSpPr>
        <xdr:cNvPr id="244" name="楕円 243">
          <a:extLst>
            <a:ext uri="{FF2B5EF4-FFF2-40B4-BE49-F238E27FC236}">
              <a16:creationId xmlns:a16="http://schemas.microsoft.com/office/drawing/2014/main" id="{26FC66C4-C71B-4C98-9DEF-013BF7D98608}"/>
            </a:ext>
          </a:extLst>
        </xdr:cNvPr>
        <xdr:cNvSpPr/>
      </xdr:nvSpPr>
      <xdr:spPr>
        <a:xfrm>
          <a:off x="10426700" y="1082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485</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F917757F-A701-4B58-A59E-C991F0A4DE46}"/>
            </a:ext>
          </a:extLst>
        </xdr:cNvPr>
        <xdr:cNvSpPr txBox="1"/>
      </xdr:nvSpPr>
      <xdr:spPr>
        <a:xfrm>
          <a:off x="10515600" y="10801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23716</xdr:rowOff>
    </xdr:from>
    <xdr:to>
      <xdr:col>50</xdr:col>
      <xdr:colOff>165100</xdr:colOff>
      <xdr:row>63</xdr:row>
      <xdr:rowOff>125316</xdr:rowOff>
    </xdr:to>
    <xdr:sp macro="" textlink="">
      <xdr:nvSpPr>
        <xdr:cNvPr id="246" name="楕円 245">
          <a:extLst>
            <a:ext uri="{FF2B5EF4-FFF2-40B4-BE49-F238E27FC236}">
              <a16:creationId xmlns:a16="http://schemas.microsoft.com/office/drawing/2014/main" id="{918ACE23-44FB-478F-883D-3ABE524D088B}"/>
            </a:ext>
          </a:extLst>
        </xdr:cNvPr>
        <xdr:cNvSpPr/>
      </xdr:nvSpPr>
      <xdr:spPr>
        <a:xfrm>
          <a:off x="9588500" y="1082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72858</xdr:rowOff>
    </xdr:from>
    <xdr:to>
      <xdr:col>55</xdr:col>
      <xdr:colOff>0</xdr:colOff>
      <xdr:row>63</xdr:row>
      <xdr:rowOff>74516</xdr:rowOff>
    </xdr:to>
    <xdr:cxnSp macro="">
      <xdr:nvCxnSpPr>
        <xdr:cNvPr id="247" name="直線コネクタ 246">
          <a:extLst>
            <a:ext uri="{FF2B5EF4-FFF2-40B4-BE49-F238E27FC236}">
              <a16:creationId xmlns:a16="http://schemas.microsoft.com/office/drawing/2014/main" id="{C7B1E349-1753-428A-A54D-ACCA57EC0181}"/>
            </a:ext>
          </a:extLst>
        </xdr:cNvPr>
        <xdr:cNvCxnSpPr/>
      </xdr:nvCxnSpPr>
      <xdr:spPr>
        <a:xfrm flipV="1">
          <a:off x="9639300" y="10874208"/>
          <a:ext cx="838200" cy="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24210</xdr:rowOff>
    </xdr:from>
    <xdr:to>
      <xdr:col>46</xdr:col>
      <xdr:colOff>38100</xdr:colOff>
      <xdr:row>63</xdr:row>
      <xdr:rowOff>125810</xdr:rowOff>
    </xdr:to>
    <xdr:sp macro="" textlink="">
      <xdr:nvSpPr>
        <xdr:cNvPr id="248" name="楕円 247">
          <a:extLst>
            <a:ext uri="{FF2B5EF4-FFF2-40B4-BE49-F238E27FC236}">
              <a16:creationId xmlns:a16="http://schemas.microsoft.com/office/drawing/2014/main" id="{8B352B04-9711-43D2-8334-14CEEEB875B2}"/>
            </a:ext>
          </a:extLst>
        </xdr:cNvPr>
        <xdr:cNvSpPr/>
      </xdr:nvSpPr>
      <xdr:spPr>
        <a:xfrm>
          <a:off x="8699500" y="1082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74516</xdr:rowOff>
    </xdr:from>
    <xdr:to>
      <xdr:col>50</xdr:col>
      <xdr:colOff>114300</xdr:colOff>
      <xdr:row>63</xdr:row>
      <xdr:rowOff>75010</xdr:rowOff>
    </xdr:to>
    <xdr:cxnSp macro="">
      <xdr:nvCxnSpPr>
        <xdr:cNvPr id="249" name="直線コネクタ 248">
          <a:extLst>
            <a:ext uri="{FF2B5EF4-FFF2-40B4-BE49-F238E27FC236}">
              <a16:creationId xmlns:a16="http://schemas.microsoft.com/office/drawing/2014/main" id="{993765D1-51D6-4B35-A282-30E9BC5BF18A}"/>
            </a:ext>
          </a:extLst>
        </xdr:cNvPr>
        <xdr:cNvCxnSpPr/>
      </xdr:nvCxnSpPr>
      <xdr:spPr>
        <a:xfrm flipV="1">
          <a:off x="8750300" y="10875866"/>
          <a:ext cx="889000" cy="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25479</xdr:rowOff>
    </xdr:from>
    <xdr:to>
      <xdr:col>41</xdr:col>
      <xdr:colOff>101600</xdr:colOff>
      <xdr:row>63</xdr:row>
      <xdr:rowOff>127079</xdr:rowOff>
    </xdr:to>
    <xdr:sp macro="" textlink="">
      <xdr:nvSpPr>
        <xdr:cNvPr id="250" name="楕円 249">
          <a:extLst>
            <a:ext uri="{FF2B5EF4-FFF2-40B4-BE49-F238E27FC236}">
              <a16:creationId xmlns:a16="http://schemas.microsoft.com/office/drawing/2014/main" id="{6C732D98-8B6A-4B99-8477-73DC4B4FBAA8}"/>
            </a:ext>
          </a:extLst>
        </xdr:cNvPr>
        <xdr:cNvSpPr/>
      </xdr:nvSpPr>
      <xdr:spPr>
        <a:xfrm>
          <a:off x="7810500" y="1082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75010</xdr:rowOff>
    </xdr:from>
    <xdr:to>
      <xdr:col>45</xdr:col>
      <xdr:colOff>177800</xdr:colOff>
      <xdr:row>63</xdr:row>
      <xdr:rowOff>76279</xdr:rowOff>
    </xdr:to>
    <xdr:cxnSp macro="">
      <xdr:nvCxnSpPr>
        <xdr:cNvPr id="251" name="直線コネクタ 250">
          <a:extLst>
            <a:ext uri="{FF2B5EF4-FFF2-40B4-BE49-F238E27FC236}">
              <a16:creationId xmlns:a16="http://schemas.microsoft.com/office/drawing/2014/main" id="{14ADAC24-3723-4E25-915D-38598538FD31}"/>
            </a:ext>
          </a:extLst>
        </xdr:cNvPr>
        <xdr:cNvCxnSpPr/>
      </xdr:nvCxnSpPr>
      <xdr:spPr>
        <a:xfrm flipV="1">
          <a:off x="7861300" y="1087636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27427</xdr:rowOff>
    </xdr:from>
    <xdr:to>
      <xdr:col>36</xdr:col>
      <xdr:colOff>165100</xdr:colOff>
      <xdr:row>63</xdr:row>
      <xdr:rowOff>129027</xdr:rowOff>
    </xdr:to>
    <xdr:sp macro="" textlink="">
      <xdr:nvSpPr>
        <xdr:cNvPr id="252" name="楕円 251">
          <a:extLst>
            <a:ext uri="{FF2B5EF4-FFF2-40B4-BE49-F238E27FC236}">
              <a16:creationId xmlns:a16="http://schemas.microsoft.com/office/drawing/2014/main" id="{2B6384E9-441E-4A30-BD80-CE8F8E6C2D4C}"/>
            </a:ext>
          </a:extLst>
        </xdr:cNvPr>
        <xdr:cNvSpPr/>
      </xdr:nvSpPr>
      <xdr:spPr>
        <a:xfrm>
          <a:off x="6921500" y="1082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76279</xdr:rowOff>
    </xdr:from>
    <xdr:to>
      <xdr:col>41</xdr:col>
      <xdr:colOff>50800</xdr:colOff>
      <xdr:row>63</xdr:row>
      <xdr:rowOff>78227</xdr:rowOff>
    </xdr:to>
    <xdr:cxnSp macro="">
      <xdr:nvCxnSpPr>
        <xdr:cNvPr id="253" name="直線コネクタ 252">
          <a:extLst>
            <a:ext uri="{FF2B5EF4-FFF2-40B4-BE49-F238E27FC236}">
              <a16:creationId xmlns:a16="http://schemas.microsoft.com/office/drawing/2014/main" id="{87B8E460-7C60-4EBA-A338-704366B19EBB}"/>
            </a:ext>
          </a:extLst>
        </xdr:cNvPr>
        <xdr:cNvCxnSpPr/>
      </xdr:nvCxnSpPr>
      <xdr:spPr>
        <a:xfrm flipV="1">
          <a:off x="6972300" y="10877629"/>
          <a:ext cx="889000" cy="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AFE3B289-6DBC-4176-8747-C9E0E4464688}"/>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CCA3459F-9292-423E-99D2-F5B39EFF89AD}"/>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296D788A-AD97-481A-9338-0F982895AB6F}"/>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D21979E9-E1C8-4FDD-874E-ABD22AFA7B57}"/>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116443</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B93781B6-E04C-4289-8395-91FE0982EB16}"/>
            </a:ext>
          </a:extLst>
        </xdr:cNvPr>
        <xdr:cNvSpPr txBox="1"/>
      </xdr:nvSpPr>
      <xdr:spPr>
        <a:xfrm>
          <a:off x="9327095" y="10917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116937</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F2094F5C-1DDB-41A0-A4CC-9A9D04DDF630}"/>
            </a:ext>
          </a:extLst>
        </xdr:cNvPr>
        <xdr:cNvSpPr txBox="1"/>
      </xdr:nvSpPr>
      <xdr:spPr>
        <a:xfrm>
          <a:off x="8450795" y="10918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118206</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7B37193D-C823-4EB0-A6BB-0605A61696DF}"/>
            </a:ext>
          </a:extLst>
        </xdr:cNvPr>
        <xdr:cNvSpPr txBox="1"/>
      </xdr:nvSpPr>
      <xdr:spPr>
        <a:xfrm>
          <a:off x="7561795" y="10919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120154</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24ACB58E-101A-43B1-B401-F2D7CB5BFAE5}"/>
            </a:ext>
          </a:extLst>
        </xdr:cNvPr>
        <xdr:cNvSpPr txBox="1"/>
      </xdr:nvSpPr>
      <xdr:spPr>
        <a:xfrm>
          <a:off x="6672795" y="10921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9476B286-79FC-4056-9C92-C2C69BA8518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E01376E5-2365-4359-AAB2-5F4F2AAA532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5A29008-D5AD-4264-AF42-104DA1A2554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E685136-E897-479C-8FD4-E1520199461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7920EF6-3000-4468-B58E-B5CE92260E0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BE26229-B9ED-4720-813D-15AA311193C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82D2783-44C0-4E93-959F-1BDE098967C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587512AD-A552-4086-A6B1-7FDAB766580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C8470920-0DC3-421B-A46F-CF8FE9189F8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B833A87-C549-4B35-B7EF-540B5039D18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6BAC37D-FD67-424B-89C5-D338F6B3A38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1A68665A-E196-428F-906E-CB632FB83A33}"/>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659A02B5-02B6-4F49-B2DF-B593448D096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FF8272D3-BD6D-41EA-9EEB-92E7AE68D6AD}"/>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10145F4D-5AF9-4BD6-BA26-102A97238785}"/>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50AF65EA-B4A9-430D-8646-196412ADB2C5}"/>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38E8A6E3-7661-4D23-A82B-B4DD2A3AB748}"/>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E504335A-140A-419D-86CB-ABB8DA63C662}"/>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4FE76229-E9A3-4CD9-B971-33B62F0F5F8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8195D644-15E2-423B-A9E7-467E30D920F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F0D376AD-798E-4345-9841-1FA7376B821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F8FA138E-8116-4E5D-A9CB-39C7C52B31B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D057FBAF-E2BD-499B-86DA-F3885835FEE3}"/>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09950569-CA0E-4C7E-9242-29201B09A636}"/>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C1C88899-F4A0-4E32-827A-E1297D066E8D}"/>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9D2E1541-6EBE-4911-BECA-5EE9BA96DB83}"/>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3ABA1A98-28E7-4CAA-A2F6-BED0A15983CE}"/>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32F01374-13D3-41F9-B835-C8A297BB110C}"/>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F1CFDE8E-9141-47FC-AA0A-7E3BEC15E51B}"/>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FA46FD06-48E5-4E5E-948D-42392658F4A3}"/>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B65AA01E-4F97-402E-ABAF-47071C8F92BE}"/>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6199D12E-EC2C-4C53-91EC-3E5B032FE5D7}"/>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FD43DB82-FDBD-407D-A171-D2DC23E5ADEF}"/>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01C78C9-FED2-4944-8AE3-D674D0E2E54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1FAC568-AAA2-49A1-AFBC-462DE0FAA6A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0F99C1E-24BC-4933-971E-D49CBD99632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75A7831-9632-40EA-B003-49BF56B7D94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87ABEF5-5AAE-43D7-B2A5-8C306DA89A6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33020</xdr:rowOff>
    </xdr:from>
    <xdr:to>
      <xdr:col>24</xdr:col>
      <xdr:colOff>114300</xdr:colOff>
      <xdr:row>84</xdr:row>
      <xdr:rowOff>134620</xdr:rowOff>
    </xdr:to>
    <xdr:sp macro="" textlink="">
      <xdr:nvSpPr>
        <xdr:cNvPr id="300" name="楕円 299">
          <a:extLst>
            <a:ext uri="{FF2B5EF4-FFF2-40B4-BE49-F238E27FC236}">
              <a16:creationId xmlns:a16="http://schemas.microsoft.com/office/drawing/2014/main" id="{2768CCE2-C643-4EED-8E5B-6C1ABE619DCC}"/>
            </a:ext>
          </a:extLst>
        </xdr:cNvPr>
        <xdr:cNvSpPr/>
      </xdr:nvSpPr>
      <xdr:spPr>
        <a:xfrm>
          <a:off x="45847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11447</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1D430860-4FD1-4248-9D64-47DA26525A5C}"/>
            </a:ext>
          </a:extLst>
        </xdr:cNvPr>
        <xdr:cNvSpPr txBox="1"/>
      </xdr:nvSpPr>
      <xdr:spPr>
        <a:xfrm>
          <a:off x="4673600"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42163</xdr:rowOff>
    </xdr:from>
    <xdr:to>
      <xdr:col>20</xdr:col>
      <xdr:colOff>38100</xdr:colOff>
      <xdr:row>84</xdr:row>
      <xdr:rowOff>143763</xdr:rowOff>
    </xdr:to>
    <xdr:sp macro="" textlink="">
      <xdr:nvSpPr>
        <xdr:cNvPr id="302" name="楕円 301">
          <a:extLst>
            <a:ext uri="{FF2B5EF4-FFF2-40B4-BE49-F238E27FC236}">
              <a16:creationId xmlns:a16="http://schemas.microsoft.com/office/drawing/2014/main" id="{999E5900-E966-476B-A5D3-735E53930748}"/>
            </a:ext>
          </a:extLst>
        </xdr:cNvPr>
        <xdr:cNvSpPr/>
      </xdr:nvSpPr>
      <xdr:spPr>
        <a:xfrm>
          <a:off x="3746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83820</xdr:rowOff>
    </xdr:from>
    <xdr:to>
      <xdr:col>24</xdr:col>
      <xdr:colOff>63500</xdr:colOff>
      <xdr:row>84</xdr:row>
      <xdr:rowOff>92963</xdr:rowOff>
    </xdr:to>
    <xdr:cxnSp macro="">
      <xdr:nvCxnSpPr>
        <xdr:cNvPr id="303" name="直線コネクタ 302">
          <a:extLst>
            <a:ext uri="{FF2B5EF4-FFF2-40B4-BE49-F238E27FC236}">
              <a16:creationId xmlns:a16="http://schemas.microsoft.com/office/drawing/2014/main" id="{6D408C44-B3D4-4D6C-AA59-EA7DD9BAC72D}"/>
            </a:ext>
          </a:extLst>
        </xdr:cNvPr>
        <xdr:cNvCxnSpPr/>
      </xdr:nvCxnSpPr>
      <xdr:spPr>
        <a:xfrm flipV="1">
          <a:off x="3797300" y="14485620"/>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10161</xdr:rowOff>
    </xdr:from>
    <xdr:to>
      <xdr:col>15</xdr:col>
      <xdr:colOff>101600</xdr:colOff>
      <xdr:row>84</xdr:row>
      <xdr:rowOff>111761</xdr:rowOff>
    </xdr:to>
    <xdr:sp macro="" textlink="">
      <xdr:nvSpPr>
        <xdr:cNvPr id="304" name="楕円 303">
          <a:extLst>
            <a:ext uri="{FF2B5EF4-FFF2-40B4-BE49-F238E27FC236}">
              <a16:creationId xmlns:a16="http://schemas.microsoft.com/office/drawing/2014/main" id="{BA2F1312-1BF9-44D1-B854-75D850F7F56C}"/>
            </a:ext>
          </a:extLst>
        </xdr:cNvPr>
        <xdr:cNvSpPr/>
      </xdr:nvSpPr>
      <xdr:spPr>
        <a:xfrm>
          <a:off x="2857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60961</xdr:rowOff>
    </xdr:from>
    <xdr:to>
      <xdr:col>19</xdr:col>
      <xdr:colOff>177800</xdr:colOff>
      <xdr:row>84</xdr:row>
      <xdr:rowOff>92963</xdr:rowOff>
    </xdr:to>
    <xdr:cxnSp macro="">
      <xdr:nvCxnSpPr>
        <xdr:cNvPr id="305" name="直線コネクタ 304">
          <a:extLst>
            <a:ext uri="{FF2B5EF4-FFF2-40B4-BE49-F238E27FC236}">
              <a16:creationId xmlns:a16="http://schemas.microsoft.com/office/drawing/2014/main" id="{1BB2A4E4-9581-4028-ADE3-B78A27A20BCE}"/>
            </a:ext>
          </a:extLst>
        </xdr:cNvPr>
        <xdr:cNvCxnSpPr/>
      </xdr:nvCxnSpPr>
      <xdr:spPr>
        <a:xfrm>
          <a:off x="2908300" y="14462761"/>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151892</xdr:rowOff>
    </xdr:from>
    <xdr:to>
      <xdr:col>10</xdr:col>
      <xdr:colOff>165100</xdr:colOff>
      <xdr:row>84</xdr:row>
      <xdr:rowOff>82042</xdr:rowOff>
    </xdr:to>
    <xdr:sp macro="" textlink="">
      <xdr:nvSpPr>
        <xdr:cNvPr id="306" name="楕円 305">
          <a:extLst>
            <a:ext uri="{FF2B5EF4-FFF2-40B4-BE49-F238E27FC236}">
              <a16:creationId xmlns:a16="http://schemas.microsoft.com/office/drawing/2014/main" id="{25AD1AEB-5F1F-4141-9DC8-0F56F0D4DD53}"/>
            </a:ext>
          </a:extLst>
        </xdr:cNvPr>
        <xdr:cNvSpPr/>
      </xdr:nvSpPr>
      <xdr:spPr>
        <a:xfrm>
          <a:off x="1968500" y="1438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31242</xdr:rowOff>
    </xdr:from>
    <xdr:to>
      <xdr:col>15</xdr:col>
      <xdr:colOff>50800</xdr:colOff>
      <xdr:row>84</xdr:row>
      <xdr:rowOff>60961</xdr:rowOff>
    </xdr:to>
    <xdr:cxnSp macro="">
      <xdr:nvCxnSpPr>
        <xdr:cNvPr id="307" name="直線コネクタ 306">
          <a:extLst>
            <a:ext uri="{FF2B5EF4-FFF2-40B4-BE49-F238E27FC236}">
              <a16:creationId xmlns:a16="http://schemas.microsoft.com/office/drawing/2014/main" id="{AD614FAF-DBBC-4CFC-87F4-783A934BF799}"/>
            </a:ext>
          </a:extLst>
        </xdr:cNvPr>
        <xdr:cNvCxnSpPr/>
      </xdr:nvCxnSpPr>
      <xdr:spPr>
        <a:xfrm>
          <a:off x="2019300" y="14433042"/>
          <a:ext cx="889000"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119887</xdr:rowOff>
    </xdr:from>
    <xdr:to>
      <xdr:col>6</xdr:col>
      <xdr:colOff>38100</xdr:colOff>
      <xdr:row>84</xdr:row>
      <xdr:rowOff>50037</xdr:rowOff>
    </xdr:to>
    <xdr:sp macro="" textlink="">
      <xdr:nvSpPr>
        <xdr:cNvPr id="308" name="楕円 307">
          <a:extLst>
            <a:ext uri="{FF2B5EF4-FFF2-40B4-BE49-F238E27FC236}">
              <a16:creationId xmlns:a16="http://schemas.microsoft.com/office/drawing/2014/main" id="{C8930491-91DF-4D2A-8B61-DC4D3EA217BA}"/>
            </a:ext>
          </a:extLst>
        </xdr:cNvPr>
        <xdr:cNvSpPr/>
      </xdr:nvSpPr>
      <xdr:spPr>
        <a:xfrm>
          <a:off x="1079500" y="1435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170687</xdr:rowOff>
    </xdr:from>
    <xdr:to>
      <xdr:col>10</xdr:col>
      <xdr:colOff>114300</xdr:colOff>
      <xdr:row>84</xdr:row>
      <xdr:rowOff>31242</xdr:rowOff>
    </xdr:to>
    <xdr:cxnSp macro="">
      <xdr:nvCxnSpPr>
        <xdr:cNvPr id="309" name="直線コネクタ 308">
          <a:extLst>
            <a:ext uri="{FF2B5EF4-FFF2-40B4-BE49-F238E27FC236}">
              <a16:creationId xmlns:a16="http://schemas.microsoft.com/office/drawing/2014/main" id="{AB1387F4-7B22-4844-B709-A72FD013D760}"/>
            </a:ext>
          </a:extLst>
        </xdr:cNvPr>
        <xdr:cNvCxnSpPr/>
      </xdr:nvCxnSpPr>
      <xdr:spPr>
        <a:xfrm>
          <a:off x="1130300" y="1440103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5C8BDE20-965A-4026-A879-3C1254CFA49C}"/>
            </a:ext>
          </a:extLst>
        </xdr:cNvPr>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A50CB837-6641-45D0-9857-70534AFFD7E8}"/>
            </a:ext>
          </a:extLst>
        </xdr:cNvPr>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20AE8D24-1EEB-454E-972D-DF3BEEE8234E}"/>
            </a:ext>
          </a:extLst>
        </xdr:cNvPr>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CE09B47F-EFC8-4AAD-B42D-441084BC48CD}"/>
            </a:ext>
          </a:extLst>
        </xdr:cNvPr>
        <xdr:cNvSpPr txBox="1"/>
      </xdr:nvSpPr>
      <xdr:spPr>
        <a:xfrm>
          <a:off x="9277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134890</xdr:rowOff>
    </xdr:from>
    <xdr:ext cx="405111" cy="259045"/>
    <xdr:sp macro="" textlink="">
      <xdr:nvSpPr>
        <xdr:cNvPr id="314" name="n_1mainValue【公営住宅】&#10;有形固定資産減価償却率">
          <a:extLst>
            <a:ext uri="{FF2B5EF4-FFF2-40B4-BE49-F238E27FC236}">
              <a16:creationId xmlns:a16="http://schemas.microsoft.com/office/drawing/2014/main" id="{FC0AC362-2460-4058-B484-CA571958A134}"/>
            </a:ext>
          </a:extLst>
        </xdr:cNvPr>
        <xdr:cNvSpPr txBox="1"/>
      </xdr:nvSpPr>
      <xdr:spPr>
        <a:xfrm>
          <a:off x="3582044" y="14536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102888</xdr:rowOff>
    </xdr:from>
    <xdr:ext cx="405111" cy="259045"/>
    <xdr:sp macro="" textlink="">
      <xdr:nvSpPr>
        <xdr:cNvPr id="315" name="n_2mainValue【公営住宅】&#10;有形固定資産減価償却率">
          <a:extLst>
            <a:ext uri="{FF2B5EF4-FFF2-40B4-BE49-F238E27FC236}">
              <a16:creationId xmlns:a16="http://schemas.microsoft.com/office/drawing/2014/main" id="{8FCCE3E0-7C15-429E-AF60-25CDBAA23035}"/>
            </a:ext>
          </a:extLst>
        </xdr:cNvPr>
        <xdr:cNvSpPr txBox="1"/>
      </xdr:nvSpPr>
      <xdr:spPr>
        <a:xfrm>
          <a:off x="2705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73169</xdr:rowOff>
    </xdr:from>
    <xdr:ext cx="405111" cy="259045"/>
    <xdr:sp macro="" textlink="">
      <xdr:nvSpPr>
        <xdr:cNvPr id="316" name="n_3mainValue【公営住宅】&#10;有形固定資産減価償却率">
          <a:extLst>
            <a:ext uri="{FF2B5EF4-FFF2-40B4-BE49-F238E27FC236}">
              <a16:creationId xmlns:a16="http://schemas.microsoft.com/office/drawing/2014/main" id="{CC707D58-4F35-49E0-B83C-9C449522DC45}"/>
            </a:ext>
          </a:extLst>
        </xdr:cNvPr>
        <xdr:cNvSpPr txBox="1"/>
      </xdr:nvSpPr>
      <xdr:spPr>
        <a:xfrm>
          <a:off x="1816744" y="1447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41164</xdr:rowOff>
    </xdr:from>
    <xdr:ext cx="405111" cy="259045"/>
    <xdr:sp macro="" textlink="">
      <xdr:nvSpPr>
        <xdr:cNvPr id="317" name="n_4mainValue【公営住宅】&#10;有形固定資産減価償却率">
          <a:extLst>
            <a:ext uri="{FF2B5EF4-FFF2-40B4-BE49-F238E27FC236}">
              <a16:creationId xmlns:a16="http://schemas.microsoft.com/office/drawing/2014/main" id="{7D0D39CD-8565-473B-B865-E287BEE2BA82}"/>
            </a:ext>
          </a:extLst>
        </xdr:cNvPr>
        <xdr:cNvSpPr txBox="1"/>
      </xdr:nvSpPr>
      <xdr:spPr>
        <a:xfrm>
          <a:off x="927744" y="14442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1B337678-5481-455C-BBA3-FA69FC22FB3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96BBE260-2117-4994-8B91-5AC51CB4DB3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3940D40D-1E27-41BA-B5DE-CFB22E53073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73D027A6-DDC6-4712-99FA-E768D65F1A6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4C84CE95-8EA9-404A-A126-6DE5C52C374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6021E391-F8D1-41EB-9CE0-7C4AF12D758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2A93E2ED-A53D-4060-B044-1D5E9C9E519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21F16700-D1F5-4DEC-B700-FC716E517D3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AE7120E6-C0F7-4370-A018-D391B743CC1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69B64DD8-ED7A-4B43-A814-866F332E86D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4EAD5D97-A2CE-476A-9C2C-075C75D0C31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EEC58A1F-F550-44C0-974B-50B40C9D043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7BF0C6ED-DAAC-4135-AD63-225E00DD092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957D6403-B372-441D-AC90-007F75DFC4C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43275E45-3A5D-4324-8BF0-E619F0F5BC0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6EE97FCA-1461-4686-8C25-0A411FB8911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A2895FA0-8AC8-454F-87E2-F0C18D658DE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5E5D2FEC-F2FE-476B-B738-8A32CF76A27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E862C956-FD44-4EF5-A089-7E83543F5AC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86DF8AF8-E83C-4151-B51F-FB2EE2E5EC5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A72F9C5A-BE25-4273-97B8-124CEB43EB3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98DFD29-D134-4DBB-B83A-5775AEA8D88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CFA93EB5-7FE1-4C7C-970E-B75B0733812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BE0C183A-9B33-48A0-87B6-9A63336CD36A}"/>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60C49CBE-88BD-453E-9F15-5B9F30822D6F}"/>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3B46BFAA-C7AF-4666-99DE-9262A7C71B2C}"/>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A58C94E1-C608-4D1A-A2D4-8BAF78420393}"/>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D9D35EA6-E1A6-4387-B77C-F82EF1950BED}"/>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14FD3E1F-14CA-4C14-86BD-A4B4C8432B15}"/>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470BA0E8-D6D2-4497-AF10-7BAF6222282F}"/>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193D4812-26AE-47E1-A85F-27F6F64159FF}"/>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996EBD22-B5BE-418E-B0A9-7952B5B85946}"/>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21A0FEB1-8EDA-4146-93E3-025F8BC216A2}"/>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CF58C742-4504-4D36-B08C-CFC1720C3DFB}"/>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5E64C23-7441-45E3-9BCD-010DE376A41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0E1888C-C10B-4D8F-865E-C4A948999D4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CECF983-6262-4D30-84CD-39C28365476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F4E176E-B39B-427B-B353-1F026141D16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79C6E9A-3F9D-4483-859D-DAC2BBCAC68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61976</xdr:rowOff>
    </xdr:from>
    <xdr:to>
      <xdr:col>55</xdr:col>
      <xdr:colOff>50800</xdr:colOff>
      <xdr:row>84</xdr:row>
      <xdr:rowOff>163576</xdr:rowOff>
    </xdr:to>
    <xdr:sp macro="" textlink="">
      <xdr:nvSpPr>
        <xdr:cNvPr id="357" name="楕円 356">
          <a:extLst>
            <a:ext uri="{FF2B5EF4-FFF2-40B4-BE49-F238E27FC236}">
              <a16:creationId xmlns:a16="http://schemas.microsoft.com/office/drawing/2014/main" id="{5AFFB28B-C3AA-4C4C-A377-8E163C3AD00B}"/>
            </a:ext>
          </a:extLst>
        </xdr:cNvPr>
        <xdr:cNvSpPr/>
      </xdr:nvSpPr>
      <xdr:spPr>
        <a:xfrm>
          <a:off x="10426700" y="1446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40403</xdr:rowOff>
    </xdr:from>
    <xdr:ext cx="469744" cy="259045"/>
    <xdr:sp macro="" textlink="">
      <xdr:nvSpPr>
        <xdr:cNvPr id="358" name="【公営住宅】&#10;一人当たり面積該当値テキスト">
          <a:extLst>
            <a:ext uri="{FF2B5EF4-FFF2-40B4-BE49-F238E27FC236}">
              <a16:creationId xmlns:a16="http://schemas.microsoft.com/office/drawing/2014/main" id="{3E9DCB30-7C75-4A31-82A5-25474D72559D}"/>
            </a:ext>
          </a:extLst>
        </xdr:cNvPr>
        <xdr:cNvSpPr txBox="1"/>
      </xdr:nvSpPr>
      <xdr:spPr>
        <a:xfrm>
          <a:off x="10515600" y="14442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64263</xdr:rowOff>
    </xdr:from>
    <xdr:to>
      <xdr:col>50</xdr:col>
      <xdr:colOff>165100</xdr:colOff>
      <xdr:row>84</xdr:row>
      <xdr:rowOff>165863</xdr:rowOff>
    </xdr:to>
    <xdr:sp macro="" textlink="">
      <xdr:nvSpPr>
        <xdr:cNvPr id="359" name="楕円 358">
          <a:extLst>
            <a:ext uri="{FF2B5EF4-FFF2-40B4-BE49-F238E27FC236}">
              <a16:creationId xmlns:a16="http://schemas.microsoft.com/office/drawing/2014/main" id="{97AEC894-D30E-40DF-B5DD-46358B9766D4}"/>
            </a:ext>
          </a:extLst>
        </xdr:cNvPr>
        <xdr:cNvSpPr/>
      </xdr:nvSpPr>
      <xdr:spPr>
        <a:xfrm>
          <a:off x="9588500" y="1446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112776</xdr:rowOff>
    </xdr:from>
    <xdr:to>
      <xdr:col>55</xdr:col>
      <xdr:colOff>0</xdr:colOff>
      <xdr:row>84</xdr:row>
      <xdr:rowOff>115063</xdr:rowOff>
    </xdr:to>
    <xdr:cxnSp macro="">
      <xdr:nvCxnSpPr>
        <xdr:cNvPr id="360" name="直線コネクタ 359">
          <a:extLst>
            <a:ext uri="{FF2B5EF4-FFF2-40B4-BE49-F238E27FC236}">
              <a16:creationId xmlns:a16="http://schemas.microsoft.com/office/drawing/2014/main" id="{EEE03382-5D40-4A13-87AD-C8D813685E21}"/>
            </a:ext>
          </a:extLst>
        </xdr:cNvPr>
        <xdr:cNvCxnSpPr/>
      </xdr:nvCxnSpPr>
      <xdr:spPr>
        <a:xfrm flipV="1">
          <a:off x="9639300" y="14514576"/>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65787</xdr:rowOff>
    </xdr:from>
    <xdr:to>
      <xdr:col>46</xdr:col>
      <xdr:colOff>38100</xdr:colOff>
      <xdr:row>84</xdr:row>
      <xdr:rowOff>167387</xdr:rowOff>
    </xdr:to>
    <xdr:sp macro="" textlink="">
      <xdr:nvSpPr>
        <xdr:cNvPr id="361" name="楕円 360">
          <a:extLst>
            <a:ext uri="{FF2B5EF4-FFF2-40B4-BE49-F238E27FC236}">
              <a16:creationId xmlns:a16="http://schemas.microsoft.com/office/drawing/2014/main" id="{F3D01A6F-EC80-453B-ABEA-9072D4C49410}"/>
            </a:ext>
          </a:extLst>
        </xdr:cNvPr>
        <xdr:cNvSpPr/>
      </xdr:nvSpPr>
      <xdr:spPr>
        <a:xfrm>
          <a:off x="8699500" y="14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115063</xdr:rowOff>
    </xdr:from>
    <xdr:to>
      <xdr:col>50</xdr:col>
      <xdr:colOff>114300</xdr:colOff>
      <xdr:row>84</xdr:row>
      <xdr:rowOff>116587</xdr:rowOff>
    </xdr:to>
    <xdr:cxnSp macro="">
      <xdr:nvCxnSpPr>
        <xdr:cNvPr id="362" name="直線コネクタ 361">
          <a:extLst>
            <a:ext uri="{FF2B5EF4-FFF2-40B4-BE49-F238E27FC236}">
              <a16:creationId xmlns:a16="http://schemas.microsoft.com/office/drawing/2014/main" id="{82B89059-445C-4E19-BDBC-07CBD3591814}"/>
            </a:ext>
          </a:extLst>
        </xdr:cNvPr>
        <xdr:cNvCxnSpPr/>
      </xdr:nvCxnSpPr>
      <xdr:spPr>
        <a:xfrm flipV="1">
          <a:off x="8750300" y="1451686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68072</xdr:rowOff>
    </xdr:from>
    <xdr:to>
      <xdr:col>41</xdr:col>
      <xdr:colOff>101600</xdr:colOff>
      <xdr:row>84</xdr:row>
      <xdr:rowOff>169672</xdr:rowOff>
    </xdr:to>
    <xdr:sp macro="" textlink="">
      <xdr:nvSpPr>
        <xdr:cNvPr id="363" name="楕円 362">
          <a:extLst>
            <a:ext uri="{FF2B5EF4-FFF2-40B4-BE49-F238E27FC236}">
              <a16:creationId xmlns:a16="http://schemas.microsoft.com/office/drawing/2014/main" id="{3F3122A0-F006-4CFD-8FD9-7D75623AB42B}"/>
            </a:ext>
          </a:extLst>
        </xdr:cNvPr>
        <xdr:cNvSpPr/>
      </xdr:nvSpPr>
      <xdr:spPr>
        <a:xfrm>
          <a:off x="7810500" y="1446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116587</xdr:rowOff>
    </xdr:from>
    <xdr:to>
      <xdr:col>45</xdr:col>
      <xdr:colOff>177800</xdr:colOff>
      <xdr:row>84</xdr:row>
      <xdr:rowOff>118872</xdr:rowOff>
    </xdr:to>
    <xdr:cxnSp macro="">
      <xdr:nvCxnSpPr>
        <xdr:cNvPr id="364" name="直線コネクタ 363">
          <a:extLst>
            <a:ext uri="{FF2B5EF4-FFF2-40B4-BE49-F238E27FC236}">
              <a16:creationId xmlns:a16="http://schemas.microsoft.com/office/drawing/2014/main" id="{1B3CF191-A398-4E07-8008-36165E89604A}"/>
            </a:ext>
          </a:extLst>
        </xdr:cNvPr>
        <xdr:cNvCxnSpPr/>
      </xdr:nvCxnSpPr>
      <xdr:spPr>
        <a:xfrm flipV="1">
          <a:off x="7861300" y="1451838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71882</xdr:rowOff>
    </xdr:from>
    <xdr:to>
      <xdr:col>36</xdr:col>
      <xdr:colOff>165100</xdr:colOff>
      <xdr:row>85</xdr:row>
      <xdr:rowOff>2032</xdr:rowOff>
    </xdr:to>
    <xdr:sp macro="" textlink="">
      <xdr:nvSpPr>
        <xdr:cNvPr id="365" name="楕円 364">
          <a:extLst>
            <a:ext uri="{FF2B5EF4-FFF2-40B4-BE49-F238E27FC236}">
              <a16:creationId xmlns:a16="http://schemas.microsoft.com/office/drawing/2014/main" id="{9682852C-B633-4863-8282-72E14276D2AD}"/>
            </a:ext>
          </a:extLst>
        </xdr:cNvPr>
        <xdr:cNvSpPr/>
      </xdr:nvSpPr>
      <xdr:spPr>
        <a:xfrm>
          <a:off x="6921500" y="1447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118872</xdr:rowOff>
    </xdr:from>
    <xdr:to>
      <xdr:col>41</xdr:col>
      <xdr:colOff>50800</xdr:colOff>
      <xdr:row>84</xdr:row>
      <xdr:rowOff>122682</xdr:rowOff>
    </xdr:to>
    <xdr:cxnSp macro="">
      <xdr:nvCxnSpPr>
        <xdr:cNvPr id="366" name="直線コネクタ 365">
          <a:extLst>
            <a:ext uri="{FF2B5EF4-FFF2-40B4-BE49-F238E27FC236}">
              <a16:creationId xmlns:a16="http://schemas.microsoft.com/office/drawing/2014/main" id="{5182E624-E2DE-49FF-9E28-E79E9A7F0348}"/>
            </a:ext>
          </a:extLst>
        </xdr:cNvPr>
        <xdr:cNvCxnSpPr/>
      </xdr:nvCxnSpPr>
      <xdr:spPr>
        <a:xfrm flipV="1">
          <a:off x="6972300" y="14520672"/>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69B11C9B-48F1-43ED-9ABF-821FEF62CD5B}"/>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3F5A3203-9265-4731-B5D5-62AE961A5B2A}"/>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50732040-F9D9-461C-867E-7159A2006C6C}"/>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692175B2-F7EC-4CF0-A833-E6BB92C01009}"/>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156990</xdr:rowOff>
    </xdr:from>
    <xdr:ext cx="469744" cy="259045"/>
    <xdr:sp macro="" textlink="">
      <xdr:nvSpPr>
        <xdr:cNvPr id="371" name="n_1mainValue【公営住宅】&#10;一人当たり面積">
          <a:extLst>
            <a:ext uri="{FF2B5EF4-FFF2-40B4-BE49-F238E27FC236}">
              <a16:creationId xmlns:a16="http://schemas.microsoft.com/office/drawing/2014/main" id="{6F6B5425-2579-49F8-9484-921ED048ACA0}"/>
            </a:ext>
          </a:extLst>
        </xdr:cNvPr>
        <xdr:cNvSpPr txBox="1"/>
      </xdr:nvSpPr>
      <xdr:spPr>
        <a:xfrm>
          <a:off x="9391727" y="14558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158514</xdr:rowOff>
    </xdr:from>
    <xdr:ext cx="469744" cy="259045"/>
    <xdr:sp macro="" textlink="">
      <xdr:nvSpPr>
        <xdr:cNvPr id="372" name="n_2mainValue【公営住宅】&#10;一人当たり面積">
          <a:extLst>
            <a:ext uri="{FF2B5EF4-FFF2-40B4-BE49-F238E27FC236}">
              <a16:creationId xmlns:a16="http://schemas.microsoft.com/office/drawing/2014/main" id="{F3FC822F-483E-4C8F-9B17-71C2A507CB37}"/>
            </a:ext>
          </a:extLst>
        </xdr:cNvPr>
        <xdr:cNvSpPr txBox="1"/>
      </xdr:nvSpPr>
      <xdr:spPr>
        <a:xfrm>
          <a:off x="8515427" y="1456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160799</xdr:rowOff>
    </xdr:from>
    <xdr:ext cx="469744" cy="259045"/>
    <xdr:sp macro="" textlink="">
      <xdr:nvSpPr>
        <xdr:cNvPr id="373" name="n_3mainValue【公営住宅】&#10;一人当たり面積">
          <a:extLst>
            <a:ext uri="{FF2B5EF4-FFF2-40B4-BE49-F238E27FC236}">
              <a16:creationId xmlns:a16="http://schemas.microsoft.com/office/drawing/2014/main" id="{A9A9F990-8FA4-47CC-AD46-36F524EFDCCD}"/>
            </a:ext>
          </a:extLst>
        </xdr:cNvPr>
        <xdr:cNvSpPr txBox="1"/>
      </xdr:nvSpPr>
      <xdr:spPr>
        <a:xfrm>
          <a:off x="7626427" y="1456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164609</xdr:rowOff>
    </xdr:from>
    <xdr:ext cx="469744" cy="259045"/>
    <xdr:sp macro="" textlink="">
      <xdr:nvSpPr>
        <xdr:cNvPr id="374" name="n_4mainValue【公営住宅】&#10;一人当たり面積">
          <a:extLst>
            <a:ext uri="{FF2B5EF4-FFF2-40B4-BE49-F238E27FC236}">
              <a16:creationId xmlns:a16="http://schemas.microsoft.com/office/drawing/2014/main" id="{20BC5552-78EA-490F-B761-D7108AFB2115}"/>
            </a:ext>
          </a:extLst>
        </xdr:cNvPr>
        <xdr:cNvSpPr txBox="1"/>
      </xdr:nvSpPr>
      <xdr:spPr>
        <a:xfrm>
          <a:off x="6737427" y="1456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4C996874-EF66-4FC8-B1EF-38F1396EEC0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EE05BD8-BE63-4373-BF1D-35CE2095ECB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196D0C7D-2B2B-4B7D-9DC5-57D6CFEC086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23C03431-297D-41AF-9E82-B2CF3EFA3DB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21F40A2A-E0F6-4DEE-B55B-4E601DCD338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45EF193E-76AC-4E0B-9646-E4A0FBA6B64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4347E4F0-8D5E-450F-BB3B-F731B50AE4D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9EDFCA55-BB66-4BA3-84D1-95DFD200CE2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664F624D-A72A-4242-A580-1B1B6CBD3C0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3AD75D06-2E00-4103-9B4E-8C5312CA000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5FA21D1F-6E58-4A36-AD6A-21119CA6F51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6AB52DE6-C327-4AC7-B311-ABDD0DFA074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3FB56B53-D685-4532-8F8A-37D4C43C048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A0C0AEA9-6776-4DE2-A06D-A5D1B0C9A1C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A632A10E-1542-49FE-82A4-24FF6136DCC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EBC4ED69-5E50-47F8-AAFD-4F83FB65BC9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D821D0E4-3217-4E2F-8445-CABD97CFAF6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E4DF42DB-A7C9-4931-AA59-7DFF9392036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CAC59A73-45F6-407F-AE8E-FE2016C68C5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5177EE0F-CAF8-4862-A100-6FA64D4385D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3EA6A0CF-F2F8-43AF-A63A-7E6AC7D8A7C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544C33E1-7378-42BE-AEF1-75D0F0AFD2A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A8720A52-B44B-4FCC-A57D-3A485C65D1E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3878BD7F-B146-424E-AFA8-E2731D8B2F8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A7363AA6-FBA8-4198-8AA0-4C1BF049035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3F546F80-672C-4F9A-8D23-AE105D12204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8776C2AB-0E31-4F21-A763-2BE0800E5D2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558165CD-471B-434E-85FE-BF3EB433400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BB27501C-4C41-47FA-8D56-9B97A1256AB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57513EA2-84DC-4F5E-860D-A59AD31B2D0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728BC4DF-E64D-486E-B492-817E53457E1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1AB67414-9BAA-4463-A3D0-6314D8AA717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2C45A71A-98A5-4DF6-875D-C7963CB6047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F4E9FE5-F95B-4828-A8EF-13A1BC25C1A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FF334742-6598-49F3-AABC-A2F412AD1E1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1C68BB57-379F-480B-95DD-C13674DF052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F5291982-37D7-4C24-8D9E-B5352FC0D5D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C718B1DC-DB66-4AB6-9568-25244671FB4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1099219C-526A-4936-9FB8-32AD025595B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D88A7F3E-7DDF-43DA-A62B-482E35E1A8C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525E24DA-461F-4EB6-A241-EDA47ACAA964}"/>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8E392FB1-27EF-4E3F-938A-4E6BDBD709DA}"/>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48468EC8-B8CE-4DBB-874E-E713F46A6756}"/>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AFC4976-6383-4EB7-980E-3F3C72C189EA}"/>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D743458E-7D43-4267-954A-29D329DE5B86}"/>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A433FC3C-CC2C-43B5-AEB4-C6A3C39CA425}"/>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01C8DC7E-F00D-415C-A6D8-E7158CDFC5C5}"/>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DA18F30F-3B7C-454E-9B41-63AF91060318}"/>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4A572678-8358-428A-9BCD-AB053D7D2F39}"/>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9ECBEC50-A2AA-41B7-9564-C3B54967AA8B}"/>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2429B854-5F32-4F09-B712-E3210954D946}"/>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D9BF095-A794-4B4F-B58C-07AD569BA4C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2B8BD0F-D8F3-475C-9D78-302C123F8B4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D57A4A2-C344-48F4-8CED-5E8D1B7F49C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E0238AD-3517-40BF-BE04-89ED67CC19D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F0C6D38-13F2-46CB-95A0-0B3F9B317FA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149225</xdr:rowOff>
    </xdr:from>
    <xdr:to>
      <xdr:col>85</xdr:col>
      <xdr:colOff>177800</xdr:colOff>
      <xdr:row>40</xdr:row>
      <xdr:rowOff>79375</xdr:rowOff>
    </xdr:to>
    <xdr:sp macro="" textlink="">
      <xdr:nvSpPr>
        <xdr:cNvPr id="431" name="楕円 430">
          <a:extLst>
            <a:ext uri="{FF2B5EF4-FFF2-40B4-BE49-F238E27FC236}">
              <a16:creationId xmlns:a16="http://schemas.microsoft.com/office/drawing/2014/main" id="{AC9FCA06-A638-4A04-BA24-4C588A176BCB}"/>
            </a:ext>
          </a:extLst>
        </xdr:cNvPr>
        <xdr:cNvSpPr/>
      </xdr:nvSpPr>
      <xdr:spPr>
        <a:xfrm>
          <a:off x="16268700" y="683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127652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BF338B29-5654-4187-A3EE-4D1A6E4578BE}"/>
            </a:ext>
          </a:extLst>
        </xdr:cNvPr>
        <xdr:cNvSpPr txBox="1"/>
      </xdr:nvSpPr>
      <xdr:spPr>
        <a:xfrm>
          <a:off x="16357600" y="681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76835</xdr:rowOff>
    </xdr:from>
    <xdr:to>
      <xdr:col>81</xdr:col>
      <xdr:colOff>101600</xdr:colOff>
      <xdr:row>41</xdr:row>
      <xdr:rowOff>6985</xdr:rowOff>
    </xdr:to>
    <xdr:sp macro="" textlink="">
      <xdr:nvSpPr>
        <xdr:cNvPr id="433" name="楕円 432">
          <a:extLst>
            <a:ext uri="{FF2B5EF4-FFF2-40B4-BE49-F238E27FC236}">
              <a16:creationId xmlns:a16="http://schemas.microsoft.com/office/drawing/2014/main" id="{90F1A3A2-9534-49A8-B497-C0014E460E10}"/>
            </a:ext>
          </a:extLst>
        </xdr:cNvPr>
        <xdr:cNvSpPr/>
      </xdr:nvSpPr>
      <xdr:spPr>
        <a:xfrm>
          <a:off x="15430500" y="693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28575</xdr:rowOff>
    </xdr:from>
    <xdr:to>
      <xdr:col>85</xdr:col>
      <xdr:colOff>127000</xdr:colOff>
      <xdr:row>40</xdr:row>
      <xdr:rowOff>127635</xdr:rowOff>
    </xdr:to>
    <xdr:cxnSp macro="">
      <xdr:nvCxnSpPr>
        <xdr:cNvPr id="434" name="直線コネクタ 433">
          <a:extLst>
            <a:ext uri="{FF2B5EF4-FFF2-40B4-BE49-F238E27FC236}">
              <a16:creationId xmlns:a16="http://schemas.microsoft.com/office/drawing/2014/main" id="{2E514B94-E23F-4674-BC55-50AE403530E4}"/>
            </a:ext>
          </a:extLst>
        </xdr:cNvPr>
        <xdr:cNvCxnSpPr/>
      </xdr:nvCxnSpPr>
      <xdr:spPr>
        <a:xfrm flipV="1">
          <a:off x="15481300" y="6886575"/>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25400</xdr:rowOff>
    </xdr:from>
    <xdr:to>
      <xdr:col>76</xdr:col>
      <xdr:colOff>165100</xdr:colOff>
      <xdr:row>40</xdr:row>
      <xdr:rowOff>127000</xdr:rowOff>
    </xdr:to>
    <xdr:sp macro="" textlink="">
      <xdr:nvSpPr>
        <xdr:cNvPr id="435" name="楕円 434">
          <a:extLst>
            <a:ext uri="{FF2B5EF4-FFF2-40B4-BE49-F238E27FC236}">
              <a16:creationId xmlns:a16="http://schemas.microsoft.com/office/drawing/2014/main" id="{4EF5AD4F-D74D-41F2-8AC3-42306C5B056C}"/>
            </a:ext>
          </a:extLst>
        </xdr:cNvPr>
        <xdr:cNvSpPr/>
      </xdr:nvSpPr>
      <xdr:spPr>
        <a:xfrm>
          <a:off x="14541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76200</xdr:rowOff>
    </xdr:from>
    <xdr:to>
      <xdr:col>81</xdr:col>
      <xdr:colOff>50800</xdr:colOff>
      <xdr:row>40</xdr:row>
      <xdr:rowOff>127635</xdr:rowOff>
    </xdr:to>
    <xdr:cxnSp macro="">
      <xdr:nvCxnSpPr>
        <xdr:cNvPr id="436" name="直線コネクタ 435">
          <a:extLst>
            <a:ext uri="{FF2B5EF4-FFF2-40B4-BE49-F238E27FC236}">
              <a16:creationId xmlns:a16="http://schemas.microsoft.com/office/drawing/2014/main" id="{71836EE3-A54E-4E60-A1D1-3925ACA28F7B}"/>
            </a:ext>
          </a:extLst>
        </xdr:cNvPr>
        <xdr:cNvCxnSpPr/>
      </xdr:nvCxnSpPr>
      <xdr:spPr>
        <a:xfrm>
          <a:off x="14592300" y="69342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147320</xdr:rowOff>
    </xdr:from>
    <xdr:to>
      <xdr:col>72</xdr:col>
      <xdr:colOff>38100</xdr:colOff>
      <xdr:row>40</xdr:row>
      <xdr:rowOff>77470</xdr:rowOff>
    </xdr:to>
    <xdr:sp macro="" textlink="">
      <xdr:nvSpPr>
        <xdr:cNvPr id="437" name="楕円 436">
          <a:extLst>
            <a:ext uri="{FF2B5EF4-FFF2-40B4-BE49-F238E27FC236}">
              <a16:creationId xmlns:a16="http://schemas.microsoft.com/office/drawing/2014/main" id="{C016EBBE-4470-4F59-83F2-E5F651B49ED8}"/>
            </a:ext>
          </a:extLst>
        </xdr:cNvPr>
        <xdr:cNvSpPr/>
      </xdr:nvSpPr>
      <xdr:spPr>
        <a:xfrm>
          <a:off x="13652500" y="68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26670</xdr:rowOff>
    </xdr:from>
    <xdr:to>
      <xdr:col>76</xdr:col>
      <xdr:colOff>114300</xdr:colOff>
      <xdr:row>40</xdr:row>
      <xdr:rowOff>76200</xdr:rowOff>
    </xdr:to>
    <xdr:cxnSp macro="">
      <xdr:nvCxnSpPr>
        <xdr:cNvPr id="438" name="直線コネクタ 437">
          <a:extLst>
            <a:ext uri="{FF2B5EF4-FFF2-40B4-BE49-F238E27FC236}">
              <a16:creationId xmlns:a16="http://schemas.microsoft.com/office/drawing/2014/main" id="{861B7607-17AE-4778-83CE-5F90F00C1FB8}"/>
            </a:ext>
          </a:extLst>
        </xdr:cNvPr>
        <xdr:cNvCxnSpPr/>
      </xdr:nvCxnSpPr>
      <xdr:spPr>
        <a:xfrm>
          <a:off x="13703300" y="68846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107315</xdr:rowOff>
    </xdr:from>
    <xdr:to>
      <xdr:col>67</xdr:col>
      <xdr:colOff>101600</xdr:colOff>
      <xdr:row>40</xdr:row>
      <xdr:rowOff>37465</xdr:rowOff>
    </xdr:to>
    <xdr:sp macro="" textlink="">
      <xdr:nvSpPr>
        <xdr:cNvPr id="439" name="楕円 438">
          <a:extLst>
            <a:ext uri="{FF2B5EF4-FFF2-40B4-BE49-F238E27FC236}">
              <a16:creationId xmlns:a16="http://schemas.microsoft.com/office/drawing/2014/main" id="{A339D4A6-7B29-4C77-AB2A-EB95AD4C1A5C}"/>
            </a:ext>
          </a:extLst>
        </xdr:cNvPr>
        <xdr:cNvSpPr/>
      </xdr:nvSpPr>
      <xdr:spPr>
        <a:xfrm>
          <a:off x="12763500" y="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158115</xdr:rowOff>
    </xdr:from>
    <xdr:to>
      <xdr:col>71</xdr:col>
      <xdr:colOff>177800</xdr:colOff>
      <xdr:row>40</xdr:row>
      <xdr:rowOff>26670</xdr:rowOff>
    </xdr:to>
    <xdr:cxnSp macro="">
      <xdr:nvCxnSpPr>
        <xdr:cNvPr id="440" name="直線コネクタ 439">
          <a:extLst>
            <a:ext uri="{FF2B5EF4-FFF2-40B4-BE49-F238E27FC236}">
              <a16:creationId xmlns:a16="http://schemas.microsoft.com/office/drawing/2014/main" id="{FC31239D-822C-4D22-BF85-A3CE6D5C7798}"/>
            </a:ext>
          </a:extLst>
        </xdr:cNvPr>
        <xdr:cNvCxnSpPr/>
      </xdr:nvCxnSpPr>
      <xdr:spPr>
        <a:xfrm>
          <a:off x="12814300" y="68446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8AEAD00-B4B9-45D4-BF64-F2FC2215F638}"/>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8D056791-B448-4A33-A5AB-9EF7CC9E68F0}"/>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A69FA89C-2180-4E23-8636-E5DDBFD62992}"/>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43AC34C-22DC-41A7-AC7B-FD0BDBA5F0B4}"/>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169562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EAB520C-A88B-40DC-AF23-800AF634F7CA}"/>
            </a:ext>
          </a:extLst>
        </xdr:cNvPr>
        <xdr:cNvSpPr txBox="1"/>
      </xdr:nvSpPr>
      <xdr:spPr>
        <a:xfrm>
          <a:off x="15266044" y="702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118127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DFFCCE05-C566-41CF-B9D5-9C67CC32E0A8}"/>
            </a:ext>
          </a:extLst>
        </xdr:cNvPr>
        <xdr:cNvSpPr txBox="1"/>
      </xdr:nvSpPr>
      <xdr:spPr>
        <a:xfrm>
          <a:off x="143897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68597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4CF4349E-FEC0-4062-893B-C8EA4E8A9ADF}"/>
            </a:ext>
          </a:extLst>
        </xdr:cNvPr>
        <xdr:cNvSpPr txBox="1"/>
      </xdr:nvSpPr>
      <xdr:spPr>
        <a:xfrm>
          <a:off x="13500744" y="692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28592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CE85D63C-5599-43C7-AB22-402F94958749}"/>
            </a:ext>
          </a:extLst>
        </xdr:cNvPr>
        <xdr:cNvSpPr txBox="1"/>
      </xdr:nvSpPr>
      <xdr:spPr>
        <a:xfrm>
          <a:off x="12611744" y="688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E0332D83-714C-4E6A-B84D-C39E5E68E2B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EC016C74-8DB7-4FC0-B3D3-274F1DC6467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729311C5-543A-4B22-93AC-C266D92F2E6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6D899283-9A4F-480F-A835-9DEAB8C2503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61DE7614-8FCE-47DF-97D8-CF91101BA9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9BF96B48-09C7-4AEE-B913-D7B5A054AC6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1BC99B9A-3E8E-497F-913B-4D3C7934A7E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E25782EB-C15C-4C86-A9F9-E55A92C2C16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B8DDA7AC-D399-4885-8213-C7031BDEF97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F67EBF45-4ACC-41A3-A0FE-D313693ED81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89BDA3CD-5769-4CF9-BD45-4C232B90245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382046C3-3712-4A81-8F13-E06F31E22602}"/>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134B7322-B22F-4549-89B3-70C98D231B8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E7C4C40B-4E4B-4A9B-920C-C304774EA9B6}"/>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7748CFFB-318C-410A-9571-8CB5D24C818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3D645D71-1361-4910-912A-FF78971C2C15}"/>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78F592D2-E4F0-4FEB-A94E-F884737C9B4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3F7B247E-B2DF-45F8-AA09-135F01A969DD}"/>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F48E8AFF-AB57-4FCA-8F57-63B0582681F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197EAAED-6785-43EF-802A-569591A3201B}"/>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7BA434C3-EE81-444F-80EE-4538325134E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DE0EF07E-2B50-4160-B2B1-288D1B4A4E0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74B1B493-06AF-4B15-9021-E3336E30060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46FEADAC-8197-4A36-A696-7DA928BD2610}"/>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98F8A900-C695-4174-A892-D0514158E785}"/>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00DE9A69-D0BE-48A2-9594-38082DD005F8}"/>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AC6BBFDE-CBE0-4430-9C83-5A9B49DCA21C}"/>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4F9EB4D2-3345-445E-A86D-4A654E0309E0}"/>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C870F863-58F4-4649-991A-ADB14D94E1A6}"/>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2714E280-3FBE-4F74-AA52-5E73D316E82C}"/>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7D3287C8-C030-445D-B421-7170CB9D2013}"/>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26154030-E1B4-4FA5-92A5-A8F66748DCD2}"/>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290646BF-8D6A-4B5F-B997-54271438EA2C}"/>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BADE6797-E2AF-4061-8911-248629741DD7}"/>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164DCD5-8190-4339-BC39-FC8D9822BD2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323AB20-7DFA-428C-B849-B2E990175CF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9C9A07B-FF6A-423B-89DA-9D5F2E22336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DF048B9-871B-4F4F-BD56-55A148BA72E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902FEA7-A9B4-4B74-B926-EF259EB2EA3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59690</xdr:rowOff>
    </xdr:from>
    <xdr:to>
      <xdr:col>116</xdr:col>
      <xdr:colOff>114300</xdr:colOff>
      <xdr:row>41</xdr:row>
      <xdr:rowOff>161290</xdr:rowOff>
    </xdr:to>
    <xdr:sp macro="" textlink="">
      <xdr:nvSpPr>
        <xdr:cNvPr id="488" name="楕円 487">
          <a:extLst>
            <a:ext uri="{FF2B5EF4-FFF2-40B4-BE49-F238E27FC236}">
              <a16:creationId xmlns:a16="http://schemas.microsoft.com/office/drawing/2014/main" id="{7A0F751E-B79E-4D61-BE3D-04CCC7FC2B0F}"/>
            </a:ext>
          </a:extLst>
        </xdr:cNvPr>
        <xdr:cNvSpPr/>
      </xdr:nvSpPr>
      <xdr:spPr>
        <a:xfrm>
          <a:off x="221107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146067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64C19581-672C-4493-BC68-B3EFACAF5E3F}"/>
            </a:ext>
          </a:extLst>
        </xdr:cNvPr>
        <xdr:cNvSpPr txBox="1"/>
      </xdr:nvSpPr>
      <xdr:spPr>
        <a:xfrm>
          <a:off x="22199600" y="700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59690</xdr:rowOff>
    </xdr:from>
    <xdr:to>
      <xdr:col>112</xdr:col>
      <xdr:colOff>38100</xdr:colOff>
      <xdr:row>41</xdr:row>
      <xdr:rowOff>161290</xdr:rowOff>
    </xdr:to>
    <xdr:sp macro="" textlink="">
      <xdr:nvSpPr>
        <xdr:cNvPr id="490" name="楕円 489">
          <a:extLst>
            <a:ext uri="{FF2B5EF4-FFF2-40B4-BE49-F238E27FC236}">
              <a16:creationId xmlns:a16="http://schemas.microsoft.com/office/drawing/2014/main" id="{BCCE276B-D5B6-4C50-8F17-F9F80329EED9}"/>
            </a:ext>
          </a:extLst>
        </xdr:cNvPr>
        <xdr:cNvSpPr/>
      </xdr:nvSpPr>
      <xdr:spPr>
        <a:xfrm>
          <a:off x="21272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110490</xdr:rowOff>
    </xdr:from>
    <xdr:to>
      <xdr:col>116</xdr:col>
      <xdr:colOff>63500</xdr:colOff>
      <xdr:row>41</xdr:row>
      <xdr:rowOff>110490</xdr:rowOff>
    </xdr:to>
    <xdr:cxnSp macro="">
      <xdr:nvCxnSpPr>
        <xdr:cNvPr id="491" name="直線コネクタ 490">
          <a:extLst>
            <a:ext uri="{FF2B5EF4-FFF2-40B4-BE49-F238E27FC236}">
              <a16:creationId xmlns:a16="http://schemas.microsoft.com/office/drawing/2014/main" id="{AD9F2496-9E59-4E28-A9AF-BDE2B1B214C1}"/>
            </a:ext>
          </a:extLst>
        </xdr:cNvPr>
        <xdr:cNvCxnSpPr/>
      </xdr:nvCxnSpPr>
      <xdr:spPr>
        <a:xfrm>
          <a:off x="21323300" y="71399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59690</xdr:rowOff>
    </xdr:from>
    <xdr:to>
      <xdr:col>107</xdr:col>
      <xdr:colOff>101600</xdr:colOff>
      <xdr:row>41</xdr:row>
      <xdr:rowOff>161290</xdr:rowOff>
    </xdr:to>
    <xdr:sp macro="" textlink="">
      <xdr:nvSpPr>
        <xdr:cNvPr id="492" name="楕円 491">
          <a:extLst>
            <a:ext uri="{FF2B5EF4-FFF2-40B4-BE49-F238E27FC236}">
              <a16:creationId xmlns:a16="http://schemas.microsoft.com/office/drawing/2014/main" id="{1E7F4B86-A540-4485-B546-71BA12733EFA}"/>
            </a:ext>
          </a:extLst>
        </xdr:cNvPr>
        <xdr:cNvSpPr/>
      </xdr:nvSpPr>
      <xdr:spPr>
        <a:xfrm>
          <a:off x="20383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110490</xdr:rowOff>
    </xdr:from>
    <xdr:to>
      <xdr:col>111</xdr:col>
      <xdr:colOff>177800</xdr:colOff>
      <xdr:row>41</xdr:row>
      <xdr:rowOff>110490</xdr:rowOff>
    </xdr:to>
    <xdr:cxnSp macro="">
      <xdr:nvCxnSpPr>
        <xdr:cNvPr id="493" name="直線コネクタ 492">
          <a:extLst>
            <a:ext uri="{FF2B5EF4-FFF2-40B4-BE49-F238E27FC236}">
              <a16:creationId xmlns:a16="http://schemas.microsoft.com/office/drawing/2014/main" id="{B5D64285-6A36-4A83-87E0-52500B661D64}"/>
            </a:ext>
          </a:extLst>
        </xdr:cNvPr>
        <xdr:cNvCxnSpPr/>
      </xdr:nvCxnSpPr>
      <xdr:spPr>
        <a:xfrm>
          <a:off x="20434300" y="7139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59690</xdr:rowOff>
    </xdr:from>
    <xdr:to>
      <xdr:col>102</xdr:col>
      <xdr:colOff>165100</xdr:colOff>
      <xdr:row>41</xdr:row>
      <xdr:rowOff>161290</xdr:rowOff>
    </xdr:to>
    <xdr:sp macro="" textlink="">
      <xdr:nvSpPr>
        <xdr:cNvPr id="494" name="楕円 493">
          <a:extLst>
            <a:ext uri="{FF2B5EF4-FFF2-40B4-BE49-F238E27FC236}">
              <a16:creationId xmlns:a16="http://schemas.microsoft.com/office/drawing/2014/main" id="{40F82D5C-69D9-4558-BB13-5E7A2BA729D7}"/>
            </a:ext>
          </a:extLst>
        </xdr:cNvPr>
        <xdr:cNvSpPr/>
      </xdr:nvSpPr>
      <xdr:spPr>
        <a:xfrm>
          <a:off x="19494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110490</xdr:rowOff>
    </xdr:from>
    <xdr:to>
      <xdr:col>107</xdr:col>
      <xdr:colOff>50800</xdr:colOff>
      <xdr:row>41</xdr:row>
      <xdr:rowOff>110490</xdr:rowOff>
    </xdr:to>
    <xdr:cxnSp macro="">
      <xdr:nvCxnSpPr>
        <xdr:cNvPr id="495" name="直線コネクタ 494">
          <a:extLst>
            <a:ext uri="{FF2B5EF4-FFF2-40B4-BE49-F238E27FC236}">
              <a16:creationId xmlns:a16="http://schemas.microsoft.com/office/drawing/2014/main" id="{51627FCA-5292-432B-BF62-931443F71F60}"/>
            </a:ext>
          </a:extLst>
        </xdr:cNvPr>
        <xdr:cNvCxnSpPr/>
      </xdr:nvCxnSpPr>
      <xdr:spPr>
        <a:xfrm>
          <a:off x="19545300" y="7139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63500</xdr:rowOff>
    </xdr:from>
    <xdr:to>
      <xdr:col>98</xdr:col>
      <xdr:colOff>38100</xdr:colOff>
      <xdr:row>41</xdr:row>
      <xdr:rowOff>165100</xdr:rowOff>
    </xdr:to>
    <xdr:sp macro="" textlink="">
      <xdr:nvSpPr>
        <xdr:cNvPr id="496" name="楕円 495">
          <a:extLst>
            <a:ext uri="{FF2B5EF4-FFF2-40B4-BE49-F238E27FC236}">
              <a16:creationId xmlns:a16="http://schemas.microsoft.com/office/drawing/2014/main" id="{AA69338B-7398-4D10-906A-E032A979858E}"/>
            </a:ext>
          </a:extLst>
        </xdr:cNvPr>
        <xdr:cNvSpPr/>
      </xdr:nvSpPr>
      <xdr:spPr>
        <a:xfrm>
          <a:off x="18605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110490</xdr:rowOff>
    </xdr:from>
    <xdr:to>
      <xdr:col>102</xdr:col>
      <xdr:colOff>114300</xdr:colOff>
      <xdr:row>41</xdr:row>
      <xdr:rowOff>114300</xdr:rowOff>
    </xdr:to>
    <xdr:cxnSp macro="">
      <xdr:nvCxnSpPr>
        <xdr:cNvPr id="497" name="直線コネクタ 496">
          <a:extLst>
            <a:ext uri="{FF2B5EF4-FFF2-40B4-BE49-F238E27FC236}">
              <a16:creationId xmlns:a16="http://schemas.microsoft.com/office/drawing/2014/main" id="{2A838F97-8D90-4D11-A687-4F6D07555ED0}"/>
            </a:ext>
          </a:extLst>
        </xdr:cNvPr>
        <xdr:cNvCxnSpPr/>
      </xdr:nvCxnSpPr>
      <xdr:spPr>
        <a:xfrm flipV="1">
          <a:off x="18656300" y="71399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B1A1469E-A91E-4556-B5CD-089799579E6C}"/>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5A9EDC95-0B4C-4DE7-A9B1-22401D05EECE}"/>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7799B06C-7510-4C71-BF30-43260D4FD00F}"/>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97BF852C-D187-4933-B15B-62B4CD290621}"/>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152417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7CCF6E73-1120-4597-A83E-CCE0A8C4B7CC}"/>
            </a:ext>
          </a:extLst>
        </xdr:cNvPr>
        <xdr:cNvSpPr txBox="1"/>
      </xdr:nvSpPr>
      <xdr:spPr>
        <a:xfrm>
          <a:off x="210757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152417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69ADB4D4-22F9-45B7-8FF5-89AAF3BA2C3D}"/>
            </a:ext>
          </a:extLst>
        </xdr:cNvPr>
        <xdr:cNvSpPr txBox="1"/>
      </xdr:nvSpPr>
      <xdr:spPr>
        <a:xfrm>
          <a:off x="201994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152417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BAD674A5-C50C-479C-BA7C-5C14129D73C6}"/>
            </a:ext>
          </a:extLst>
        </xdr:cNvPr>
        <xdr:cNvSpPr txBox="1"/>
      </xdr:nvSpPr>
      <xdr:spPr>
        <a:xfrm>
          <a:off x="193104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156227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30E24EE9-1527-47C9-92B5-6488D91C68EE}"/>
            </a:ext>
          </a:extLst>
        </xdr:cNvPr>
        <xdr:cNvSpPr txBox="1"/>
      </xdr:nvSpPr>
      <xdr:spPr>
        <a:xfrm>
          <a:off x="18421427" y="718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828D8FEA-C846-45B4-970D-AD83DA451CB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E51D3966-3E9B-4821-8B94-24BE1F358D5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E5BD7C9-B42E-43F9-9814-44038D3A234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9F338F4C-1939-4E5F-BCBF-17F47B3559B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577E656-A502-4EC1-B236-8CE1EBFAADF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EDCFBE2-E3BC-43AA-A7A0-D365B947C6F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37CF48C-0BB0-4A07-A3C9-3D3F84878A1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F6A5BA6C-632E-4957-902B-EB7CE425499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EA4DB51F-D381-4770-84C2-BD59D083673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198360C8-D87A-463B-B224-46417045FEF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21CBBB52-4F74-48BB-B832-CCF51D455B6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6D406042-1C2F-499C-92AA-C90944DC997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13D9F885-5E8E-4187-AF6F-D476CCC658CC}"/>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0D482A59-400C-4D3F-9287-FF8A3F15B58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2854AEBC-37D4-4A33-AA36-29032A0A04C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852B4CA-25FF-474C-8F69-F0D230846D1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775167AB-9F0A-42F9-92A0-18ABBE8EFF2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B1BF5981-895B-40A5-8DB2-3DC5DA43375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6364598A-0581-495A-89BB-45915399940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6F076C05-42D9-4354-AB63-FEFC83F0223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A3662581-BE7C-453F-85E4-8B4CC98B8B92}"/>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B73AEC73-1D51-47FF-8A54-502D4769B05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EEF6C9C9-778B-4712-8D22-C743893F238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B2CE033F-33DA-4EC1-A1FC-AD55EF3046F2}"/>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33F01E62-9717-41A2-9EE3-1B2319C4C970}"/>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5BF94175-A861-49FF-800F-504CAD2DFC1F}"/>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B79C2D70-163B-4BB8-B049-515D8474AD06}"/>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1F0556A6-D049-4DE9-B611-E2661A5DC9E1}"/>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45AF220-CA14-4615-A9C8-20CD6F09B5BD}"/>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629298F0-A4F2-45E8-B07D-F0060D94BDF1}"/>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1DB81462-08A2-4AEE-AF61-2E863D67E41A}"/>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060E571B-CEEE-4002-9727-B02FED268C25}"/>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5F521D70-05FB-45F4-B25D-ADC97784F284}"/>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12890D9B-CC86-4B0F-98E9-290901F8F9D2}"/>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AD416ED-38A5-4BCB-8E5F-B2210210D1E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15793235-D4CB-4F31-8743-EB697AF7AE8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E08A00E-FA2A-4DCA-A1B6-0DDA10CEF45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E0553367-9ECB-466E-83B6-AB08CCAB570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BA61A62-8D52-40FF-8A11-2728B2AE57E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82550</xdr:rowOff>
    </xdr:from>
    <xdr:to>
      <xdr:col>85</xdr:col>
      <xdr:colOff>177800</xdr:colOff>
      <xdr:row>65</xdr:row>
      <xdr:rowOff>12700</xdr:rowOff>
    </xdr:to>
    <xdr:sp macro="" textlink="">
      <xdr:nvSpPr>
        <xdr:cNvPr id="545" name="楕円 544">
          <a:extLst>
            <a:ext uri="{FF2B5EF4-FFF2-40B4-BE49-F238E27FC236}">
              <a16:creationId xmlns:a16="http://schemas.microsoft.com/office/drawing/2014/main" id="{CFDC0EB9-E0F1-4EDC-B3E7-4F9E80E3AA41}"/>
            </a:ext>
          </a:extLst>
        </xdr:cNvPr>
        <xdr:cNvSpPr/>
      </xdr:nvSpPr>
      <xdr:spPr>
        <a:xfrm>
          <a:off x="16268700" y="1105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168927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1F6718B6-6F20-43C9-9525-490D088C9A3E}"/>
            </a:ext>
          </a:extLst>
        </xdr:cNvPr>
        <xdr:cNvSpPr txBox="1"/>
      </xdr:nvSpPr>
      <xdr:spPr>
        <a:xfrm>
          <a:off x="16357600" y="1097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67310</xdr:rowOff>
    </xdr:from>
    <xdr:to>
      <xdr:col>81</xdr:col>
      <xdr:colOff>101600</xdr:colOff>
      <xdr:row>64</xdr:row>
      <xdr:rowOff>168910</xdr:rowOff>
    </xdr:to>
    <xdr:sp macro="" textlink="">
      <xdr:nvSpPr>
        <xdr:cNvPr id="547" name="楕円 546">
          <a:extLst>
            <a:ext uri="{FF2B5EF4-FFF2-40B4-BE49-F238E27FC236}">
              <a16:creationId xmlns:a16="http://schemas.microsoft.com/office/drawing/2014/main" id="{959BBA11-6004-4BCD-814D-088A17F3E273}"/>
            </a:ext>
          </a:extLst>
        </xdr:cNvPr>
        <xdr:cNvSpPr/>
      </xdr:nvSpPr>
      <xdr:spPr>
        <a:xfrm>
          <a:off x="15430500" y="1104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118110</xdr:rowOff>
    </xdr:from>
    <xdr:to>
      <xdr:col>85</xdr:col>
      <xdr:colOff>127000</xdr:colOff>
      <xdr:row>64</xdr:row>
      <xdr:rowOff>133350</xdr:rowOff>
    </xdr:to>
    <xdr:cxnSp macro="">
      <xdr:nvCxnSpPr>
        <xdr:cNvPr id="548" name="直線コネクタ 547">
          <a:extLst>
            <a:ext uri="{FF2B5EF4-FFF2-40B4-BE49-F238E27FC236}">
              <a16:creationId xmlns:a16="http://schemas.microsoft.com/office/drawing/2014/main" id="{56C5F621-8065-440A-A21B-BB024D137F54}"/>
            </a:ext>
          </a:extLst>
        </xdr:cNvPr>
        <xdr:cNvCxnSpPr/>
      </xdr:nvCxnSpPr>
      <xdr:spPr>
        <a:xfrm>
          <a:off x="15481300" y="1109091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29210</xdr:rowOff>
    </xdr:from>
    <xdr:to>
      <xdr:col>76</xdr:col>
      <xdr:colOff>165100</xdr:colOff>
      <xdr:row>64</xdr:row>
      <xdr:rowOff>130810</xdr:rowOff>
    </xdr:to>
    <xdr:sp macro="" textlink="">
      <xdr:nvSpPr>
        <xdr:cNvPr id="549" name="楕円 548">
          <a:extLst>
            <a:ext uri="{FF2B5EF4-FFF2-40B4-BE49-F238E27FC236}">
              <a16:creationId xmlns:a16="http://schemas.microsoft.com/office/drawing/2014/main" id="{5CA6D6BB-88F3-4AE4-8555-7756F503D227}"/>
            </a:ext>
          </a:extLst>
        </xdr:cNvPr>
        <xdr:cNvSpPr/>
      </xdr:nvSpPr>
      <xdr:spPr>
        <a:xfrm>
          <a:off x="14541500" y="1100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80010</xdr:rowOff>
    </xdr:from>
    <xdr:to>
      <xdr:col>81</xdr:col>
      <xdr:colOff>50800</xdr:colOff>
      <xdr:row>64</xdr:row>
      <xdr:rowOff>118110</xdr:rowOff>
    </xdr:to>
    <xdr:cxnSp macro="">
      <xdr:nvCxnSpPr>
        <xdr:cNvPr id="550" name="直線コネクタ 549">
          <a:extLst>
            <a:ext uri="{FF2B5EF4-FFF2-40B4-BE49-F238E27FC236}">
              <a16:creationId xmlns:a16="http://schemas.microsoft.com/office/drawing/2014/main" id="{17085C89-F24A-446E-AA6C-95FA0A8D5FE3}"/>
            </a:ext>
          </a:extLst>
        </xdr:cNvPr>
        <xdr:cNvCxnSpPr/>
      </xdr:nvCxnSpPr>
      <xdr:spPr>
        <a:xfrm>
          <a:off x="14592300" y="110528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166370</xdr:rowOff>
    </xdr:from>
    <xdr:to>
      <xdr:col>72</xdr:col>
      <xdr:colOff>38100</xdr:colOff>
      <xdr:row>64</xdr:row>
      <xdr:rowOff>96520</xdr:rowOff>
    </xdr:to>
    <xdr:sp macro="" textlink="">
      <xdr:nvSpPr>
        <xdr:cNvPr id="551" name="楕円 550">
          <a:extLst>
            <a:ext uri="{FF2B5EF4-FFF2-40B4-BE49-F238E27FC236}">
              <a16:creationId xmlns:a16="http://schemas.microsoft.com/office/drawing/2014/main" id="{20334874-69E9-4BF9-9F61-ECC1D51DBC96}"/>
            </a:ext>
          </a:extLst>
        </xdr:cNvPr>
        <xdr:cNvSpPr/>
      </xdr:nvSpPr>
      <xdr:spPr>
        <a:xfrm>
          <a:off x="13652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45720</xdr:rowOff>
    </xdr:from>
    <xdr:to>
      <xdr:col>76</xdr:col>
      <xdr:colOff>114300</xdr:colOff>
      <xdr:row>64</xdr:row>
      <xdr:rowOff>80010</xdr:rowOff>
    </xdr:to>
    <xdr:cxnSp macro="">
      <xdr:nvCxnSpPr>
        <xdr:cNvPr id="552" name="直線コネクタ 551">
          <a:extLst>
            <a:ext uri="{FF2B5EF4-FFF2-40B4-BE49-F238E27FC236}">
              <a16:creationId xmlns:a16="http://schemas.microsoft.com/office/drawing/2014/main" id="{D7923994-DC1F-420F-9191-4B69733BE8DE}"/>
            </a:ext>
          </a:extLst>
        </xdr:cNvPr>
        <xdr:cNvCxnSpPr/>
      </xdr:nvCxnSpPr>
      <xdr:spPr>
        <a:xfrm>
          <a:off x="13703300" y="110185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141605</xdr:rowOff>
    </xdr:from>
    <xdr:to>
      <xdr:col>67</xdr:col>
      <xdr:colOff>101600</xdr:colOff>
      <xdr:row>64</xdr:row>
      <xdr:rowOff>71755</xdr:rowOff>
    </xdr:to>
    <xdr:sp macro="" textlink="">
      <xdr:nvSpPr>
        <xdr:cNvPr id="553" name="楕円 552">
          <a:extLst>
            <a:ext uri="{FF2B5EF4-FFF2-40B4-BE49-F238E27FC236}">
              <a16:creationId xmlns:a16="http://schemas.microsoft.com/office/drawing/2014/main" id="{34236E2C-937D-4CC6-8EE4-45F47B75726D}"/>
            </a:ext>
          </a:extLst>
        </xdr:cNvPr>
        <xdr:cNvSpPr/>
      </xdr:nvSpPr>
      <xdr:spPr>
        <a:xfrm>
          <a:off x="12763500" y="1094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20955</xdr:rowOff>
    </xdr:from>
    <xdr:to>
      <xdr:col>71</xdr:col>
      <xdr:colOff>177800</xdr:colOff>
      <xdr:row>64</xdr:row>
      <xdr:rowOff>45720</xdr:rowOff>
    </xdr:to>
    <xdr:cxnSp macro="">
      <xdr:nvCxnSpPr>
        <xdr:cNvPr id="554" name="直線コネクタ 553">
          <a:extLst>
            <a:ext uri="{FF2B5EF4-FFF2-40B4-BE49-F238E27FC236}">
              <a16:creationId xmlns:a16="http://schemas.microsoft.com/office/drawing/2014/main" id="{4FB73278-69FC-449C-A76B-D88FFA244AC0}"/>
            </a:ext>
          </a:extLst>
        </xdr:cNvPr>
        <xdr:cNvCxnSpPr/>
      </xdr:nvCxnSpPr>
      <xdr:spPr>
        <a:xfrm>
          <a:off x="12814300" y="109937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CF4406E4-3DA6-46AA-ACFD-7A6CB4FF49E2}"/>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5B1DEC94-FDC7-4FCC-8E16-764EBA1077C4}"/>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545AAC72-6AD9-4DF3-BF38-216FBFC77591}"/>
            </a:ext>
          </a:extLst>
        </xdr:cNvPr>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AEFFD85F-87CB-4158-A250-B9B25AAF331E}"/>
            </a:ext>
          </a:extLst>
        </xdr:cNvPr>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160037</xdr:rowOff>
    </xdr:from>
    <xdr:ext cx="405111" cy="259045"/>
    <xdr:sp macro="" textlink="">
      <xdr:nvSpPr>
        <xdr:cNvPr id="559" name="n_1mainValue【学校施設】&#10;有形固定資産減価償却率">
          <a:extLst>
            <a:ext uri="{FF2B5EF4-FFF2-40B4-BE49-F238E27FC236}">
              <a16:creationId xmlns:a16="http://schemas.microsoft.com/office/drawing/2014/main" id="{99C81FBD-BAB1-45E3-AE37-3C5F48A21A57}"/>
            </a:ext>
          </a:extLst>
        </xdr:cNvPr>
        <xdr:cNvSpPr txBox="1"/>
      </xdr:nvSpPr>
      <xdr:spPr>
        <a:xfrm>
          <a:off x="15266044" y="1113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121937</xdr:rowOff>
    </xdr:from>
    <xdr:ext cx="405111" cy="259045"/>
    <xdr:sp macro="" textlink="">
      <xdr:nvSpPr>
        <xdr:cNvPr id="560" name="n_2mainValue【学校施設】&#10;有形固定資産減価償却率">
          <a:extLst>
            <a:ext uri="{FF2B5EF4-FFF2-40B4-BE49-F238E27FC236}">
              <a16:creationId xmlns:a16="http://schemas.microsoft.com/office/drawing/2014/main" id="{D3B4264D-C41F-43AF-BDE7-FCAA1D90EEA2}"/>
            </a:ext>
          </a:extLst>
        </xdr:cNvPr>
        <xdr:cNvSpPr txBox="1"/>
      </xdr:nvSpPr>
      <xdr:spPr>
        <a:xfrm>
          <a:off x="14389744" y="1109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87647</xdr:rowOff>
    </xdr:from>
    <xdr:ext cx="405111" cy="259045"/>
    <xdr:sp macro="" textlink="">
      <xdr:nvSpPr>
        <xdr:cNvPr id="561" name="n_3mainValue【学校施設】&#10;有形固定資産減価償却率">
          <a:extLst>
            <a:ext uri="{FF2B5EF4-FFF2-40B4-BE49-F238E27FC236}">
              <a16:creationId xmlns:a16="http://schemas.microsoft.com/office/drawing/2014/main" id="{43706D79-DDC6-4E7A-9364-FB4FCCFF1295}"/>
            </a:ext>
          </a:extLst>
        </xdr:cNvPr>
        <xdr:cNvSpPr txBox="1"/>
      </xdr:nvSpPr>
      <xdr:spPr>
        <a:xfrm>
          <a:off x="13500744" y="1106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62882</xdr:rowOff>
    </xdr:from>
    <xdr:ext cx="405111" cy="259045"/>
    <xdr:sp macro="" textlink="">
      <xdr:nvSpPr>
        <xdr:cNvPr id="562" name="n_4mainValue【学校施設】&#10;有形固定資産減価償却率">
          <a:extLst>
            <a:ext uri="{FF2B5EF4-FFF2-40B4-BE49-F238E27FC236}">
              <a16:creationId xmlns:a16="http://schemas.microsoft.com/office/drawing/2014/main" id="{30734B79-EC50-4148-A7F2-B094900F1B90}"/>
            </a:ext>
          </a:extLst>
        </xdr:cNvPr>
        <xdr:cNvSpPr txBox="1"/>
      </xdr:nvSpPr>
      <xdr:spPr>
        <a:xfrm>
          <a:off x="12611744" y="1103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D9E8BE1A-1ECE-4ACE-A4F8-235320290C3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50A27469-1E06-4994-B9FC-F0F9FC0C779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1995424C-BF7B-4C88-9C06-A0476CC11E0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32C8B8C9-D3F9-4E89-BB9A-0D91C325967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6F01302E-3520-4C59-902D-8443AC86C5C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C892C89A-23A5-4337-B553-B75BB381704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F1AF9E9B-B276-4C67-9DE8-FB5FD7FD5A5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7A1464D4-BECC-4ABC-83F9-730D4978289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398ED3BD-930A-446C-B3AF-7A21B7DC7F2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2D9B0946-5DE2-4924-89EC-7ABC2CE74CA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CBA82B77-846E-4B74-A4E6-43DE00283A6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3B0DBB7C-BC52-45D5-A324-EF9179477CB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469CF8F4-05E3-4BCC-8E5E-61ECBF6FFB9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99FBAFEF-D61C-4B49-8AAC-B2170B227A1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09A6133B-6B1A-43B2-B862-1E28CD58C2B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5956E59D-B435-4636-B64C-C52C8FF6656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A8E4DEA9-A098-47DF-AE76-16D4FB0A0D3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16DCF5A6-1DA2-4352-B641-68AEA7A0F9D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302BC7D7-437E-426F-8B87-517D0C19EFE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7BAD68B3-3ACB-492E-BD8D-6B99CA59A35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BFFAD602-974B-4003-A7E2-BE77393EEBC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D64DC9F-BB1D-415C-99D3-582BC4582C3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ACB09153-CA9D-41D2-BE63-36302842B3F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A3E8BACE-6DC2-4430-833E-F1270F7EA4D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074A9BA6-115A-4C76-85A6-1398DB736FDF}"/>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AA600826-E401-4AEC-AAC2-16AAAF93A924}"/>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737D5C78-574E-4B22-994F-93B8B0E446E3}"/>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D4843F70-5201-4747-AA6D-EAFC15EC8D3C}"/>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3F8676B5-0D2C-4EF3-B76C-AE6E6402C4F7}"/>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0AF38932-9EDC-4835-9955-3119BBFCAB8A}"/>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4EBC94C2-3591-4063-975F-DD4ABA223429}"/>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F7473C71-B127-4369-84FA-A717FD575905}"/>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E6134C76-1374-4F92-826E-7AB9E2C5D949}"/>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964CD794-E1B4-474E-A322-BFDCF8E2D12D}"/>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5DB8A0DC-4C0D-4B35-BC52-BA5D29D15500}"/>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82159C36-25D0-457E-9C65-C40966AC498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2EB901E7-1DC8-4344-8DE3-EFAA6BA0043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5F4C3AE-889E-4964-AA90-B4BB84FBCC6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2FB23B9-AD05-4327-A1DE-1EEA87D40A7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8CB2E54-9D9C-4616-A443-1934D43E8F2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160274</xdr:rowOff>
    </xdr:from>
    <xdr:to>
      <xdr:col>116</xdr:col>
      <xdr:colOff>114300</xdr:colOff>
      <xdr:row>62</xdr:row>
      <xdr:rowOff>90424</xdr:rowOff>
    </xdr:to>
    <xdr:sp macro="" textlink="">
      <xdr:nvSpPr>
        <xdr:cNvPr id="603" name="楕円 602">
          <a:extLst>
            <a:ext uri="{FF2B5EF4-FFF2-40B4-BE49-F238E27FC236}">
              <a16:creationId xmlns:a16="http://schemas.microsoft.com/office/drawing/2014/main" id="{EF30FA60-F667-4D5A-A4AD-F07EAAF6293F}"/>
            </a:ext>
          </a:extLst>
        </xdr:cNvPr>
        <xdr:cNvSpPr/>
      </xdr:nvSpPr>
      <xdr:spPr>
        <a:xfrm>
          <a:off x="22110700" y="106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138701</xdr:rowOff>
    </xdr:from>
    <xdr:ext cx="469744" cy="259045"/>
    <xdr:sp macro="" textlink="">
      <xdr:nvSpPr>
        <xdr:cNvPr id="604" name="【学校施設】&#10;一人当たり面積該当値テキスト">
          <a:extLst>
            <a:ext uri="{FF2B5EF4-FFF2-40B4-BE49-F238E27FC236}">
              <a16:creationId xmlns:a16="http://schemas.microsoft.com/office/drawing/2014/main" id="{22E0F82C-82F1-462D-B3BA-277293D4911F}"/>
            </a:ext>
          </a:extLst>
        </xdr:cNvPr>
        <xdr:cNvSpPr txBox="1"/>
      </xdr:nvSpPr>
      <xdr:spPr>
        <a:xfrm>
          <a:off x="22199600" y="1059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45974</xdr:rowOff>
    </xdr:from>
    <xdr:to>
      <xdr:col>112</xdr:col>
      <xdr:colOff>38100</xdr:colOff>
      <xdr:row>61</xdr:row>
      <xdr:rowOff>147574</xdr:rowOff>
    </xdr:to>
    <xdr:sp macro="" textlink="">
      <xdr:nvSpPr>
        <xdr:cNvPr id="605" name="楕円 604">
          <a:extLst>
            <a:ext uri="{FF2B5EF4-FFF2-40B4-BE49-F238E27FC236}">
              <a16:creationId xmlns:a16="http://schemas.microsoft.com/office/drawing/2014/main" id="{663CDADE-6B0B-4945-A1B6-375F4A6C40A4}"/>
            </a:ext>
          </a:extLst>
        </xdr:cNvPr>
        <xdr:cNvSpPr/>
      </xdr:nvSpPr>
      <xdr:spPr>
        <a:xfrm>
          <a:off x="21272500" y="1050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96774</xdr:rowOff>
    </xdr:from>
    <xdr:to>
      <xdr:col>116</xdr:col>
      <xdr:colOff>63500</xdr:colOff>
      <xdr:row>62</xdr:row>
      <xdr:rowOff>39624</xdr:rowOff>
    </xdr:to>
    <xdr:cxnSp macro="">
      <xdr:nvCxnSpPr>
        <xdr:cNvPr id="606" name="直線コネクタ 605">
          <a:extLst>
            <a:ext uri="{FF2B5EF4-FFF2-40B4-BE49-F238E27FC236}">
              <a16:creationId xmlns:a16="http://schemas.microsoft.com/office/drawing/2014/main" id="{6BE54F2B-C8EE-43E5-AB4B-5832A8392DA4}"/>
            </a:ext>
          </a:extLst>
        </xdr:cNvPr>
        <xdr:cNvCxnSpPr/>
      </xdr:nvCxnSpPr>
      <xdr:spPr>
        <a:xfrm>
          <a:off x="21323300" y="1055522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51308</xdr:rowOff>
    </xdr:from>
    <xdr:to>
      <xdr:col>107</xdr:col>
      <xdr:colOff>101600</xdr:colOff>
      <xdr:row>61</xdr:row>
      <xdr:rowOff>152908</xdr:rowOff>
    </xdr:to>
    <xdr:sp macro="" textlink="">
      <xdr:nvSpPr>
        <xdr:cNvPr id="607" name="楕円 606">
          <a:extLst>
            <a:ext uri="{FF2B5EF4-FFF2-40B4-BE49-F238E27FC236}">
              <a16:creationId xmlns:a16="http://schemas.microsoft.com/office/drawing/2014/main" id="{F01D9BAC-F0FC-440B-B1AC-0A88E0AE33E7}"/>
            </a:ext>
          </a:extLst>
        </xdr:cNvPr>
        <xdr:cNvSpPr/>
      </xdr:nvSpPr>
      <xdr:spPr>
        <a:xfrm>
          <a:off x="20383500" y="1050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96774</xdr:rowOff>
    </xdr:from>
    <xdr:to>
      <xdr:col>111</xdr:col>
      <xdr:colOff>177800</xdr:colOff>
      <xdr:row>61</xdr:row>
      <xdr:rowOff>102108</xdr:rowOff>
    </xdr:to>
    <xdr:cxnSp macro="">
      <xdr:nvCxnSpPr>
        <xdr:cNvPr id="608" name="直線コネクタ 607">
          <a:extLst>
            <a:ext uri="{FF2B5EF4-FFF2-40B4-BE49-F238E27FC236}">
              <a16:creationId xmlns:a16="http://schemas.microsoft.com/office/drawing/2014/main" id="{655C889F-63E8-4E2C-8C95-D8D07DC46209}"/>
            </a:ext>
          </a:extLst>
        </xdr:cNvPr>
        <xdr:cNvCxnSpPr/>
      </xdr:nvCxnSpPr>
      <xdr:spPr>
        <a:xfrm flipV="1">
          <a:off x="20434300" y="10555224"/>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60452</xdr:rowOff>
    </xdr:from>
    <xdr:to>
      <xdr:col>102</xdr:col>
      <xdr:colOff>165100</xdr:colOff>
      <xdr:row>61</xdr:row>
      <xdr:rowOff>162052</xdr:rowOff>
    </xdr:to>
    <xdr:sp macro="" textlink="">
      <xdr:nvSpPr>
        <xdr:cNvPr id="609" name="楕円 608">
          <a:extLst>
            <a:ext uri="{FF2B5EF4-FFF2-40B4-BE49-F238E27FC236}">
              <a16:creationId xmlns:a16="http://schemas.microsoft.com/office/drawing/2014/main" id="{CE6C1EE8-2516-42A4-A6CB-E4BA2D223BDF}"/>
            </a:ext>
          </a:extLst>
        </xdr:cNvPr>
        <xdr:cNvSpPr/>
      </xdr:nvSpPr>
      <xdr:spPr>
        <a:xfrm>
          <a:off x="19494500" y="1051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102108</xdr:rowOff>
    </xdr:from>
    <xdr:to>
      <xdr:col>107</xdr:col>
      <xdr:colOff>50800</xdr:colOff>
      <xdr:row>61</xdr:row>
      <xdr:rowOff>111252</xdr:rowOff>
    </xdr:to>
    <xdr:cxnSp macro="">
      <xdr:nvCxnSpPr>
        <xdr:cNvPr id="610" name="直線コネクタ 609">
          <a:extLst>
            <a:ext uri="{FF2B5EF4-FFF2-40B4-BE49-F238E27FC236}">
              <a16:creationId xmlns:a16="http://schemas.microsoft.com/office/drawing/2014/main" id="{3E4E1E4F-9CFE-4DEB-9197-492B6675A273}"/>
            </a:ext>
          </a:extLst>
        </xdr:cNvPr>
        <xdr:cNvCxnSpPr/>
      </xdr:nvCxnSpPr>
      <xdr:spPr>
        <a:xfrm flipV="1">
          <a:off x="19545300" y="1056055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74168</xdr:rowOff>
    </xdr:from>
    <xdr:to>
      <xdr:col>98</xdr:col>
      <xdr:colOff>38100</xdr:colOff>
      <xdr:row>62</xdr:row>
      <xdr:rowOff>4318</xdr:rowOff>
    </xdr:to>
    <xdr:sp macro="" textlink="">
      <xdr:nvSpPr>
        <xdr:cNvPr id="611" name="楕円 610">
          <a:extLst>
            <a:ext uri="{FF2B5EF4-FFF2-40B4-BE49-F238E27FC236}">
              <a16:creationId xmlns:a16="http://schemas.microsoft.com/office/drawing/2014/main" id="{C6CD3984-C281-4155-ABD7-04A8243E115F}"/>
            </a:ext>
          </a:extLst>
        </xdr:cNvPr>
        <xdr:cNvSpPr/>
      </xdr:nvSpPr>
      <xdr:spPr>
        <a:xfrm>
          <a:off x="18605500" y="1053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111252</xdr:rowOff>
    </xdr:from>
    <xdr:to>
      <xdr:col>102</xdr:col>
      <xdr:colOff>114300</xdr:colOff>
      <xdr:row>61</xdr:row>
      <xdr:rowOff>124968</xdr:rowOff>
    </xdr:to>
    <xdr:cxnSp macro="">
      <xdr:nvCxnSpPr>
        <xdr:cNvPr id="612" name="直線コネクタ 611">
          <a:extLst>
            <a:ext uri="{FF2B5EF4-FFF2-40B4-BE49-F238E27FC236}">
              <a16:creationId xmlns:a16="http://schemas.microsoft.com/office/drawing/2014/main" id="{16ECDB26-57E4-44D7-AA17-50A98AD5F722}"/>
            </a:ext>
          </a:extLst>
        </xdr:cNvPr>
        <xdr:cNvCxnSpPr/>
      </xdr:nvCxnSpPr>
      <xdr:spPr>
        <a:xfrm flipV="1">
          <a:off x="18656300" y="1056970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91DBE431-63FC-444C-9FBE-F7957B8D7037}"/>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16C8BA77-3933-4EAE-AA85-CF911AB8428F}"/>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CC840624-2890-41F6-9FDD-162BDD3C72D1}"/>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6E1A86A3-AD74-43D0-84E3-80D0D361E3EC}"/>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138701</xdr:rowOff>
    </xdr:from>
    <xdr:ext cx="469744" cy="259045"/>
    <xdr:sp macro="" textlink="">
      <xdr:nvSpPr>
        <xdr:cNvPr id="617" name="n_1mainValue【学校施設】&#10;一人当たり面積">
          <a:extLst>
            <a:ext uri="{FF2B5EF4-FFF2-40B4-BE49-F238E27FC236}">
              <a16:creationId xmlns:a16="http://schemas.microsoft.com/office/drawing/2014/main" id="{B6D2126F-C7E6-43FF-A633-4631CE9D5D2B}"/>
            </a:ext>
          </a:extLst>
        </xdr:cNvPr>
        <xdr:cNvSpPr txBox="1"/>
      </xdr:nvSpPr>
      <xdr:spPr>
        <a:xfrm>
          <a:off x="21075727" y="1059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144035</xdr:rowOff>
    </xdr:from>
    <xdr:ext cx="469744" cy="259045"/>
    <xdr:sp macro="" textlink="">
      <xdr:nvSpPr>
        <xdr:cNvPr id="618" name="n_2mainValue【学校施設】&#10;一人当たり面積">
          <a:extLst>
            <a:ext uri="{FF2B5EF4-FFF2-40B4-BE49-F238E27FC236}">
              <a16:creationId xmlns:a16="http://schemas.microsoft.com/office/drawing/2014/main" id="{D230AD18-4171-49F4-9C1C-975FB3C7A5BE}"/>
            </a:ext>
          </a:extLst>
        </xdr:cNvPr>
        <xdr:cNvSpPr txBox="1"/>
      </xdr:nvSpPr>
      <xdr:spPr>
        <a:xfrm>
          <a:off x="20199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153179</xdr:rowOff>
    </xdr:from>
    <xdr:ext cx="469744" cy="259045"/>
    <xdr:sp macro="" textlink="">
      <xdr:nvSpPr>
        <xdr:cNvPr id="619" name="n_3mainValue【学校施設】&#10;一人当たり面積">
          <a:extLst>
            <a:ext uri="{FF2B5EF4-FFF2-40B4-BE49-F238E27FC236}">
              <a16:creationId xmlns:a16="http://schemas.microsoft.com/office/drawing/2014/main" id="{4A759B85-F9EB-4B4A-BEF9-66CC1ADE136B}"/>
            </a:ext>
          </a:extLst>
        </xdr:cNvPr>
        <xdr:cNvSpPr txBox="1"/>
      </xdr:nvSpPr>
      <xdr:spPr>
        <a:xfrm>
          <a:off x="19310427" y="1061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166895</xdr:rowOff>
    </xdr:from>
    <xdr:ext cx="469744" cy="259045"/>
    <xdr:sp macro="" textlink="">
      <xdr:nvSpPr>
        <xdr:cNvPr id="620" name="n_4mainValue【学校施設】&#10;一人当たり面積">
          <a:extLst>
            <a:ext uri="{FF2B5EF4-FFF2-40B4-BE49-F238E27FC236}">
              <a16:creationId xmlns:a16="http://schemas.microsoft.com/office/drawing/2014/main" id="{AC408972-90F8-4CFB-9C67-DBF8540DC617}"/>
            </a:ext>
          </a:extLst>
        </xdr:cNvPr>
        <xdr:cNvSpPr txBox="1"/>
      </xdr:nvSpPr>
      <xdr:spPr>
        <a:xfrm>
          <a:off x="18421427" y="10625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618D303D-4BFA-4424-8DB4-1E647B06C78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2D566B45-D6D9-4752-A1A5-ABB5CD9CB04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6DDF4FA3-0233-4329-8661-DFEE774E3A8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8402CC72-8860-4106-8F38-9F6CBD2D44D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18CD95EF-77A8-43C8-9DDC-F4DB1E9715C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83ABB87D-6A18-43BD-8D40-F97D6D87ECC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C60CB579-DB37-4C2B-9DE5-D5432BF7D88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D9F79719-D373-4227-B7CB-C3AA27718E2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F3F425D1-884F-435F-A87A-E5032729F02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171AC265-64CD-49A3-9D54-738CC6E3041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5A2A2218-2F38-475B-A8CD-18F9CDF95B2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33343CEE-DE6C-42F5-A01C-24FC650A100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34786CA4-079E-4A9C-9960-B0DC0773261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4E745F32-1737-477B-9283-E5FFA123E5D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5E08A5B7-ECA1-4938-B64A-68F5EBEB35F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CAA3DFDB-C295-45E2-8750-0B01CC8D72E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0542A686-F4E6-42AD-80CB-72ECEFD30A7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27AF1322-1CFC-48B8-A8AB-D367FA973B0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06796E69-890F-44B0-A8C1-DA7A8CC0E03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C5987265-B3D6-4115-8F8D-CCE2BD43CCB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4D0D95F5-0B3E-413D-9428-AF17D1EF83D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4EB37278-75B3-4C66-81AF-87CCE75F9F2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11FB447D-4C21-4594-AEE2-F18415953C5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E2B9ABFF-B90A-4645-9545-8DF534DF8F8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D58D189B-74A5-4C6A-924C-46B4D51EA7FC}"/>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57EBE08B-107C-4CE0-9614-6D9CCAE4DD0C}"/>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E2428427-5052-4424-8FF3-A09A2ABF243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CCF57F40-A9AA-4250-A80A-E6F7BD382294}"/>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F169C45A-2742-4862-AE80-A33F0999CC94}"/>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19DDE168-3BDE-43F6-B72B-C7A8F3F8D2D1}"/>
            </a:ext>
          </a:extLst>
        </xdr:cNvPr>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F2264DFB-D456-4E1F-B03E-EC7C2F26658F}"/>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FEBDCD53-A8D5-4DBE-9289-70ECD9604799}"/>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A3A7495E-9969-43E1-8C90-1EF84BD6CD22}"/>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516A9111-7AE6-483C-B954-325F7FBE23F8}"/>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E4AF5172-5F0B-47E5-AD44-98FCAF4FBFB7}"/>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5BC8ACEC-9368-4E3C-928F-2E2D5510D3F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9EBC0292-109A-4BA4-ADCC-5A6945B5C16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F8EC3BBF-15C8-49CC-A677-7969446104D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F9CDCC28-00E3-4AC4-A043-EE46072CE4C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705BE56-892A-4734-AF66-E8AC83E7F52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34925</xdr:rowOff>
    </xdr:from>
    <xdr:to>
      <xdr:col>85</xdr:col>
      <xdr:colOff>177800</xdr:colOff>
      <xdr:row>86</xdr:row>
      <xdr:rowOff>136525</xdr:rowOff>
    </xdr:to>
    <xdr:sp macro="" textlink="">
      <xdr:nvSpPr>
        <xdr:cNvPr id="661" name="楕円 660">
          <a:extLst>
            <a:ext uri="{FF2B5EF4-FFF2-40B4-BE49-F238E27FC236}">
              <a16:creationId xmlns:a16="http://schemas.microsoft.com/office/drawing/2014/main" id="{92DBD92F-F73E-4DD3-9D92-2B5C8E72198B}"/>
            </a:ext>
          </a:extLst>
        </xdr:cNvPr>
        <xdr:cNvSpPr/>
      </xdr:nvSpPr>
      <xdr:spPr>
        <a:xfrm>
          <a:off x="16268700" y="1477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121302</xdr:rowOff>
    </xdr:from>
    <xdr:ext cx="405111" cy="259045"/>
    <xdr:sp macro="" textlink="">
      <xdr:nvSpPr>
        <xdr:cNvPr id="662" name="【児童館】&#10;有形固定資産減価償却率該当値テキスト">
          <a:extLst>
            <a:ext uri="{FF2B5EF4-FFF2-40B4-BE49-F238E27FC236}">
              <a16:creationId xmlns:a16="http://schemas.microsoft.com/office/drawing/2014/main" id="{36BBF8D2-73FC-4402-AF07-A63D371BE441}"/>
            </a:ext>
          </a:extLst>
        </xdr:cNvPr>
        <xdr:cNvSpPr txBox="1"/>
      </xdr:nvSpPr>
      <xdr:spPr>
        <a:xfrm>
          <a:off x="16357600" y="14694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8255</xdr:rowOff>
    </xdr:from>
    <xdr:to>
      <xdr:col>81</xdr:col>
      <xdr:colOff>101600</xdr:colOff>
      <xdr:row>86</xdr:row>
      <xdr:rowOff>109855</xdr:rowOff>
    </xdr:to>
    <xdr:sp macro="" textlink="">
      <xdr:nvSpPr>
        <xdr:cNvPr id="663" name="楕円 662">
          <a:extLst>
            <a:ext uri="{FF2B5EF4-FFF2-40B4-BE49-F238E27FC236}">
              <a16:creationId xmlns:a16="http://schemas.microsoft.com/office/drawing/2014/main" id="{ABDA296A-1D40-4432-BBA2-84688853B6DF}"/>
            </a:ext>
          </a:extLst>
        </xdr:cNvPr>
        <xdr:cNvSpPr/>
      </xdr:nvSpPr>
      <xdr:spPr>
        <a:xfrm>
          <a:off x="15430500" y="1475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59055</xdr:rowOff>
    </xdr:from>
    <xdr:to>
      <xdr:col>85</xdr:col>
      <xdr:colOff>127000</xdr:colOff>
      <xdr:row>86</xdr:row>
      <xdr:rowOff>85725</xdr:rowOff>
    </xdr:to>
    <xdr:cxnSp macro="">
      <xdr:nvCxnSpPr>
        <xdr:cNvPr id="664" name="直線コネクタ 663">
          <a:extLst>
            <a:ext uri="{FF2B5EF4-FFF2-40B4-BE49-F238E27FC236}">
              <a16:creationId xmlns:a16="http://schemas.microsoft.com/office/drawing/2014/main" id="{2DC60179-5FA8-4430-9B46-4A1FF6CB9B94}"/>
            </a:ext>
          </a:extLst>
        </xdr:cNvPr>
        <xdr:cNvCxnSpPr/>
      </xdr:nvCxnSpPr>
      <xdr:spPr>
        <a:xfrm>
          <a:off x="15481300" y="1480375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132080</xdr:rowOff>
    </xdr:from>
    <xdr:to>
      <xdr:col>76</xdr:col>
      <xdr:colOff>165100</xdr:colOff>
      <xdr:row>86</xdr:row>
      <xdr:rowOff>62230</xdr:rowOff>
    </xdr:to>
    <xdr:sp macro="" textlink="">
      <xdr:nvSpPr>
        <xdr:cNvPr id="665" name="楕円 664">
          <a:extLst>
            <a:ext uri="{FF2B5EF4-FFF2-40B4-BE49-F238E27FC236}">
              <a16:creationId xmlns:a16="http://schemas.microsoft.com/office/drawing/2014/main" id="{45BEF87D-EBDE-4666-9432-9C3CE996FE7E}"/>
            </a:ext>
          </a:extLst>
        </xdr:cNvPr>
        <xdr:cNvSpPr/>
      </xdr:nvSpPr>
      <xdr:spPr>
        <a:xfrm>
          <a:off x="14541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xdr:rowOff>
    </xdr:from>
    <xdr:to>
      <xdr:col>81</xdr:col>
      <xdr:colOff>50800</xdr:colOff>
      <xdr:row>86</xdr:row>
      <xdr:rowOff>59055</xdr:rowOff>
    </xdr:to>
    <xdr:cxnSp macro="">
      <xdr:nvCxnSpPr>
        <xdr:cNvPr id="666" name="直線コネクタ 665">
          <a:extLst>
            <a:ext uri="{FF2B5EF4-FFF2-40B4-BE49-F238E27FC236}">
              <a16:creationId xmlns:a16="http://schemas.microsoft.com/office/drawing/2014/main" id="{55991EEC-1941-4373-997F-8DCA8CE9EF3A}"/>
            </a:ext>
          </a:extLst>
        </xdr:cNvPr>
        <xdr:cNvCxnSpPr/>
      </xdr:nvCxnSpPr>
      <xdr:spPr>
        <a:xfrm>
          <a:off x="14592300" y="147561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84455</xdr:rowOff>
    </xdr:from>
    <xdr:to>
      <xdr:col>72</xdr:col>
      <xdr:colOff>38100</xdr:colOff>
      <xdr:row>86</xdr:row>
      <xdr:rowOff>14605</xdr:rowOff>
    </xdr:to>
    <xdr:sp macro="" textlink="">
      <xdr:nvSpPr>
        <xdr:cNvPr id="667" name="楕円 666">
          <a:extLst>
            <a:ext uri="{FF2B5EF4-FFF2-40B4-BE49-F238E27FC236}">
              <a16:creationId xmlns:a16="http://schemas.microsoft.com/office/drawing/2014/main" id="{39314E82-07E0-4697-8FE7-AECDD019A1A6}"/>
            </a:ext>
          </a:extLst>
        </xdr:cNvPr>
        <xdr:cNvSpPr/>
      </xdr:nvSpPr>
      <xdr:spPr>
        <a:xfrm>
          <a:off x="136525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135255</xdr:rowOff>
    </xdr:from>
    <xdr:to>
      <xdr:col>76</xdr:col>
      <xdr:colOff>114300</xdr:colOff>
      <xdr:row>86</xdr:row>
      <xdr:rowOff>11430</xdr:rowOff>
    </xdr:to>
    <xdr:cxnSp macro="">
      <xdr:nvCxnSpPr>
        <xdr:cNvPr id="668" name="直線コネクタ 667">
          <a:extLst>
            <a:ext uri="{FF2B5EF4-FFF2-40B4-BE49-F238E27FC236}">
              <a16:creationId xmlns:a16="http://schemas.microsoft.com/office/drawing/2014/main" id="{72446583-5346-46EC-BC6F-1686F0358E07}"/>
            </a:ext>
          </a:extLst>
        </xdr:cNvPr>
        <xdr:cNvCxnSpPr/>
      </xdr:nvCxnSpPr>
      <xdr:spPr>
        <a:xfrm>
          <a:off x="13703300" y="1470850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46355</xdr:rowOff>
    </xdr:from>
    <xdr:to>
      <xdr:col>67</xdr:col>
      <xdr:colOff>101600</xdr:colOff>
      <xdr:row>85</xdr:row>
      <xdr:rowOff>147955</xdr:rowOff>
    </xdr:to>
    <xdr:sp macro="" textlink="">
      <xdr:nvSpPr>
        <xdr:cNvPr id="669" name="楕円 668">
          <a:extLst>
            <a:ext uri="{FF2B5EF4-FFF2-40B4-BE49-F238E27FC236}">
              <a16:creationId xmlns:a16="http://schemas.microsoft.com/office/drawing/2014/main" id="{E3EA613E-5EF0-4FD9-8180-53052B90653E}"/>
            </a:ext>
          </a:extLst>
        </xdr:cNvPr>
        <xdr:cNvSpPr/>
      </xdr:nvSpPr>
      <xdr:spPr>
        <a:xfrm>
          <a:off x="12763500" y="1461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97155</xdr:rowOff>
    </xdr:from>
    <xdr:to>
      <xdr:col>71</xdr:col>
      <xdr:colOff>177800</xdr:colOff>
      <xdr:row>85</xdr:row>
      <xdr:rowOff>135255</xdr:rowOff>
    </xdr:to>
    <xdr:cxnSp macro="">
      <xdr:nvCxnSpPr>
        <xdr:cNvPr id="670" name="直線コネクタ 669">
          <a:extLst>
            <a:ext uri="{FF2B5EF4-FFF2-40B4-BE49-F238E27FC236}">
              <a16:creationId xmlns:a16="http://schemas.microsoft.com/office/drawing/2014/main" id="{65EAC1B9-2BBE-42DC-BAAD-2C0144809F53}"/>
            </a:ext>
          </a:extLst>
        </xdr:cNvPr>
        <xdr:cNvCxnSpPr/>
      </xdr:nvCxnSpPr>
      <xdr:spPr>
        <a:xfrm>
          <a:off x="12814300" y="146704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5C5B3582-7E17-4F24-B322-D2B070DF9358}"/>
            </a:ext>
          </a:extLst>
        </xdr:cNvPr>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AA8F6A25-0A04-476D-89DE-B8B52143164D}"/>
            </a:ext>
          </a:extLst>
        </xdr:cNvPr>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a:extLst>
            <a:ext uri="{FF2B5EF4-FFF2-40B4-BE49-F238E27FC236}">
              <a16:creationId xmlns:a16="http://schemas.microsoft.com/office/drawing/2014/main" id="{13503799-90E0-4E50-8400-74ABC9B5E289}"/>
            </a:ext>
          </a:extLst>
        </xdr:cNvPr>
        <xdr:cNvSpPr txBox="1"/>
      </xdr:nvSpPr>
      <xdr:spPr>
        <a:xfrm>
          <a:off x="13500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550B339E-6F29-46F9-BC7B-20B41EF42946}"/>
            </a:ext>
          </a:extLst>
        </xdr:cNvPr>
        <xdr:cNvSpPr txBox="1"/>
      </xdr:nvSpPr>
      <xdr:spPr>
        <a:xfrm>
          <a:off x="12611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100982</xdr:rowOff>
    </xdr:from>
    <xdr:ext cx="405111" cy="259045"/>
    <xdr:sp macro="" textlink="">
      <xdr:nvSpPr>
        <xdr:cNvPr id="675" name="n_1mainValue【児童館】&#10;有形固定資産減価償却率">
          <a:extLst>
            <a:ext uri="{FF2B5EF4-FFF2-40B4-BE49-F238E27FC236}">
              <a16:creationId xmlns:a16="http://schemas.microsoft.com/office/drawing/2014/main" id="{DABFC127-0EE7-4A92-892B-EA9DE8CEE210}"/>
            </a:ext>
          </a:extLst>
        </xdr:cNvPr>
        <xdr:cNvSpPr txBox="1"/>
      </xdr:nvSpPr>
      <xdr:spPr>
        <a:xfrm>
          <a:off x="15266044" y="1484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53357</xdr:rowOff>
    </xdr:from>
    <xdr:ext cx="405111" cy="259045"/>
    <xdr:sp macro="" textlink="">
      <xdr:nvSpPr>
        <xdr:cNvPr id="676" name="n_2mainValue【児童館】&#10;有形固定資産減価償却率">
          <a:extLst>
            <a:ext uri="{FF2B5EF4-FFF2-40B4-BE49-F238E27FC236}">
              <a16:creationId xmlns:a16="http://schemas.microsoft.com/office/drawing/2014/main" id="{01B5075C-A016-479A-AE66-1C577CE0F3A8}"/>
            </a:ext>
          </a:extLst>
        </xdr:cNvPr>
        <xdr:cNvSpPr txBox="1"/>
      </xdr:nvSpPr>
      <xdr:spPr>
        <a:xfrm>
          <a:off x="14389744"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5732</xdr:rowOff>
    </xdr:from>
    <xdr:ext cx="405111" cy="259045"/>
    <xdr:sp macro="" textlink="">
      <xdr:nvSpPr>
        <xdr:cNvPr id="677" name="n_3mainValue【児童館】&#10;有形固定資産減価償却率">
          <a:extLst>
            <a:ext uri="{FF2B5EF4-FFF2-40B4-BE49-F238E27FC236}">
              <a16:creationId xmlns:a16="http://schemas.microsoft.com/office/drawing/2014/main" id="{3C451FF6-0ACA-40AF-A27A-61FFBC3BA230}"/>
            </a:ext>
          </a:extLst>
        </xdr:cNvPr>
        <xdr:cNvSpPr txBox="1"/>
      </xdr:nvSpPr>
      <xdr:spPr>
        <a:xfrm>
          <a:off x="13500744" y="1475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139082</xdr:rowOff>
    </xdr:from>
    <xdr:ext cx="405111" cy="259045"/>
    <xdr:sp macro="" textlink="">
      <xdr:nvSpPr>
        <xdr:cNvPr id="678" name="n_4mainValue【児童館】&#10;有形固定資産減価償却率">
          <a:extLst>
            <a:ext uri="{FF2B5EF4-FFF2-40B4-BE49-F238E27FC236}">
              <a16:creationId xmlns:a16="http://schemas.microsoft.com/office/drawing/2014/main" id="{8EDDE0EA-B08E-4FCB-8034-B0E227C5E3E0}"/>
            </a:ext>
          </a:extLst>
        </xdr:cNvPr>
        <xdr:cNvSpPr txBox="1"/>
      </xdr:nvSpPr>
      <xdr:spPr>
        <a:xfrm>
          <a:off x="12611744" y="1471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EF15F1DC-E1CD-4695-89B3-966575B9C1D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313BF34A-5348-426C-9908-05203D582DD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57A0E0A4-4768-41C2-A35C-52843CCF2FB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023FE318-0D04-451E-8FBF-0776052C6C2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1CBB6C92-05F2-4FC1-AC1F-31F693B621F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4BFD2508-8278-4C42-B711-4590F1BEE43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F91EB15C-96ED-4476-BC09-578A9E20471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CE4D7A33-61CB-44DE-A2F4-3A2E948FCB1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C5826E21-6D6D-49DA-8482-D28B265FD24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B331225F-A4C5-4984-A9B9-09E5FA9FE2A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3B09ECFA-49B1-4530-B4E7-B4E01DE8F5C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F0A48C50-AA66-4AFC-95DD-0080053DEF17}"/>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BEA1525E-059B-48D9-9F27-AB945E88585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B76CFC39-54B5-4FBF-A1F6-EF40EC5BBBC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1869FAAB-1058-47AB-9BCE-602F04A0356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D41047F4-D515-415D-A601-58495C48AD9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6783CDAA-5559-40FF-A672-B3F7A5434AD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CA0F619B-0F49-4E09-89E3-9238A1FA798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86212ADB-AB97-4F13-9D31-D97FC0D48C4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310D25F6-1329-4D05-9E2F-A4D1C1F54179}"/>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E9F89A2A-BBCC-4DEE-A35F-69C5814B54F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795F8A9A-4DF8-41F0-8A24-C580B51B28B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4955E89B-32FA-40AC-9288-A46D26B26EB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65DB088F-BFA2-4AF8-A095-2A05E627357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153C5877-987A-4122-9E0E-E843F10948D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D21C3809-BB29-4887-9095-693F16DC7C85}"/>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02757C25-45DC-4153-A035-1C3FDE58445F}"/>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A96CE2BE-8CDA-4561-9008-F049BC5B2EC9}"/>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CFD737AE-6287-4861-87FD-2791DC977CB1}"/>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F18452D4-7366-4A8B-A90F-6B6D0C12C117}"/>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1CBD85A1-61E9-4256-A10E-44526C94929E}"/>
            </a:ext>
          </a:extLst>
        </xdr:cNvPr>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8F225DDE-E5DA-4AB5-82FA-9E17591CCA44}"/>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48832966-788A-45F7-B956-1804E89A1B90}"/>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311470AD-4C6E-4F2D-871B-24464AC7593B}"/>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7BD848FD-B9FA-4162-9A8F-476646E26C9B}"/>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3B107871-CE8C-4A46-B76E-476E163A967F}"/>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2397080-47D8-449E-98FA-A2BDFDF0166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29EF1523-C86F-4598-8D72-6FC934E1A2F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376C4F4-DAE6-4630-8B02-8E1A733C80C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C9EC995-DCD4-474C-8360-AB791FCF2DF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582B2961-101B-418B-B74B-7A4F5BB373E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19957</xdr:rowOff>
    </xdr:from>
    <xdr:to>
      <xdr:col>116</xdr:col>
      <xdr:colOff>114300</xdr:colOff>
      <xdr:row>86</xdr:row>
      <xdr:rowOff>121557</xdr:rowOff>
    </xdr:to>
    <xdr:sp macro="" textlink="">
      <xdr:nvSpPr>
        <xdr:cNvPr id="720" name="楕円 719">
          <a:extLst>
            <a:ext uri="{FF2B5EF4-FFF2-40B4-BE49-F238E27FC236}">
              <a16:creationId xmlns:a16="http://schemas.microsoft.com/office/drawing/2014/main" id="{7075FAEA-25F7-49C3-BE9D-A10E5D861659}"/>
            </a:ext>
          </a:extLst>
        </xdr:cNvPr>
        <xdr:cNvSpPr/>
      </xdr:nvSpPr>
      <xdr:spPr>
        <a:xfrm>
          <a:off x="221107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106334</xdr:rowOff>
    </xdr:from>
    <xdr:ext cx="469744" cy="259045"/>
    <xdr:sp macro="" textlink="">
      <xdr:nvSpPr>
        <xdr:cNvPr id="721" name="【児童館】&#10;一人当たり面積該当値テキスト">
          <a:extLst>
            <a:ext uri="{FF2B5EF4-FFF2-40B4-BE49-F238E27FC236}">
              <a16:creationId xmlns:a16="http://schemas.microsoft.com/office/drawing/2014/main" id="{9B847661-91C9-4C74-9693-29F02D887CE5}"/>
            </a:ext>
          </a:extLst>
        </xdr:cNvPr>
        <xdr:cNvSpPr txBox="1"/>
      </xdr:nvSpPr>
      <xdr:spPr>
        <a:xfrm>
          <a:off x="22199600" y="1467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19957</xdr:rowOff>
    </xdr:from>
    <xdr:to>
      <xdr:col>112</xdr:col>
      <xdr:colOff>38100</xdr:colOff>
      <xdr:row>86</xdr:row>
      <xdr:rowOff>121557</xdr:rowOff>
    </xdr:to>
    <xdr:sp macro="" textlink="">
      <xdr:nvSpPr>
        <xdr:cNvPr id="722" name="楕円 721">
          <a:extLst>
            <a:ext uri="{FF2B5EF4-FFF2-40B4-BE49-F238E27FC236}">
              <a16:creationId xmlns:a16="http://schemas.microsoft.com/office/drawing/2014/main" id="{B843810B-4E3B-4918-8203-E86E5A4F4B42}"/>
            </a:ext>
          </a:extLst>
        </xdr:cNvPr>
        <xdr:cNvSpPr/>
      </xdr:nvSpPr>
      <xdr:spPr>
        <a:xfrm>
          <a:off x="21272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70757</xdr:rowOff>
    </xdr:from>
    <xdr:to>
      <xdr:col>116</xdr:col>
      <xdr:colOff>63500</xdr:colOff>
      <xdr:row>86</xdr:row>
      <xdr:rowOff>70757</xdr:rowOff>
    </xdr:to>
    <xdr:cxnSp macro="">
      <xdr:nvCxnSpPr>
        <xdr:cNvPr id="723" name="直線コネクタ 722">
          <a:extLst>
            <a:ext uri="{FF2B5EF4-FFF2-40B4-BE49-F238E27FC236}">
              <a16:creationId xmlns:a16="http://schemas.microsoft.com/office/drawing/2014/main" id="{60AC2130-D20D-4B9F-BA34-B8273261AAE0}"/>
            </a:ext>
          </a:extLst>
        </xdr:cNvPr>
        <xdr:cNvCxnSpPr/>
      </xdr:nvCxnSpPr>
      <xdr:spPr>
        <a:xfrm>
          <a:off x="21323300" y="148154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19957</xdr:rowOff>
    </xdr:from>
    <xdr:to>
      <xdr:col>107</xdr:col>
      <xdr:colOff>101600</xdr:colOff>
      <xdr:row>86</xdr:row>
      <xdr:rowOff>121557</xdr:rowOff>
    </xdr:to>
    <xdr:sp macro="" textlink="">
      <xdr:nvSpPr>
        <xdr:cNvPr id="724" name="楕円 723">
          <a:extLst>
            <a:ext uri="{FF2B5EF4-FFF2-40B4-BE49-F238E27FC236}">
              <a16:creationId xmlns:a16="http://schemas.microsoft.com/office/drawing/2014/main" id="{1283F928-3F82-4079-A3EF-CC89B106E783}"/>
            </a:ext>
          </a:extLst>
        </xdr:cNvPr>
        <xdr:cNvSpPr/>
      </xdr:nvSpPr>
      <xdr:spPr>
        <a:xfrm>
          <a:off x="20383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70757</xdr:rowOff>
    </xdr:from>
    <xdr:to>
      <xdr:col>111</xdr:col>
      <xdr:colOff>177800</xdr:colOff>
      <xdr:row>86</xdr:row>
      <xdr:rowOff>70757</xdr:rowOff>
    </xdr:to>
    <xdr:cxnSp macro="">
      <xdr:nvCxnSpPr>
        <xdr:cNvPr id="725" name="直線コネクタ 724">
          <a:extLst>
            <a:ext uri="{FF2B5EF4-FFF2-40B4-BE49-F238E27FC236}">
              <a16:creationId xmlns:a16="http://schemas.microsoft.com/office/drawing/2014/main" id="{C68F2D20-D4E5-4348-AF7C-E235A83E165A}"/>
            </a:ext>
          </a:extLst>
        </xdr:cNvPr>
        <xdr:cNvCxnSpPr/>
      </xdr:nvCxnSpPr>
      <xdr:spPr>
        <a:xfrm>
          <a:off x="20434300" y="1481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19957</xdr:rowOff>
    </xdr:from>
    <xdr:to>
      <xdr:col>102</xdr:col>
      <xdr:colOff>165100</xdr:colOff>
      <xdr:row>86</xdr:row>
      <xdr:rowOff>121557</xdr:rowOff>
    </xdr:to>
    <xdr:sp macro="" textlink="">
      <xdr:nvSpPr>
        <xdr:cNvPr id="726" name="楕円 725">
          <a:extLst>
            <a:ext uri="{FF2B5EF4-FFF2-40B4-BE49-F238E27FC236}">
              <a16:creationId xmlns:a16="http://schemas.microsoft.com/office/drawing/2014/main" id="{0C01A36F-83C9-4E45-AA80-4F9FB96F0277}"/>
            </a:ext>
          </a:extLst>
        </xdr:cNvPr>
        <xdr:cNvSpPr/>
      </xdr:nvSpPr>
      <xdr:spPr>
        <a:xfrm>
          <a:off x="19494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70757</xdr:rowOff>
    </xdr:from>
    <xdr:to>
      <xdr:col>107</xdr:col>
      <xdr:colOff>50800</xdr:colOff>
      <xdr:row>86</xdr:row>
      <xdr:rowOff>70757</xdr:rowOff>
    </xdr:to>
    <xdr:cxnSp macro="">
      <xdr:nvCxnSpPr>
        <xdr:cNvPr id="727" name="直線コネクタ 726">
          <a:extLst>
            <a:ext uri="{FF2B5EF4-FFF2-40B4-BE49-F238E27FC236}">
              <a16:creationId xmlns:a16="http://schemas.microsoft.com/office/drawing/2014/main" id="{C5BEAA5D-5D5F-4221-A1DB-8B73812A5C02}"/>
            </a:ext>
          </a:extLst>
        </xdr:cNvPr>
        <xdr:cNvCxnSpPr/>
      </xdr:nvCxnSpPr>
      <xdr:spPr>
        <a:xfrm>
          <a:off x="19545300" y="1481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19957</xdr:rowOff>
    </xdr:from>
    <xdr:to>
      <xdr:col>98</xdr:col>
      <xdr:colOff>38100</xdr:colOff>
      <xdr:row>86</xdr:row>
      <xdr:rowOff>121557</xdr:rowOff>
    </xdr:to>
    <xdr:sp macro="" textlink="">
      <xdr:nvSpPr>
        <xdr:cNvPr id="728" name="楕円 727">
          <a:extLst>
            <a:ext uri="{FF2B5EF4-FFF2-40B4-BE49-F238E27FC236}">
              <a16:creationId xmlns:a16="http://schemas.microsoft.com/office/drawing/2014/main" id="{DE1FD998-DD92-46C7-976A-57BFE0094F77}"/>
            </a:ext>
          </a:extLst>
        </xdr:cNvPr>
        <xdr:cNvSpPr/>
      </xdr:nvSpPr>
      <xdr:spPr>
        <a:xfrm>
          <a:off x="18605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70757</xdr:rowOff>
    </xdr:from>
    <xdr:to>
      <xdr:col>102</xdr:col>
      <xdr:colOff>114300</xdr:colOff>
      <xdr:row>86</xdr:row>
      <xdr:rowOff>70757</xdr:rowOff>
    </xdr:to>
    <xdr:cxnSp macro="">
      <xdr:nvCxnSpPr>
        <xdr:cNvPr id="729" name="直線コネクタ 728">
          <a:extLst>
            <a:ext uri="{FF2B5EF4-FFF2-40B4-BE49-F238E27FC236}">
              <a16:creationId xmlns:a16="http://schemas.microsoft.com/office/drawing/2014/main" id="{AFDBB24E-E3E1-4BB7-80B3-5D828E00E306}"/>
            </a:ext>
          </a:extLst>
        </xdr:cNvPr>
        <xdr:cNvCxnSpPr/>
      </xdr:nvCxnSpPr>
      <xdr:spPr>
        <a:xfrm>
          <a:off x="18656300" y="1481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9AD30FFA-D597-4DC4-B5F0-029472A4C537}"/>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55DFFD2E-583F-4829-A3E8-3C8B99025B10}"/>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14B0C0DE-B511-41B7-9EAF-C49AF269A4FF}"/>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8CB4A5A7-E9F0-4048-AEDF-17A455B45163}"/>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112684</xdr:rowOff>
    </xdr:from>
    <xdr:ext cx="469744" cy="259045"/>
    <xdr:sp macro="" textlink="">
      <xdr:nvSpPr>
        <xdr:cNvPr id="734" name="n_1mainValue【児童館】&#10;一人当たり面積">
          <a:extLst>
            <a:ext uri="{FF2B5EF4-FFF2-40B4-BE49-F238E27FC236}">
              <a16:creationId xmlns:a16="http://schemas.microsoft.com/office/drawing/2014/main" id="{B7457A69-FA4D-4FE5-997A-9E6F5C45545B}"/>
            </a:ext>
          </a:extLst>
        </xdr:cNvPr>
        <xdr:cNvSpPr txBox="1"/>
      </xdr:nvSpPr>
      <xdr:spPr>
        <a:xfrm>
          <a:off x="210757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112684</xdr:rowOff>
    </xdr:from>
    <xdr:ext cx="469744" cy="259045"/>
    <xdr:sp macro="" textlink="">
      <xdr:nvSpPr>
        <xdr:cNvPr id="735" name="n_2mainValue【児童館】&#10;一人当たり面積">
          <a:extLst>
            <a:ext uri="{FF2B5EF4-FFF2-40B4-BE49-F238E27FC236}">
              <a16:creationId xmlns:a16="http://schemas.microsoft.com/office/drawing/2014/main" id="{F50BA4F7-CC99-42DB-AF43-48DBAC252DB2}"/>
            </a:ext>
          </a:extLst>
        </xdr:cNvPr>
        <xdr:cNvSpPr txBox="1"/>
      </xdr:nvSpPr>
      <xdr:spPr>
        <a:xfrm>
          <a:off x="20199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112684</xdr:rowOff>
    </xdr:from>
    <xdr:ext cx="469744" cy="259045"/>
    <xdr:sp macro="" textlink="">
      <xdr:nvSpPr>
        <xdr:cNvPr id="736" name="n_3mainValue【児童館】&#10;一人当たり面積">
          <a:extLst>
            <a:ext uri="{FF2B5EF4-FFF2-40B4-BE49-F238E27FC236}">
              <a16:creationId xmlns:a16="http://schemas.microsoft.com/office/drawing/2014/main" id="{BC695BC1-1B5F-4007-9EFD-D74421392C22}"/>
            </a:ext>
          </a:extLst>
        </xdr:cNvPr>
        <xdr:cNvSpPr txBox="1"/>
      </xdr:nvSpPr>
      <xdr:spPr>
        <a:xfrm>
          <a:off x="19310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112684</xdr:rowOff>
    </xdr:from>
    <xdr:ext cx="469744" cy="259045"/>
    <xdr:sp macro="" textlink="">
      <xdr:nvSpPr>
        <xdr:cNvPr id="737" name="n_4mainValue【児童館】&#10;一人当たり面積">
          <a:extLst>
            <a:ext uri="{FF2B5EF4-FFF2-40B4-BE49-F238E27FC236}">
              <a16:creationId xmlns:a16="http://schemas.microsoft.com/office/drawing/2014/main" id="{792050FF-B66B-4E14-82CC-F73CE54E07B4}"/>
            </a:ext>
          </a:extLst>
        </xdr:cNvPr>
        <xdr:cNvSpPr txBox="1"/>
      </xdr:nvSpPr>
      <xdr:spPr>
        <a:xfrm>
          <a:off x="18421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6FFC1182-90EF-4995-BB21-F92008F9EDF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8B91C0BE-F6BA-4A64-B3AD-03EA6F73D3B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3067B762-4089-49CC-81A3-E92E7A579D4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858C9890-667C-49FE-86BC-41EFFB5F05A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213E005A-E584-4416-A9CA-E5E60F59E84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13887CC6-1F93-45E0-9715-CFB90AE73AB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FAF85978-F0FD-4FD7-BE88-569711CA4E4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C2B519CC-513B-41A2-8A0F-08870C0D89F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702B11A7-9AC5-46C7-A945-C86C64C96F0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CAF9F30B-0D30-4904-84EB-EDCBB94EC53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BED18161-81C6-4C27-A434-449A817BC13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9D054675-27C1-4D59-A266-BADBA38746E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E7D187DA-ECA8-4DB6-A0D0-3D2D3E3947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CBC882BC-7E0B-4B02-9107-C60153F14A9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A4D9FA48-5E9C-4C63-9E66-04AC7962E48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AAB8FF85-8F29-4F3F-9B0C-7C65F99ED1B5}"/>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9D306B56-7E84-44EF-8DE7-1C5EFB7041B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A0701097-EAD9-4E30-A776-AD17F92D2CB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C1A60C87-4C48-43E8-BE0F-F9F3976F3B9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BC997C62-3A99-45A5-986B-9CC819DA346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94CCA2EA-0E50-4A0A-BE4D-3148573DC97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7359594B-80B1-4AAA-B972-AEBFF1EC487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5BD9327E-2FD0-4D5A-B716-6DC3379AF43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AF7AFF74-E4AF-47DD-8986-DE7F6EB0F95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294B651E-7263-46A0-B0CA-2A19CE549891}"/>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15AC4FE4-0CD0-4B82-B2FD-255101CF8685}"/>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F3C04E22-1C7A-427C-BB54-7A2D1CAD8A63}"/>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5D17DEA5-392F-4051-BD6B-A6393F7A71A9}"/>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DBAFC7A3-1A27-4681-82FA-FDE32B478843}"/>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5FDBB7E1-E8FD-4F08-9109-9C4C06B74FDC}"/>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05719B12-7D92-4CE1-ACB0-F89DA5B04F44}"/>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CDFEA091-B307-4CAF-A65A-1BB7AC454BA9}"/>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9856A1A6-E001-4E8F-9969-7D46420B4EF1}"/>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30CBDD92-16CB-49BA-A215-AAEDCCE53349}"/>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857D37CB-F569-4D0F-BAB5-41B2901DD8AA}"/>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1D8114E3-62A5-4922-89AD-878B274C86C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ACE490C5-6D77-4102-880B-FA8BDBB2012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7563B0EB-9DD4-4D64-9059-F5F05AF24F7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BC55E850-054C-47E0-9FFB-A4447B6ECA4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1B9FF56-D357-46A5-9A6F-4A26208064F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147320</xdr:rowOff>
    </xdr:from>
    <xdr:to>
      <xdr:col>85</xdr:col>
      <xdr:colOff>177800</xdr:colOff>
      <xdr:row>104</xdr:row>
      <xdr:rowOff>77470</xdr:rowOff>
    </xdr:to>
    <xdr:sp macro="" textlink="">
      <xdr:nvSpPr>
        <xdr:cNvPr id="778" name="楕円 777">
          <a:extLst>
            <a:ext uri="{FF2B5EF4-FFF2-40B4-BE49-F238E27FC236}">
              <a16:creationId xmlns:a16="http://schemas.microsoft.com/office/drawing/2014/main" id="{FD4A25E5-16FD-4072-A3A7-7AE9A551CD65}"/>
            </a:ext>
          </a:extLst>
        </xdr:cNvPr>
        <xdr:cNvSpPr/>
      </xdr:nvSpPr>
      <xdr:spPr>
        <a:xfrm>
          <a:off x="16268700" y="1780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170197</xdr:rowOff>
    </xdr:from>
    <xdr:ext cx="405111" cy="259045"/>
    <xdr:sp macro="" textlink="">
      <xdr:nvSpPr>
        <xdr:cNvPr id="779" name="【公民館】&#10;有形固定資産減価償却率該当値テキスト">
          <a:extLst>
            <a:ext uri="{FF2B5EF4-FFF2-40B4-BE49-F238E27FC236}">
              <a16:creationId xmlns:a16="http://schemas.microsoft.com/office/drawing/2014/main" id="{FC979F14-DDDA-42C1-9597-8B2E811A3B2C}"/>
            </a:ext>
          </a:extLst>
        </xdr:cNvPr>
        <xdr:cNvSpPr txBox="1"/>
      </xdr:nvSpPr>
      <xdr:spPr>
        <a:xfrm>
          <a:off x="16357600"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109220</xdr:rowOff>
    </xdr:from>
    <xdr:to>
      <xdr:col>81</xdr:col>
      <xdr:colOff>101600</xdr:colOff>
      <xdr:row>104</xdr:row>
      <xdr:rowOff>39370</xdr:rowOff>
    </xdr:to>
    <xdr:sp macro="" textlink="">
      <xdr:nvSpPr>
        <xdr:cNvPr id="780" name="楕円 779">
          <a:extLst>
            <a:ext uri="{FF2B5EF4-FFF2-40B4-BE49-F238E27FC236}">
              <a16:creationId xmlns:a16="http://schemas.microsoft.com/office/drawing/2014/main" id="{2AA859F1-2E08-429C-9934-766A44D2B8FB}"/>
            </a:ext>
          </a:extLst>
        </xdr:cNvPr>
        <xdr:cNvSpPr/>
      </xdr:nvSpPr>
      <xdr:spPr>
        <a:xfrm>
          <a:off x="15430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160020</xdr:rowOff>
    </xdr:from>
    <xdr:to>
      <xdr:col>85</xdr:col>
      <xdr:colOff>127000</xdr:colOff>
      <xdr:row>104</xdr:row>
      <xdr:rowOff>26670</xdr:rowOff>
    </xdr:to>
    <xdr:cxnSp macro="">
      <xdr:nvCxnSpPr>
        <xdr:cNvPr id="781" name="直線コネクタ 780">
          <a:extLst>
            <a:ext uri="{FF2B5EF4-FFF2-40B4-BE49-F238E27FC236}">
              <a16:creationId xmlns:a16="http://schemas.microsoft.com/office/drawing/2014/main" id="{D9EBCEB2-8043-4508-8546-D5036E8C29B1}"/>
            </a:ext>
          </a:extLst>
        </xdr:cNvPr>
        <xdr:cNvCxnSpPr/>
      </xdr:nvCxnSpPr>
      <xdr:spPr>
        <a:xfrm>
          <a:off x="15481300" y="178193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65405</xdr:rowOff>
    </xdr:from>
    <xdr:to>
      <xdr:col>76</xdr:col>
      <xdr:colOff>165100</xdr:colOff>
      <xdr:row>103</xdr:row>
      <xdr:rowOff>167005</xdr:rowOff>
    </xdr:to>
    <xdr:sp macro="" textlink="">
      <xdr:nvSpPr>
        <xdr:cNvPr id="782" name="楕円 781">
          <a:extLst>
            <a:ext uri="{FF2B5EF4-FFF2-40B4-BE49-F238E27FC236}">
              <a16:creationId xmlns:a16="http://schemas.microsoft.com/office/drawing/2014/main" id="{654F1D87-2483-46D9-AED9-D03913756379}"/>
            </a:ext>
          </a:extLst>
        </xdr:cNvPr>
        <xdr:cNvSpPr/>
      </xdr:nvSpPr>
      <xdr:spPr>
        <a:xfrm>
          <a:off x="14541500" y="1772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116205</xdr:rowOff>
    </xdr:from>
    <xdr:to>
      <xdr:col>81</xdr:col>
      <xdr:colOff>50800</xdr:colOff>
      <xdr:row>103</xdr:row>
      <xdr:rowOff>160020</xdr:rowOff>
    </xdr:to>
    <xdr:cxnSp macro="">
      <xdr:nvCxnSpPr>
        <xdr:cNvPr id="783" name="直線コネクタ 782">
          <a:extLst>
            <a:ext uri="{FF2B5EF4-FFF2-40B4-BE49-F238E27FC236}">
              <a16:creationId xmlns:a16="http://schemas.microsoft.com/office/drawing/2014/main" id="{7B2121A7-5C59-46BF-B93D-EF42D8ADF606}"/>
            </a:ext>
          </a:extLst>
        </xdr:cNvPr>
        <xdr:cNvCxnSpPr/>
      </xdr:nvCxnSpPr>
      <xdr:spPr>
        <a:xfrm>
          <a:off x="14592300" y="1777555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15875</xdr:rowOff>
    </xdr:from>
    <xdr:to>
      <xdr:col>72</xdr:col>
      <xdr:colOff>38100</xdr:colOff>
      <xdr:row>103</xdr:row>
      <xdr:rowOff>117475</xdr:rowOff>
    </xdr:to>
    <xdr:sp macro="" textlink="">
      <xdr:nvSpPr>
        <xdr:cNvPr id="784" name="楕円 783">
          <a:extLst>
            <a:ext uri="{FF2B5EF4-FFF2-40B4-BE49-F238E27FC236}">
              <a16:creationId xmlns:a16="http://schemas.microsoft.com/office/drawing/2014/main" id="{0D6AC1DE-CA11-404F-A95E-DEAD7BC72D4F}"/>
            </a:ext>
          </a:extLst>
        </xdr:cNvPr>
        <xdr:cNvSpPr/>
      </xdr:nvSpPr>
      <xdr:spPr>
        <a:xfrm>
          <a:off x="13652500" y="1767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66675</xdr:rowOff>
    </xdr:from>
    <xdr:to>
      <xdr:col>76</xdr:col>
      <xdr:colOff>114300</xdr:colOff>
      <xdr:row>103</xdr:row>
      <xdr:rowOff>116205</xdr:rowOff>
    </xdr:to>
    <xdr:cxnSp macro="">
      <xdr:nvCxnSpPr>
        <xdr:cNvPr id="785" name="直線コネクタ 784">
          <a:extLst>
            <a:ext uri="{FF2B5EF4-FFF2-40B4-BE49-F238E27FC236}">
              <a16:creationId xmlns:a16="http://schemas.microsoft.com/office/drawing/2014/main" id="{A01154BF-4183-44BC-97E8-65DF658434AA}"/>
            </a:ext>
          </a:extLst>
        </xdr:cNvPr>
        <xdr:cNvCxnSpPr/>
      </xdr:nvCxnSpPr>
      <xdr:spPr>
        <a:xfrm>
          <a:off x="13703300" y="177260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147320</xdr:rowOff>
    </xdr:from>
    <xdr:to>
      <xdr:col>67</xdr:col>
      <xdr:colOff>101600</xdr:colOff>
      <xdr:row>103</xdr:row>
      <xdr:rowOff>77470</xdr:rowOff>
    </xdr:to>
    <xdr:sp macro="" textlink="">
      <xdr:nvSpPr>
        <xdr:cNvPr id="786" name="楕円 785">
          <a:extLst>
            <a:ext uri="{FF2B5EF4-FFF2-40B4-BE49-F238E27FC236}">
              <a16:creationId xmlns:a16="http://schemas.microsoft.com/office/drawing/2014/main" id="{F79EAFCF-E001-432F-828A-76EECCE9D6F7}"/>
            </a:ext>
          </a:extLst>
        </xdr:cNvPr>
        <xdr:cNvSpPr/>
      </xdr:nvSpPr>
      <xdr:spPr>
        <a:xfrm>
          <a:off x="12763500" y="1763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26670</xdr:rowOff>
    </xdr:from>
    <xdr:to>
      <xdr:col>71</xdr:col>
      <xdr:colOff>177800</xdr:colOff>
      <xdr:row>103</xdr:row>
      <xdr:rowOff>66675</xdr:rowOff>
    </xdr:to>
    <xdr:cxnSp macro="">
      <xdr:nvCxnSpPr>
        <xdr:cNvPr id="787" name="直線コネクタ 786">
          <a:extLst>
            <a:ext uri="{FF2B5EF4-FFF2-40B4-BE49-F238E27FC236}">
              <a16:creationId xmlns:a16="http://schemas.microsoft.com/office/drawing/2014/main" id="{16663D99-6053-46E5-A86A-3EBC2BB0E8BE}"/>
            </a:ext>
          </a:extLst>
        </xdr:cNvPr>
        <xdr:cNvCxnSpPr/>
      </xdr:nvCxnSpPr>
      <xdr:spPr>
        <a:xfrm>
          <a:off x="12814300" y="176860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500874D4-D070-49A4-91B7-5C6E25062E3D}"/>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DF239A1D-0103-4F50-9593-BFFCD2334531}"/>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90986887-5944-4238-AE9E-3345F2CFBB73}"/>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1" name="n_4aveValue【公民館】&#10;有形固定資産減価償却率">
          <a:extLst>
            <a:ext uri="{FF2B5EF4-FFF2-40B4-BE49-F238E27FC236}">
              <a16:creationId xmlns:a16="http://schemas.microsoft.com/office/drawing/2014/main" id="{2BFBC26A-A506-460D-9589-23CA53A6A737}"/>
            </a:ext>
          </a:extLst>
        </xdr:cNvPr>
        <xdr:cNvSpPr txBox="1"/>
      </xdr:nvSpPr>
      <xdr:spPr>
        <a:xfrm>
          <a:off x="12611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55897</xdr:rowOff>
    </xdr:from>
    <xdr:ext cx="405111" cy="259045"/>
    <xdr:sp macro="" textlink="">
      <xdr:nvSpPr>
        <xdr:cNvPr id="792" name="n_1mainValue【公民館】&#10;有形固定資産減価償却率">
          <a:extLst>
            <a:ext uri="{FF2B5EF4-FFF2-40B4-BE49-F238E27FC236}">
              <a16:creationId xmlns:a16="http://schemas.microsoft.com/office/drawing/2014/main" id="{071D73E0-E6E8-4FD2-899E-E47A4F7D5E0D}"/>
            </a:ext>
          </a:extLst>
        </xdr:cNvPr>
        <xdr:cNvSpPr txBox="1"/>
      </xdr:nvSpPr>
      <xdr:spPr>
        <a:xfrm>
          <a:off x="15266044"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12082</xdr:rowOff>
    </xdr:from>
    <xdr:ext cx="405111" cy="259045"/>
    <xdr:sp macro="" textlink="">
      <xdr:nvSpPr>
        <xdr:cNvPr id="793" name="n_2mainValue【公民館】&#10;有形固定資産減価償却率">
          <a:extLst>
            <a:ext uri="{FF2B5EF4-FFF2-40B4-BE49-F238E27FC236}">
              <a16:creationId xmlns:a16="http://schemas.microsoft.com/office/drawing/2014/main" id="{43B2759D-49C2-4670-9D30-92261EA82028}"/>
            </a:ext>
          </a:extLst>
        </xdr:cNvPr>
        <xdr:cNvSpPr txBox="1"/>
      </xdr:nvSpPr>
      <xdr:spPr>
        <a:xfrm>
          <a:off x="14389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134002</xdr:rowOff>
    </xdr:from>
    <xdr:ext cx="405111" cy="259045"/>
    <xdr:sp macro="" textlink="">
      <xdr:nvSpPr>
        <xdr:cNvPr id="794" name="n_3mainValue【公民館】&#10;有形固定資産減価償却率">
          <a:extLst>
            <a:ext uri="{FF2B5EF4-FFF2-40B4-BE49-F238E27FC236}">
              <a16:creationId xmlns:a16="http://schemas.microsoft.com/office/drawing/2014/main" id="{EE2D8CBC-7E9F-4447-BD0B-F4829DF9F340}"/>
            </a:ext>
          </a:extLst>
        </xdr:cNvPr>
        <xdr:cNvSpPr txBox="1"/>
      </xdr:nvSpPr>
      <xdr:spPr>
        <a:xfrm>
          <a:off x="135007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93997</xdr:rowOff>
    </xdr:from>
    <xdr:ext cx="405111" cy="259045"/>
    <xdr:sp macro="" textlink="">
      <xdr:nvSpPr>
        <xdr:cNvPr id="795" name="n_4mainValue【公民館】&#10;有形固定資産減価償却率">
          <a:extLst>
            <a:ext uri="{FF2B5EF4-FFF2-40B4-BE49-F238E27FC236}">
              <a16:creationId xmlns:a16="http://schemas.microsoft.com/office/drawing/2014/main" id="{3CB97F6B-3461-4D0A-81D4-1C1BAD44AB79}"/>
            </a:ext>
          </a:extLst>
        </xdr:cNvPr>
        <xdr:cNvSpPr txBox="1"/>
      </xdr:nvSpPr>
      <xdr:spPr>
        <a:xfrm>
          <a:off x="12611744" y="1741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43C4B319-EEC3-4B32-A312-48A00DD6DB9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8D76B9D0-FC11-4EC5-8FCE-3D73AC231E6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A1DD5774-5E83-429A-95C0-506905A1195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540272B8-E8D5-4603-8410-38608FDBF51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E4CB4AC5-11ED-412C-8115-018749757FE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2EB19861-24CA-4A7C-9BDB-552F93B53AF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25325892-C042-4A88-8DD5-67CEDD5A4E6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86CA38F0-236F-432D-87B8-CA212E456D1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1EF8C55E-6351-4FC3-9210-375A611B827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C617CCBD-DB3D-410B-A968-97A8408A8AB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73F98BD9-CFBD-4147-8BCB-64A78F23173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C43E0E4E-165B-40B2-8080-3F6A1A786D2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FCC94315-A589-44BB-8702-3F4FCCE8887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F77B2EC0-ED17-4056-BA3A-5C58EDA27B8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194323E2-3756-493A-97F2-76E33357487E}"/>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324C0CA7-915F-49EC-950B-4B9FFE64744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036CE81A-372D-4D0C-B5FA-65DD8CAF3CB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C8CA33EF-8953-4DA9-9B98-6CE7119831C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52E803F6-A338-4482-B5B4-223D8747EE8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EC7247DC-9927-4C50-9366-52453368F84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F7E221BD-E64C-4116-A90D-2E6C7994BBB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64C0E92B-8B55-4CB4-942C-B53E670A858A}"/>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0EB9F67C-0D7D-4592-B5BD-68FE225367CC}"/>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CC2893CC-95E7-475B-AEA8-1EB57FF54394}"/>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6E06A159-F345-42DF-9A08-20D7C85E442B}"/>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63E57B8C-B174-4146-8AA8-827D5FE4F432}"/>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FE97928C-3662-437B-AA9F-2DEDB0A0C7A3}"/>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0A24D030-C0BE-44C5-A07D-AC6140974BEC}"/>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3055681D-5B96-4A49-A84E-FC8902B8F859}"/>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26F79949-5AFB-4328-AEAF-1AED9FD979EC}"/>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FC77E319-33F3-49A0-B14E-7CC17873E015}"/>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8FC155AE-8B01-4110-9B4B-04925C96DB5E}"/>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F16AA35-46E0-4E92-AF10-3D7D108EB20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6029183-5071-4E99-813C-1736216C6E7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AD5AD2E-65F6-42A7-A4A3-A372331A700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D572A0A-F148-4727-8EE1-2C4C6209AF9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40631FD-E7D9-4138-BB4D-EBB9C291755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27687</xdr:rowOff>
    </xdr:from>
    <xdr:to>
      <xdr:col>116</xdr:col>
      <xdr:colOff>114300</xdr:colOff>
      <xdr:row>106</xdr:row>
      <xdr:rowOff>129287</xdr:rowOff>
    </xdr:to>
    <xdr:sp macro="" textlink="">
      <xdr:nvSpPr>
        <xdr:cNvPr id="833" name="楕円 832">
          <a:extLst>
            <a:ext uri="{FF2B5EF4-FFF2-40B4-BE49-F238E27FC236}">
              <a16:creationId xmlns:a16="http://schemas.microsoft.com/office/drawing/2014/main" id="{08B3780D-3B2C-4F3F-AD36-C2C6D2C8BC1E}"/>
            </a:ext>
          </a:extLst>
        </xdr:cNvPr>
        <xdr:cNvSpPr/>
      </xdr:nvSpPr>
      <xdr:spPr>
        <a:xfrm>
          <a:off x="22110700" y="1820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6114</xdr:rowOff>
    </xdr:from>
    <xdr:ext cx="469744" cy="259045"/>
    <xdr:sp macro="" textlink="">
      <xdr:nvSpPr>
        <xdr:cNvPr id="834" name="【公民館】&#10;一人当たり面積該当値テキスト">
          <a:extLst>
            <a:ext uri="{FF2B5EF4-FFF2-40B4-BE49-F238E27FC236}">
              <a16:creationId xmlns:a16="http://schemas.microsoft.com/office/drawing/2014/main" id="{5E34CB9B-02CC-4F12-9E99-55191B84BA05}"/>
            </a:ext>
          </a:extLst>
        </xdr:cNvPr>
        <xdr:cNvSpPr txBox="1"/>
      </xdr:nvSpPr>
      <xdr:spPr>
        <a:xfrm>
          <a:off x="22199600" y="1817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29972</xdr:rowOff>
    </xdr:from>
    <xdr:to>
      <xdr:col>112</xdr:col>
      <xdr:colOff>38100</xdr:colOff>
      <xdr:row>106</xdr:row>
      <xdr:rowOff>131572</xdr:rowOff>
    </xdr:to>
    <xdr:sp macro="" textlink="">
      <xdr:nvSpPr>
        <xdr:cNvPr id="835" name="楕円 834">
          <a:extLst>
            <a:ext uri="{FF2B5EF4-FFF2-40B4-BE49-F238E27FC236}">
              <a16:creationId xmlns:a16="http://schemas.microsoft.com/office/drawing/2014/main" id="{2564BBBB-EC07-4090-B087-39E4745C8502}"/>
            </a:ext>
          </a:extLst>
        </xdr:cNvPr>
        <xdr:cNvSpPr/>
      </xdr:nvSpPr>
      <xdr:spPr>
        <a:xfrm>
          <a:off x="21272500" y="1820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78487</xdr:rowOff>
    </xdr:from>
    <xdr:to>
      <xdr:col>116</xdr:col>
      <xdr:colOff>63500</xdr:colOff>
      <xdr:row>106</xdr:row>
      <xdr:rowOff>80772</xdr:rowOff>
    </xdr:to>
    <xdr:cxnSp macro="">
      <xdr:nvCxnSpPr>
        <xdr:cNvPr id="836" name="直線コネクタ 835">
          <a:extLst>
            <a:ext uri="{FF2B5EF4-FFF2-40B4-BE49-F238E27FC236}">
              <a16:creationId xmlns:a16="http://schemas.microsoft.com/office/drawing/2014/main" id="{50855EE9-36E4-4B75-8E18-8A5332227411}"/>
            </a:ext>
          </a:extLst>
        </xdr:cNvPr>
        <xdr:cNvCxnSpPr/>
      </xdr:nvCxnSpPr>
      <xdr:spPr>
        <a:xfrm flipV="1">
          <a:off x="21323300" y="18252187"/>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32258</xdr:rowOff>
    </xdr:from>
    <xdr:to>
      <xdr:col>107</xdr:col>
      <xdr:colOff>101600</xdr:colOff>
      <xdr:row>106</xdr:row>
      <xdr:rowOff>133858</xdr:rowOff>
    </xdr:to>
    <xdr:sp macro="" textlink="">
      <xdr:nvSpPr>
        <xdr:cNvPr id="837" name="楕円 836">
          <a:extLst>
            <a:ext uri="{FF2B5EF4-FFF2-40B4-BE49-F238E27FC236}">
              <a16:creationId xmlns:a16="http://schemas.microsoft.com/office/drawing/2014/main" id="{78F71D79-59FC-4DBE-B733-D980E37B48E4}"/>
            </a:ext>
          </a:extLst>
        </xdr:cNvPr>
        <xdr:cNvSpPr/>
      </xdr:nvSpPr>
      <xdr:spPr>
        <a:xfrm>
          <a:off x="20383500" y="1820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80772</xdr:rowOff>
    </xdr:from>
    <xdr:to>
      <xdr:col>111</xdr:col>
      <xdr:colOff>177800</xdr:colOff>
      <xdr:row>106</xdr:row>
      <xdr:rowOff>83058</xdr:rowOff>
    </xdr:to>
    <xdr:cxnSp macro="">
      <xdr:nvCxnSpPr>
        <xdr:cNvPr id="838" name="直線コネクタ 837">
          <a:extLst>
            <a:ext uri="{FF2B5EF4-FFF2-40B4-BE49-F238E27FC236}">
              <a16:creationId xmlns:a16="http://schemas.microsoft.com/office/drawing/2014/main" id="{5F93E721-77A9-401A-A4D7-A6B5BFABBBCF}"/>
            </a:ext>
          </a:extLst>
        </xdr:cNvPr>
        <xdr:cNvCxnSpPr/>
      </xdr:nvCxnSpPr>
      <xdr:spPr>
        <a:xfrm flipV="1">
          <a:off x="20434300" y="182544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34544</xdr:rowOff>
    </xdr:from>
    <xdr:to>
      <xdr:col>102</xdr:col>
      <xdr:colOff>165100</xdr:colOff>
      <xdr:row>106</xdr:row>
      <xdr:rowOff>136144</xdr:rowOff>
    </xdr:to>
    <xdr:sp macro="" textlink="">
      <xdr:nvSpPr>
        <xdr:cNvPr id="839" name="楕円 838">
          <a:extLst>
            <a:ext uri="{FF2B5EF4-FFF2-40B4-BE49-F238E27FC236}">
              <a16:creationId xmlns:a16="http://schemas.microsoft.com/office/drawing/2014/main" id="{D33CE3C7-2D6A-4ED9-B9B4-98A64A571E12}"/>
            </a:ext>
          </a:extLst>
        </xdr:cNvPr>
        <xdr:cNvSpPr/>
      </xdr:nvSpPr>
      <xdr:spPr>
        <a:xfrm>
          <a:off x="19494500" y="1820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83058</xdr:rowOff>
    </xdr:from>
    <xdr:to>
      <xdr:col>107</xdr:col>
      <xdr:colOff>50800</xdr:colOff>
      <xdr:row>106</xdr:row>
      <xdr:rowOff>85344</xdr:rowOff>
    </xdr:to>
    <xdr:cxnSp macro="">
      <xdr:nvCxnSpPr>
        <xdr:cNvPr id="840" name="直線コネクタ 839">
          <a:extLst>
            <a:ext uri="{FF2B5EF4-FFF2-40B4-BE49-F238E27FC236}">
              <a16:creationId xmlns:a16="http://schemas.microsoft.com/office/drawing/2014/main" id="{FB075FD5-4C3B-4C2A-A432-EE04990151DA}"/>
            </a:ext>
          </a:extLst>
        </xdr:cNvPr>
        <xdr:cNvCxnSpPr/>
      </xdr:nvCxnSpPr>
      <xdr:spPr>
        <a:xfrm flipV="1">
          <a:off x="19545300" y="182567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39115</xdr:rowOff>
    </xdr:from>
    <xdr:to>
      <xdr:col>98</xdr:col>
      <xdr:colOff>38100</xdr:colOff>
      <xdr:row>106</xdr:row>
      <xdr:rowOff>140715</xdr:rowOff>
    </xdr:to>
    <xdr:sp macro="" textlink="">
      <xdr:nvSpPr>
        <xdr:cNvPr id="841" name="楕円 840">
          <a:extLst>
            <a:ext uri="{FF2B5EF4-FFF2-40B4-BE49-F238E27FC236}">
              <a16:creationId xmlns:a16="http://schemas.microsoft.com/office/drawing/2014/main" id="{76856397-C586-483E-ADFF-EF66E099119B}"/>
            </a:ext>
          </a:extLst>
        </xdr:cNvPr>
        <xdr:cNvSpPr/>
      </xdr:nvSpPr>
      <xdr:spPr>
        <a:xfrm>
          <a:off x="18605500" y="182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85344</xdr:rowOff>
    </xdr:from>
    <xdr:to>
      <xdr:col>102</xdr:col>
      <xdr:colOff>114300</xdr:colOff>
      <xdr:row>106</xdr:row>
      <xdr:rowOff>89915</xdr:rowOff>
    </xdr:to>
    <xdr:cxnSp macro="">
      <xdr:nvCxnSpPr>
        <xdr:cNvPr id="842" name="直線コネクタ 841">
          <a:extLst>
            <a:ext uri="{FF2B5EF4-FFF2-40B4-BE49-F238E27FC236}">
              <a16:creationId xmlns:a16="http://schemas.microsoft.com/office/drawing/2014/main" id="{5AE74EFD-C9C2-4A68-B702-2DFBC58E262E}"/>
            </a:ext>
          </a:extLst>
        </xdr:cNvPr>
        <xdr:cNvCxnSpPr/>
      </xdr:nvCxnSpPr>
      <xdr:spPr>
        <a:xfrm flipV="1">
          <a:off x="18656300" y="182590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DB1F308A-AB4E-41B8-B90B-17C9042A5177}"/>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025F66B5-DAC0-4C20-AC0F-A338C9B0BF64}"/>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36E69EA1-CDB5-4366-A19F-40BBFF8B643C}"/>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6" name="n_4aveValue【公民館】&#10;一人当たり面積">
          <a:extLst>
            <a:ext uri="{FF2B5EF4-FFF2-40B4-BE49-F238E27FC236}">
              <a16:creationId xmlns:a16="http://schemas.microsoft.com/office/drawing/2014/main" id="{A079ABB3-CBB9-4C54-A078-38C98FDE88A0}"/>
            </a:ext>
          </a:extLst>
        </xdr:cNvPr>
        <xdr:cNvSpPr txBox="1"/>
      </xdr:nvSpPr>
      <xdr:spPr>
        <a:xfrm>
          <a:off x="18421427" y="1831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122699</xdr:rowOff>
    </xdr:from>
    <xdr:ext cx="469744" cy="259045"/>
    <xdr:sp macro="" textlink="">
      <xdr:nvSpPr>
        <xdr:cNvPr id="847" name="n_1mainValue【公民館】&#10;一人当たり面積">
          <a:extLst>
            <a:ext uri="{FF2B5EF4-FFF2-40B4-BE49-F238E27FC236}">
              <a16:creationId xmlns:a16="http://schemas.microsoft.com/office/drawing/2014/main" id="{F9CBE440-DEC3-4C00-8DAF-AA5652BFFCB0}"/>
            </a:ext>
          </a:extLst>
        </xdr:cNvPr>
        <xdr:cNvSpPr txBox="1"/>
      </xdr:nvSpPr>
      <xdr:spPr>
        <a:xfrm>
          <a:off x="21075727" y="1829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124985</xdr:rowOff>
    </xdr:from>
    <xdr:ext cx="469744" cy="259045"/>
    <xdr:sp macro="" textlink="">
      <xdr:nvSpPr>
        <xdr:cNvPr id="848" name="n_2mainValue【公民館】&#10;一人当たり面積">
          <a:extLst>
            <a:ext uri="{FF2B5EF4-FFF2-40B4-BE49-F238E27FC236}">
              <a16:creationId xmlns:a16="http://schemas.microsoft.com/office/drawing/2014/main" id="{42AADE80-DE37-4928-BBBB-DBA4B1A69383}"/>
            </a:ext>
          </a:extLst>
        </xdr:cNvPr>
        <xdr:cNvSpPr txBox="1"/>
      </xdr:nvSpPr>
      <xdr:spPr>
        <a:xfrm>
          <a:off x="20199427" y="1829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127271</xdr:rowOff>
    </xdr:from>
    <xdr:ext cx="469744" cy="259045"/>
    <xdr:sp macro="" textlink="">
      <xdr:nvSpPr>
        <xdr:cNvPr id="849" name="n_3mainValue【公民館】&#10;一人当たり面積">
          <a:extLst>
            <a:ext uri="{FF2B5EF4-FFF2-40B4-BE49-F238E27FC236}">
              <a16:creationId xmlns:a16="http://schemas.microsoft.com/office/drawing/2014/main" id="{6B13CD66-88C8-48A5-B2DB-FF791E3FF645}"/>
            </a:ext>
          </a:extLst>
        </xdr:cNvPr>
        <xdr:cNvSpPr txBox="1"/>
      </xdr:nvSpPr>
      <xdr:spPr>
        <a:xfrm>
          <a:off x="19310427" y="1830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157242</xdr:rowOff>
    </xdr:from>
    <xdr:ext cx="469744" cy="259045"/>
    <xdr:sp macro="" textlink="">
      <xdr:nvSpPr>
        <xdr:cNvPr id="850" name="n_4mainValue【公民館】&#10;一人当たり面積">
          <a:extLst>
            <a:ext uri="{FF2B5EF4-FFF2-40B4-BE49-F238E27FC236}">
              <a16:creationId xmlns:a16="http://schemas.microsoft.com/office/drawing/2014/main" id="{6EA21B7F-F3B6-4E47-B0E1-84EC5F063211}"/>
            </a:ext>
          </a:extLst>
        </xdr:cNvPr>
        <xdr:cNvSpPr txBox="1"/>
      </xdr:nvSpPr>
      <xdr:spPr>
        <a:xfrm>
          <a:off x="18421427" y="1798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F15C8019-5CD7-419E-A6DC-9ECB36B52F1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9574D658-10A6-4E65-AC9B-0B62FA32035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E35AF719-85C5-4AF3-A4F2-EFAE2D4EB90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類似団体と比較し有形固定資産減価償却率が高くなっている施設は、</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道路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児童館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であり、低くなっているのは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については、市内</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つある保育園すべてが昭和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年代に建設されたものであり、減価償却が進行していることから有形固定資産減価償却率が高くなっている。施設を耐用年数まで活用するために必要な修繕や改修を計画的に実施する。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a:t>
          </a:r>
          <a:r>
            <a:rPr kumimoji="1" lang="ja-JP" altLang="ja-JP" sz="1100">
              <a:solidFill>
                <a:sysClr val="windowText" lastClr="000000"/>
              </a:solidFill>
              <a:effectLst/>
              <a:latin typeface="+mn-lt"/>
              <a:ea typeface="+mn-ea"/>
              <a:cs typeface="+mn-cs"/>
            </a:rPr>
            <a:t>小学校（</a:t>
          </a:r>
          <a:r>
            <a:rPr kumimoji="1" lang="en-US" altLang="ja-JP" sz="1100">
              <a:solidFill>
                <a:sysClr val="windowText" lastClr="000000"/>
              </a:solidFill>
              <a:effectLst/>
              <a:latin typeface="+mn-lt"/>
              <a:ea typeface="+mn-ea"/>
              <a:cs typeface="+mn-cs"/>
            </a:rPr>
            <a:t>12</a:t>
          </a:r>
          <a:r>
            <a:rPr kumimoji="1" lang="ja-JP" altLang="ja-JP" sz="1100">
              <a:solidFill>
                <a:sysClr val="windowText" lastClr="000000"/>
              </a:solidFill>
              <a:effectLst/>
              <a:latin typeface="+mn-lt"/>
              <a:ea typeface="+mn-ea"/>
              <a:cs typeface="+mn-cs"/>
            </a:rPr>
            <a:t>校）中学校（</a:t>
          </a:r>
          <a:r>
            <a:rPr kumimoji="1" lang="en-US" altLang="ja-JP" sz="1100">
              <a:solidFill>
                <a:sysClr val="windowText" lastClr="000000"/>
              </a:solidFill>
              <a:effectLst/>
              <a:latin typeface="+mn-lt"/>
              <a:ea typeface="+mn-ea"/>
              <a:cs typeface="+mn-cs"/>
            </a:rPr>
            <a:t>8</a:t>
          </a:r>
          <a:r>
            <a:rPr kumimoji="1" lang="ja-JP" altLang="ja-JP" sz="1100">
              <a:solidFill>
                <a:sysClr val="windowText" lastClr="000000"/>
              </a:solidFill>
              <a:effectLst/>
              <a:latin typeface="+mn-lt"/>
              <a:ea typeface="+mn-ea"/>
              <a:cs typeface="+mn-cs"/>
            </a:rPr>
            <a:t>校）</a:t>
          </a:r>
          <a:r>
            <a:rPr kumimoji="1" lang="ja-JP" altLang="ja-JP" sz="1100">
              <a:solidFill>
                <a:schemeClr val="dk1"/>
              </a:solidFill>
              <a:effectLst/>
              <a:latin typeface="+mn-lt"/>
              <a:ea typeface="+mn-ea"/>
              <a:cs typeface="+mn-cs"/>
            </a:rPr>
            <a:t>の中で最も新しく建てられた施設でも昭和</a:t>
          </a:r>
          <a:r>
            <a:rPr kumimoji="1" lang="en-US" altLang="ja-JP" sz="1100">
              <a:solidFill>
                <a:schemeClr val="dk1"/>
              </a:solidFill>
              <a:effectLst/>
              <a:latin typeface="+mn-lt"/>
              <a:ea typeface="+mn-ea"/>
              <a:cs typeface="+mn-cs"/>
            </a:rPr>
            <a:t>61</a:t>
          </a:r>
          <a:r>
            <a:rPr kumimoji="1" lang="ja-JP" altLang="ja-JP" sz="1100">
              <a:solidFill>
                <a:schemeClr val="dk1"/>
              </a:solidFill>
              <a:effectLst/>
              <a:latin typeface="+mn-lt"/>
              <a:ea typeface="+mn-ea"/>
              <a:cs typeface="+mn-cs"/>
            </a:rPr>
            <a:t>年であり、有形固定資産償却率が高くなっている。</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年度については老朽化した昇降機や</a:t>
          </a:r>
          <a:r>
            <a:rPr kumimoji="1" lang="ja-JP" altLang="en-US" sz="1100">
              <a:solidFill>
                <a:sysClr val="windowText" lastClr="000000"/>
              </a:solidFill>
              <a:effectLst/>
              <a:latin typeface="+mn-lt"/>
              <a:ea typeface="+mn-ea"/>
              <a:cs typeface="+mn-cs"/>
            </a:rPr>
            <a:t>防火</a:t>
          </a:r>
          <a:r>
            <a:rPr kumimoji="1" lang="ja-JP" altLang="ja-JP" sz="1100">
              <a:solidFill>
                <a:sysClr val="windowText" lastClr="000000"/>
              </a:solidFill>
              <a:effectLst/>
              <a:latin typeface="+mn-lt"/>
              <a:ea typeface="+mn-ea"/>
              <a:cs typeface="+mn-cs"/>
            </a:rPr>
            <a:t>設備等の更新工事を実施したものの老朽化した施設設備が多く比率は上昇で推移している。</a:t>
          </a:r>
          <a:endParaRPr lang="ja-JP" altLang="ja-JP" sz="1400">
            <a:solidFill>
              <a:sysClr val="windowText" lastClr="000000"/>
            </a:solidFill>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年以上経過した施設が多く、有形固定資産減価償却率が高くなっている。計画的な修繕の実施や、老朽化した住宅は解体するなど適切な維持管理が必要になる。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については、中央公民館（平成</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年建設）や桜ヶ丘公民館（平成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年建設）、忍・行田公民館（平成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年度建設）の建替えにより、有形固定資産減価償却率は低くなっている。一方で公民館の中には昭和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年代に建設されたものも存在し、今後は設備の更新や修繕等の増加が見込まれることから計画的な管理を実施していく。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0BFDB28-3D3A-4421-93A2-C53A0C1AA33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57E24C6-2936-4EC3-B406-4FEC5DDD86A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80B20D8-1F42-4E40-9E45-67B9D863AC9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42304D6-6DAA-434C-BB4A-958F741BDE5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埼玉県行田市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AC328C5-1C95-45D7-94DC-1B0AD83D497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194BEA6-37AC-473C-B100-AE71D6A1A2B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334B26A-7B6E-4544-B002-06E61116E73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169D17-AB37-456B-A13C-4691B1801D3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29599C8-D146-48F7-8D1F-2519BC950A1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1167D61-206F-47D4-858F-0C360D51EBE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77,854
75,425
67.49
32,641,726
30,515,489
1,889,013
18,177,047
18,864,330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E7AD050-ACC1-4F39-83D8-82A468E2D9D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8E37AA6-5893-4651-B700-912228FF161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9F40031-E2F4-4E79-BBB8-8BF292032DC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135941-89F0-4FDB-945B-103A7C6DF48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5F1D34A-88ED-4F97-AFD7-67EBDB6E525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98A3113-D66D-4572-978E-CEFA9580090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43E40B2-370C-4E95-8E93-3652D2CA3A0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D3EF30A-6181-4FBB-8BEF-96DF7FD6B6B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75EA4D4-0258-44E0-8302-6B52506BF35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F1C7721-BD82-442B-9C9A-1B46D75B4FF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14C8A61-3F1B-4315-96E8-A403F92B26A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F264CD-6071-4DA3-A564-91440FA2FD8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D806CED-F12E-47AE-B6EA-AC24A91B106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F366F3-4B5C-48E1-BAA0-DFE7B5C56E2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61C210-F161-4B98-8ECB-1F65514938C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080C18A-40EC-4DF0-BD5F-E3D9924CD70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A793635-3857-41E8-8117-F6A7735C54D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9B3227E-619C-4EEB-9AEC-BD349694674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E3D7135-26ED-4A34-A36D-9BF5B6630E8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36772C7-A4E8-4340-84A9-526FD31670B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5AEA553-6DD1-41D2-B828-6305DFB164D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5CF2D9E-953D-4921-A114-109CB9C07C2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D9274C9-FF63-403D-990A-FA803846C01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D6E549-59DF-4325-B353-28FBEBB3342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0010681-94B5-463D-AAE7-95A03A6AE68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278F7B6-6E3D-4949-9D0E-30FEA857CCF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D2A1AFE-500E-46B5-87AC-592AE506D28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DC186CB-718A-4619-84A5-87C85C24A9C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552BFE3-F1BF-4251-8E93-D622BDF28CB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097AF41-0FA8-44F3-93F2-B2F11D3FF99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DAE36DA-6144-478B-B5AF-4198C505243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D906E44-D72A-47C1-ACB5-15C6DF6457D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1253F0C-4805-45D2-B233-AA4EC8522BD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3BCE7A0-4C3F-4B54-B528-8F35D2B908C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91CA97D-8A98-459B-89B2-113F077B17A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E304246-4DDE-433B-873D-3E407182BBD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A21F6B7-E11F-49DD-B4DE-40877810D18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E9B57C4-1644-4238-9480-F21E5EED363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7AB454D-9040-4608-81BD-7898D96BF8C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B54DF67-B61E-4692-B4F4-7561FFD3D7B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4B3AA0A-FAB8-49DA-82E6-D9068B733F8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23930D2-D568-48AA-96EF-4C5CE2C002A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31CB2C9-0038-467D-B4BF-877C66528C2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14575F9-5DEC-4A37-9BB8-7673827790C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8D2C68C-B3E0-4BE7-8265-C4A656508FA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A752978-F418-4AD4-B652-48158D87DDB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088CD2D7-B2E2-453E-ABD3-A5E40FC4BFD8}"/>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1B265E2D-6E4C-462A-A64E-ED69A9F8FE6F}"/>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3965AC7E-4578-417A-992A-B1B2174BCD7B}"/>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80387FFF-0D4E-442E-9FD1-B99B60CB39C2}"/>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B535CD89-C182-4838-8740-9957AFB8F1D5}"/>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609A64D9-891D-4764-B546-4DCA70D8358F}"/>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5C17F67C-B7FB-4EA9-8D7E-3CCF0CF0F936}"/>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9C432158-913E-4B0C-A6AC-80CF04D1A129}"/>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92F17536-80CA-4FBB-9EC7-2BEFBEC42093}"/>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AE451F41-BB58-4134-817F-A3BB4E3A8559}"/>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1454A004-B6E7-4B03-80F8-83C2D397D06C}"/>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260287B-192A-4002-A5CC-EAD20331960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26462EF-386A-4144-98D3-3A84F96DF0B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551A86A-BF71-4EC3-8CAB-811C14E4AEA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2795227-11C8-40AC-9AF1-FEBE7547985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932A26A-5770-40CA-9A9D-8408AA5A143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46627</xdr:rowOff>
    </xdr:from>
    <xdr:to>
      <xdr:col>24</xdr:col>
      <xdr:colOff>114300</xdr:colOff>
      <xdr:row>38</xdr:row>
      <xdr:rowOff>148227</xdr:rowOff>
    </xdr:to>
    <xdr:sp macro="" textlink="">
      <xdr:nvSpPr>
        <xdr:cNvPr id="74" name="楕円 73">
          <a:extLst>
            <a:ext uri="{FF2B5EF4-FFF2-40B4-BE49-F238E27FC236}">
              <a16:creationId xmlns:a16="http://schemas.microsoft.com/office/drawing/2014/main" id="{C7AC1C79-6610-4884-90ED-61262BBF9AEF}"/>
            </a:ext>
          </a:extLst>
        </xdr:cNvPr>
        <xdr:cNvSpPr/>
      </xdr:nvSpPr>
      <xdr:spPr>
        <a:xfrm>
          <a:off x="4584700" y="6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25054</xdr:rowOff>
    </xdr:from>
    <xdr:ext cx="405111" cy="259045"/>
    <xdr:sp macro="" textlink="">
      <xdr:nvSpPr>
        <xdr:cNvPr id="75" name="【図書館】&#10;有形固定資産減価償却率該当値テキスト">
          <a:extLst>
            <a:ext uri="{FF2B5EF4-FFF2-40B4-BE49-F238E27FC236}">
              <a16:creationId xmlns:a16="http://schemas.microsoft.com/office/drawing/2014/main" id="{5A5F5545-ACAB-4E4E-A5F8-F89A2E63B8A0}"/>
            </a:ext>
          </a:extLst>
        </xdr:cNvPr>
        <xdr:cNvSpPr txBox="1"/>
      </xdr:nvSpPr>
      <xdr:spPr>
        <a:xfrm>
          <a:off x="4673600"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907</xdr:rowOff>
    </xdr:from>
    <xdr:to>
      <xdr:col>20</xdr:col>
      <xdr:colOff>38100</xdr:colOff>
      <xdr:row>38</xdr:row>
      <xdr:rowOff>102507</xdr:rowOff>
    </xdr:to>
    <xdr:sp macro="" textlink="">
      <xdr:nvSpPr>
        <xdr:cNvPr id="76" name="楕円 75">
          <a:extLst>
            <a:ext uri="{FF2B5EF4-FFF2-40B4-BE49-F238E27FC236}">
              <a16:creationId xmlns:a16="http://schemas.microsoft.com/office/drawing/2014/main" id="{7B2005B6-EFD9-4DFB-9D8C-CA5E6C46903C}"/>
            </a:ext>
          </a:extLst>
        </xdr:cNvPr>
        <xdr:cNvSpPr/>
      </xdr:nvSpPr>
      <xdr:spPr>
        <a:xfrm>
          <a:off x="3746500" y="651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51707</xdr:rowOff>
    </xdr:from>
    <xdr:to>
      <xdr:col>24</xdr:col>
      <xdr:colOff>63500</xdr:colOff>
      <xdr:row>38</xdr:row>
      <xdr:rowOff>97427</xdr:rowOff>
    </xdr:to>
    <xdr:cxnSp macro="">
      <xdr:nvCxnSpPr>
        <xdr:cNvPr id="77" name="直線コネクタ 76">
          <a:extLst>
            <a:ext uri="{FF2B5EF4-FFF2-40B4-BE49-F238E27FC236}">
              <a16:creationId xmlns:a16="http://schemas.microsoft.com/office/drawing/2014/main" id="{3A902435-6D4A-4412-BEE3-EC2B1DC1900F}"/>
            </a:ext>
          </a:extLst>
        </xdr:cNvPr>
        <xdr:cNvCxnSpPr/>
      </xdr:nvCxnSpPr>
      <xdr:spPr>
        <a:xfrm>
          <a:off x="3797300" y="656680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126637</xdr:rowOff>
    </xdr:from>
    <xdr:to>
      <xdr:col>15</xdr:col>
      <xdr:colOff>101600</xdr:colOff>
      <xdr:row>38</xdr:row>
      <xdr:rowOff>56787</xdr:rowOff>
    </xdr:to>
    <xdr:sp macro="" textlink="">
      <xdr:nvSpPr>
        <xdr:cNvPr id="78" name="楕円 77">
          <a:extLst>
            <a:ext uri="{FF2B5EF4-FFF2-40B4-BE49-F238E27FC236}">
              <a16:creationId xmlns:a16="http://schemas.microsoft.com/office/drawing/2014/main" id="{E796C45A-A7AB-4CCE-9C47-FAC19DAAD758}"/>
            </a:ext>
          </a:extLst>
        </xdr:cNvPr>
        <xdr:cNvSpPr/>
      </xdr:nvSpPr>
      <xdr:spPr>
        <a:xfrm>
          <a:off x="2857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5987</xdr:rowOff>
    </xdr:from>
    <xdr:to>
      <xdr:col>19</xdr:col>
      <xdr:colOff>177800</xdr:colOff>
      <xdr:row>38</xdr:row>
      <xdr:rowOff>51707</xdr:rowOff>
    </xdr:to>
    <xdr:cxnSp macro="">
      <xdr:nvCxnSpPr>
        <xdr:cNvPr id="79" name="直線コネクタ 78">
          <a:extLst>
            <a:ext uri="{FF2B5EF4-FFF2-40B4-BE49-F238E27FC236}">
              <a16:creationId xmlns:a16="http://schemas.microsoft.com/office/drawing/2014/main" id="{F730AFBE-EC47-4E10-94BE-2AC6A6E1C589}"/>
            </a:ext>
          </a:extLst>
        </xdr:cNvPr>
        <xdr:cNvCxnSpPr/>
      </xdr:nvCxnSpPr>
      <xdr:spPr>
        <a:xfrm>
          <a:off x="2908300" y="652108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80917</xdr:rowOff>
    </xdr:from>
    <xdr:to>
      <xdr:col>10</xdr:col>
      <xdr:colOff>165100</xdr:colOff>
      <xdr:row>38</xdr:row>
      <xdr:rowOff>11068</xdr:rowOff>
    </xdr:to>
    <xdr:sp macro="" textlink="">
      <xdr:nvSpPr>
        <xdr:cNvPr id="80" name="楕円 79">
          <a:extLst>
            <a:ext uri="{FF2B5EF4-FFF2-40B4-BE49-F238E27FC236}">
              <a16:creationId xmlns:a16="http://schemas.microsoft.com/office/drawing/2014/main" id="{591F681B-A11A-4366-A19C-B68D1967AD00}"/>
            </a:ext>
          </a:extLst>
        </xdr:cNvPr>
        <xdr:cNvSpPr/>
      </xdr:nvSpPr>
      <xdr:spPr>
        <a:xfrm>
          <a:off x="1968500" y="64245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131717</xdr:rowOff>
    </xdr:from>
    <xdr:to>
      <xdr:col>15</xdr:col>
      <xdr:colOff>50800</xdr:colOff>
      <xdr:row>38</xdr:row>
      <xdr:rowOff>5987</xdr:rowOff>
    </xdr:to>
    <xdr:cxnSp macro="">
      <xdr:nvCxnSpPr>
        <xdr:cNvPr id="81" name="直線コネクタ 80">
          <a:extLst>
            <a:ext uri="{FF2B5EF4-FFF2-40B4-BE49-F238E27FC236}">
              <a16:creationId xmlns:a16="http://schemas.microsoft.com/office/drawing/2014/main" id="{2C122A92-AFB1-474C-8CF2-786EFBACCFC0}"/>
            </a:ext>
          </a:extLst>
        </xdr:cNvPr>
        <xdr:cNvCxnSpPr/>
      </xdr:nvCxnSpPr>
      <xdr:spPr>
        <a:xfrm>
          <a:off x="2019300" y="647536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33564</xdr:rowOff>
    </xdr:from>
    <xdr:to>
      <xdr:col>6</xdr:col>
      <xdr:colOff>38100</xdr:colOff>
      <xdr:row>37</xdr:row>
      <xdr:rowOff>135164</xdr:rowOff>
    </xdr:to>
    <xdr:sp macro="" textlink="">
      <xdr:nvSpPr>
        <xdr:cNvPr id="82" name="楕円 81">
          <a:extLst>
            <a:ext uri="{FF2B5EF4-FFF2-40B4-BE49-F238E27FC236}">
              <a16:creationId xmlns:a16="http://schemas.microsoft.com/office/drawing/2014/main" id="{E53530F8-44E4-4683-85DE-1D6B318EB775}"/>
            </a:ext>
          </a:extLst>
        </xdr:cNvPr>
        <xdr:cNvSpPr/>
      </xdr:nvSpPr>
      <xdr:spPr>
        <a:xfrm>
          <a:off x="1079500" y="637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84364</xdr:rowOff>
    </xdr:from>
    <xdr:to>
      <xdr:col>10</xdr:col>
      <xdr:colOff>114300</xdr:colOff>
      <xdr:row>37</xdr:row>
      <xdr:rowOff>131717</xdr:rowOff>
    </xdr:to>
    <xdr:cxnSp macro="">
      <xdr:nvCxnSpPr>
        <xdr:cNvPr id="83" name="直線コネクタ 82">
          <a:extLst>
            <a:ext uri="{FF2B5EF4-FFF2-40B4-BE49-F238E27FC236}">
              <a16:creationId xmlns:a16="http://schemas.microsoft.com/office/drawing/2014/main" id="{8B25CBB8-E3EC-44EA-B025-697DCBA5C887}"/>
            </a:ext>
          </a:extLst>
        </xdr:cNvPr>
        <xdr:cNvCxnSpPr/>
      </xdr:nvCxnSpPr>
      <xdr:spPr>
        <a:xfrm>
          <a:off x="1130300" y="642801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3176366A-97DA-4394-9205-5455489B46FA}"/>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5A5AC66B-A63C-4D6E-A793-0D058D401F87}"/>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4F48B38F-EEC3-47D8-8DEE-AC325B360392}"/>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6B7B593F-8964-4D11-9B77-36F10C4711ED}"/>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93634</xdr:rowOff>
    </xdr:from>
    <xdr:ext cx="405111" cy="259045"/>
    <xdr:sp macro="" textlink="">
      <xdr:nvSpPr>
        <xdr:cNvPr id="88" name="n_1mainValue【図書館】&#10;有形固定資産減価償却率">
          <a:extLst>
            <a:ext uri="{FF2B5EF4-FFF2-40B4-BE49-F238E27FC236}">
              <a16:creationId xmlns:a16="http://schemas.microsoft.com/office/drawing/2014/main" id="{2AC3BEB1-7C86-46BE-8632-8867759FCD8E}"/>
            </a:ext>
          </a:extLst>
        </xdr:cNvPr>
        <xdr:cNvSpPr txBox="1"/>
      </xdr:nvSpPr>
      <xdr:spPr>
        <a:xfrm>
          <a:off x="3582044" y="660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47914</xdr:rowOff>
    </xdr:from>
    <xdr:ext cx="405111" cy="259045"/>
    <xdr:sp macro="" textlink="">
      <xdr:nvSpPr>
        <xdr:cNvPr id="89" name="n_2mainValue【図書館】&#10;有形固定資産減価償却率">
          <a:extLst>
            <a:ext uri="{FF2B5EF4-FFF2-40B4-BE49-F238E27FC236}">
              <a16:creationId xmlns:a16="http://schemas.microsoft.com/office/drawing/2014/main" id="{16F2480F-47E5-49A1-A482-9B4E787D7A97}"/>
            </a:ext>
          </a:extLst>
        </xdr:cNvPr>
        <xdr:cNvSpPr txBox="1"/>
      </xdr:nvSpPr>
      <xdr:spPr>
        <a:xfrm>
          <a:off x="2705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2194</xdr:rowOff>
    </xdr:from>
    <xdr:ext cx="405111" cy="259045"/>
    <xdr:sp macro="" textlink="">
      <xdr:nvSpPr>
        <xdr:cNvPr id="90" name="n_3mainValue【図書館】&#10;有形固定資産減価償却率">
          <a:extLst>
            <a:ext uri="{FF2B5EF4-FFF2-40B4-BE49-F238E27FC236}">
              <a16:creationId xmlns:a16="http://schemas.microsoft.com/office/drawing/2014/main" id="{CE54FB54-4193-44BF-97BD-15B60FE81424}"/>
            </a:ext>
          </a:extLst>
        </xdr:cNvPr>
        <xdr:cNvSpPr txBox="1"/>
      </xdr:nvSpPr>
      <xdr:spPr>
        <a:xfrm>
          <a:off x="1816744" y="651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126292</xdr:rowOff>
    </xdr:from>
    <xdr:ext cx="405111" cy="259045"/>
    <xdr:sp macro="" textlink="">
      <xdr:nvSpPr>
        <xdr:cNvPr id="91" name="n_4mainValue【図書館】&#10;有形固定資産減価償却率">
          <a:extLst>
            <a:ext uri="{FF2B5EF4-FFF2-40B4-BE49-F238E27FC236}">
              <a16:creationId xmlns:a16="http://schemas.microsoft.com/office/drawing/2014/main" id="{00582C2F-1D46-4D87-9A2E-0E4B1566A573}"/>
            </a:ext>
          </a:extLst>
        </xdr:cNvPr>
        <xdr:cNvSpPr txBox="1"/>
      </xdr:nvSpPr>
      <xdr:spPr>
        <a:xfrm>
          <a:off x="927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A9427E1-3262-4084-9929-1F74B36CEC4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A0CE00E-5706-44EA-A9B8-898F52BF8B7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6C24060-D5D3-4E33-8ADB-4B43FD010C5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C5316A3-3526-4825-8FC3-0FE2FEDA6B8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9C7F9DC-DD60-40F3-881E-31134AE3470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60B6308-A312-45A9-9982-FA131B63399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921D5D9-906C-4A3D-9A2F-08EDAF25978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6A6F6B9-C144-48F6-B145-4D55C9BF514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F38E59B-CDF4-4EEB-9F63-9F05F3ECFC5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C89CD58-E796-4808-BF84-07EC9611684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295B0758-70EE-4FC7-B880-D149FD0FF50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D5E8CAB3-47AB-4092-BA02-985ECD3711E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9BB4922-E70B-4E21-B488-B6D9761B89C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8070A3D-7098-47CF-A364-DB2DC6E5FE7E}"/>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2764AF7-52B1-409D-9755-CAAC66280C4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3CA5FBD-F21A-49B5-8CF3-152FF24CFDF3}"/>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8A9A800D-C98F-440B-A47E-5147FB013DA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9F91C7E-D5F7-4C97-BA3F-FCB4395A6867}"/>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AAD73A1F-2355-43AD-B288-335D0C4EAE1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939099E7-4AC5-4608-A142-1F9F9B5E4A7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33180D8A-4DD0-4A16-83AB-71E4275CFD4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A2DCD1E3-A474-45C5-9E4A-3EA87781EF0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B09A0B3C-4B5A-4DBF-AFBC-4B77CF99B8E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8B73E56F-6850-4E21-B3A5-39C509D7BA85}"/>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717257E8-253D-4D89-B44D-A890E01DF2C2}"/>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DB8FD1ED-4331-489A-8A0B-0F1819F8F5AC}"/>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049B7D42-BDF9-418B-8AA3-79746B5DECC5}"/>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2B608D87-442E-49AE-A73C-20FF89785608}"/>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C3E34765-24D1-49E9-AD48-56BC8A01786D}"/>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C9B54808-7615-4660-A9C0-625A11728AD7}"/>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D7EA6996-07DC-436F-BB05-AA747C7A37A9}"/>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4C0A06DE-8137-420A-82C7-452BDC27BF9A}"/>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99603328-F149-4EF2-B4E5-021BB1B27C31}"/>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A102BD92-6165-4B77-9218-40C809A13A9E}"/>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CF8F3D1-3F20-4D3C-AAC0-19CA549D5DE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36D2268-0299-4925-960E-8E9DA70FD80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68F9A59-51A6-49EF-9EAD-619EF8C7FF4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3BD4060-6705-459D-B286-51F9560C88F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6772950-F1F0-4688-B4A0-9A7CB5913B9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133350</xdr:rowOff>
    </xdr:from>
    <xdr:to>
      <xdr:col>55</xdr:col>
      <xdr:colOff>50800</xdr:colOff>
      <xdr:row>40</xdr:row>
      <xdr:rowOff>63500</xdr:rowOff>
    </xdr:to>
    <xdr:sp macro="" textlink="">
      <xdr:nvSpPr>
        <xdr:cNvPr id="131" name="楕円 130">
          <a:extLst>
            <a:ext uri="{FF2B5EF4-FFF2-40B4-BE49-F238E27FC236}">
              <a16:creationId xmlns:a16="http://schemas.microsoft.com/office/drawing/2014/main" id="{1B3517E4-BE7C-4661-B26D-9D09DE7EE020}"/>
            </a:ext>
          </a:extLst>
        </xdr:cNvPr>
        <xdr:cNvSpPr/>
      </xdr:nvSpPr>
      <xdr:spPr>
        <a:xfrm>
          <a:off x="104267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111777</xdr:rowOff>
    </xdr:from>
    <xdr:ext cx="469744" cy="259045"/>
    <xdr:sp macro="" textlink="">
      <xdr:nvSpPr>
        <xdr:cNvPr id="132" name="【図書館】&#10;一人当たり面積該当値テキスト">
          <a:extLst>
            <a:ext uri="{FF2B5EF4-FFF2-40B4-BE49-F238E27FC236}">
              <a16:creationId xmlns:a16="http://schemas.microsoft.com/office/drawing/2014/main" id="{E9F9C94A-CDCF-4778-B31A-056F41264DC3}"/>
            </a:ext>
          </a:extLst>
        </xdr:cNvPr>
        <xdr:cNvSpPr txBox="1"/>
      </xdr:nvSpPr>
      <xdr:spPr>
        <a:xfrm>
          <a:off x="10515600"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146050</xdr:rowOff>
    </xdr:from>
    <xdr:to>
      <xdr:col>50</xdr:col>
      <xdr:colOff>165100</xdr:colOff>
      <xdr:row>40</xdr:row>
      <xdr:rowOff>76200</xdr:rowOff>
    </xdr:to>
    <xdr:sp macro="" textlink="">
      <xdr:nvSpPr>
        <xdr:cNvPr id="133" name="楕円 132">
          <a:extLst>
            <a:ext uri="{FF2B5EF4-FFF2-40B4-BE49-F238E27FC236}">
              <a16:creationId xmlns:a16="http://schemas.microsoft.com/office/drawing/2014/main" id="{C541CC70-31A4-47FA-8DAD-44D691E70A45}"/>
            </a:ext>
          </a:extLst>
        </xdr:cNvPr>
        <xdr:cNvSpPr/>
      </xdr:nvSpPr>
      <xdr:spPr>
        <a:xfrm>
          <a:off x="9588500" y="683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12700</xdr:rowOff>
    </xdr:from>
    <xdr:to>
      <xdr:col>55</xdr:col>
      <xdr:colOff>0</xdr:colOff>
      <xdr:row>40</xdr:row>
      <xdr:rowOff>25400</xdr:rowOff>
    </xdr:to>
    <xdr:cxnSp macro="">
      <xdr:nvCxnSpPr>
        <xdr:cNvPr id="134" name="直線コネクタ 133">
          <a:extLst>
            <a:ext uri="{FF2B5EF4-FFF2-40B4-BE49-F238E27FC236}">
              <a16:creationId xmlns:a16="http://schemas.microsoft.com/office/drawing/2014/main" id="{1C48C932-3FDC-45A3-8A17-AD9C9D308432}"/>
            </a:ext>
          </a:extLst>
        </xdr:cNvPr>
        <xdr:cNvCxnSpPr/>
      </xdr:nvCxnSpPr>
      <xdr:spPr>
        <a:xfrm flipV="1">
          <a:off x="9639300" y="6870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146050</xdr:rowOff>
    </xdr:from>
    <xdr:to>
      <xdr:col>46</xdr:col>
      <xdr:colOff>38100</xdr:colOff>
      <xdr:row>40</xdr:row>
      <xdr:rowOff>76200</xdr:rowOff>
    </xdr:to>
    <xdr:sp macro="" textlink="">
      <xdr:nvSpPr>
        <xdr:cNvPr id="135" name="楕円 134">
          <a:extLst>
            <a:ext uri="{FF2B5EF4-FFF2-40B4-BE49-F238E27FC236}">
              <a16:creationId xmlns:a16="http://schemas.microsoft.com/office/drawing/2014/main" id="{6080B5F8-7E41-416F-A089-409C7CAA1A18}"/>
            </a:ext>
          </a:extLst>
        </xdr:cNvPr>
        <xdr:cNvSpPr/>
      </xdr:nvSpPr>
      <xdr:spPr>
        <a:xfrm>
          <a:off x="8699500" y="683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25400</xdr:rowOff>
    </xdr:from>
    <xdr:to>
      <xdr:col>50</xdr:col>
      <xdr:colOff>114300</xdr:colOff>
      <xdr:row>40</xdr:row>
      <xdr:rowOff>25400</xdr:rowOff>
    </xdr:to>
    <xdr:cxnSp macro="">
      <xdr:nvCxnSpPr>
        <xdr:cNvPr id="136" name="直線コネクタ 135">
          <a:extLst>
            <a:ext uri="{FF2B5EF4-FFF2-40B4-BE49-F238E27FC236}">
              <a16:creationId xmlns:a16="http://schemas.microsoft.com/office/drawing/2014/main" id="{AC705E76-E8EB-4812-8575-AA24056F4C70}"/>
            </a:ext>
          </a:extLst>
        </xdr:cNvPr>
        <xdr:cNvCxnSpPr/>
      </xdr:nvCxnSpPr>
      <xdr:spPr>
        <a:xfrm>
          <a:off x="8750300" y="688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146050</xdr:rowOff>
    </xdr:from>
    <xdr:to>
      <xdr:col>41</xdr:col>
      <xdr:colOff>101600</xdr:colOff>
      <xdr:row>40</xdr:row>
      <xdr:rowOff>76200</xdr:rowOff>
    </xdr:to>
    <xdr:sp macro="" textlink="">
      <xdr:nvSpPr>
        <xdr:cNvPr id="137" name="楕円 136">
          <a:extLst>
            <a:ext uri="{FF2B5EF4-FFF2-40B4-BE49-F238E27FC236}">
              <a16:creationId xmlns:a16="http://schemas.microsoft.com/office/drawing/2014/main" id="{CC64287C-714B-4B62-A714-87D7217B761C}"/>
            </a:ext>
          </a:extLst>
        </xdr:cNvPr>
        <xdr:cNvSpPr/>
      </xdr:nvSpPr>
      <xdr:spPr>
        <a:xfrm>
          <a:off x="7810500" y="683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25400</xdr:rowOff>
    </xdr:from>
    <xdr:to>
      <xdr:col>45</xdr:col>
      <xdr:colOff>177800</xdr:colOff>
      <xdr:row>40</xdr:row>
      <xdr:rowOff>25400</xdr:rowOff>
    </xdr:to>
    <xdr:cxnSp macro="">
      <xdr:nvCxnSpPr>
        <xdr:cNvPr id="138" name="直線コネクタ 137">
          <a:extLst>
            <a:ext uri="{FF2B5EF4-FFF2-40B4-BE49-F238E27FC236}">
              <a16:creationId xmlns:a16="http://schemas.microsoft.com/office/drawing/2014/main" id="{2962C0BD-BBAF-4374-82B6-7A673A28E824}"/>
            </a:ext>
          </a:extLst>
        </xdr:cNvPr>
        <xdr:cNvCxnSpPr/>
      </xdr:nvCxnSpPr>
      <xdr:spPr>
        <a:xfrm>
          <a:off x="7861300" y="688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146050</xdr:rowOff>
    </xdr:from>
    <xdr:to>
      <xdr:col>36</xdr:col>
      <xdr:colOff>165100</xdr:colOff>
      <xdr:row>40</xdr:row>
      <xdr:rowOff>76200</xdr:rowOff>
    </xdr:to>
    <xdr:sp macro="" textlink="">
      <xdr:nvSpPr>
        <xdr:cNvPr id="139" name="楕円 138">
          <a:extLst>
            <a:ext uri="{FF2B5EF4-FFF2-40B4-BE49-F238E27FC236}">
              <a16:creationId xmlns:a16="http://schemas.microsoft.com/office/drawing/2014/main" id="{5C79FDDB-B195-4FC0-9B43-AEFF277A0DDE}"/>
            </a:ext>
          </a:extLst>
        </xdr:cNvPr>
        <xdr:cNvSpPr/>
      </xdr:nvSpPr>
      <xdr:spPr>
        <a:xfrm>
          <a:off x="6921500" y="683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25400</xdr:rowOff>
    </xdr:from>
    <xdr:to>
      <xdr:col>41</xdr:col>
      <xdr:colOff>50800</xdr:colOff>
      <xdr:row>40</xdr:row>
      <xdr:rowOff>25400</xdr:rowOff>
    </xdr:to>
    <xdr:cxnSp macro="">
      <xdr:nvCxnSpPr>
        <xdr:cNvPr id="140" name="直線コネクタ 139">
          <a:extLst>
            <a:ext uri="{FF2B5EF4-FFF2-40B4-BE49-F238E27FC236}">
              <a16:creationId xmlns:a16="http://schemas.microsoft.com/office/drawing/2014/main" id="{0E9F76EB-52C5-49BA-94FC-E9C79F9C9CC2}"/>
            </a:ext>
          </a:extLst>
        </xdr:cNvPr>
        <xdr:cNvCxnSpPr/>
      </xdr:nvCxnSpPr>
      <xdr:spPr>
        <a:xfrm>
          <a:off x="6972300" y="688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CF4A27B3-D029-4D23-8914-BB2692A40FB3}"/>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C0CF85F7-AF92-4D0D-8AD1-A70FD7AF318B}"/>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2B46168A-5FC3-48BA-B220-9DAAC6F8659E}"/>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98EB1E6B-48F6-4091-9CA0-D88311BD7EE7}"/>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67327</xdr:rowOff>
    </xdr:from>
    <xdr:ext cx="469744" cy="259045"/>
    <xdr:sp macro="" textlink="">
      <xdr:nvSpPr>
        <xdr:cNvPr id="145" name="n_1mainValue【図書館】&#10;一人当たり面積">
          <a:extLst>
            <a:ext uri="{FF2B5EF4-FFF2-40B4-BE49-F238E27FC236}">
              <a16:creationId xmlns:a16="http://schemas.microsoft.com/office/drawing/2014/main" id="{F7EB735E-C7B7-4F4E-99A7-97D80B7FBA10}"/>
            </a:ext>
          </a:extLst>
        </xdr:cNvPr>
        <xdr:cNvSpPr txBox="1"/>
      </xdr:nvSpPr>
      <xdr:spPr>
        <a:xfrm>
          <a:off x="9391727" y="692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67327</xdr:rowOff>
    </xdr:from>
    <xdr:ext cx="469744" cy="259045"/>
    <xdr:sp macro="" textlink="">
      <xdr:nvSpPr>
        <xdr:cNvPr id="146" name="n_2mainValue【図書館】&#10;一人当たり面積">
          <a:extLst>
            <a:ext uri="{FF2B5EF4-FFF2-40B4-BE49-F238E27FC236}">
              <a16:creationId xmlns:a16="http://schemas.microsoft.com/office/drawing/2014/main" id="{F2BE7B42-483D-4536-AE28-1C64D1033870}"/>
            </a:ext>
          </a:extLst>
        </xdr:cNvPr>
        <xdr:cNvSpPr txBox="1"/>
      </xdr:nvSpPr>
      <xdr:spPr>
        <a:xfrm>
          <a:off x="8515427" y="692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67327</xdr:rowOff>
    </xdr:from>
    <xdr:ext cx="469744" cy="259045"/>
    <xdr:sp macro="" textlink="">
      <xdr:nvSpPr>
        <xdr:cNvPr id="147" name="n_3mainValue【図書館】&#10;一人当たり面積">
          <a:extLst>
            <a:ext uri="{FF2B5EF4-FFF2-40B4-BE49-F238E27FC236}">
              <a16:creationId xmlns:a16="http://schemas.microsoft.com/office/drawing/2014/main" id="{A54A86FD-0432-41B2-A78C-29EE42213D64}"/>
            </a:ext>
          </a:extLst>
        </xdr:cNvPr>
        <xdr:cNvSpPr txBox="1"/>
      </xdr:nvSpPr>
      <xdr:spPr>
        <a:xfrm>
          <a:off x="7626427" y="692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67327</xdr:rowOff>
    </xdr:from>
    <xdr:ext cx="469744" cy="259045"/>
    <xdr:sp macro="" textlink="">
      <xdr:nvSpPr>
        <xdr:cNvPr id="148" name="n_4mainValue【図書館】&#10;一人当たり面積">
          <a:extLst>
            <a:ext uri="{FF2B5EF4-FFF2-40B4-BE49-F238E27FC236}">
              <a16:creationId xmlns:a16="http://schemas.microsoft.com/office/drawing/2014/main" id="{1F502C09-5986-4689-B0ED-514A11C4C957}"/>
            </a:ext>
          </a:extLst>
        </xdr:cNvPr>
        <xdr:cNvSpPr txBox="1"/>
      </xdr:nvSpPr>
      <xdr:spPr>
        <a:xfrm>
          <a:off x="6737427" y="692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95C2A56-4234-4BA8-8997-246237FCBCC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4D5F1FD-B63C-4A42-BD01-93D58DE5F08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226B47F-556C-4810-A0C1-1F7268B7FB6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A507CC8C-5BE8-4E7F-930A-D71E7499B6B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8DD7E8E-8756-4B9C-ADC5-ECB940C11AF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93FE738-C7F0-455C-ABD0-8C90F904B2B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8277059-5DA3-40EF-B0E9-5F4DAEA9087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493A7382-7E2D-4479-8EAF-71FE4AF7B71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4C05BB3-DA30-4B48-8F0C-B650AA4EC38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49C2B1D-14B5-47C1-8340-3DB04781BA8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60CF9C56-ED0F-4D4E-9435-EDFFAD4AA43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24571E4F-0D52-4854-9394-0F5E23E2BF0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B71350D6-E968-41BD-9319-2198066EE5B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27FD34BA-289B-4E04-9F48-7F82D1A86FF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A90AD4C-5BB7-4BE1-A5CF-34E1559A0F2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115D35D-4A47-4145-8760-BE6AE4BA6B3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6DCC947-C40E-42E5-BFA4-99E1290941B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869CEC33-02E0-41E5-A540-2547116473E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76023CE-23FD-4ED4-B122-508BA63FDBE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4FACEC5F-76F5-4870-BFB8-E7A0F634677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7A62166F-947C-4FFF-95F1-BBBC09475A5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E82FD9D7-E57B-4F16-B5D0-394C2EE67AC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D11B7F33-36E5-47EC-B8AE-9D8FF8E9910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548FA7AF-5F4B-442A-8498-DFF71AA3726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381E1C86-5DBA-4F44-BED4-A8B4ED1E92BD}"/>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91E53CDC-ED32-401F-8EAA-6308B22D6741}"/>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68CFE4DD-B57E-4B0F-99B7-1FA7ABBB105E}"/>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A3F4DCC5-9A9D-4F31-8E78-C27B18FEBB6D}"/>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086C7DAE-62FB-42A3-8B46-D273FD39CBA9}"/>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8C83366F-9796-4F5B-B98E-B838E480C554}"/>
            </a:ext>
          </a:extLst>
        </xdr:cNvPr>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D0BE2167-9A8C-4011-8223-6C4CABD0A3BE}"/>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224C35C7-0821-4592-8F4E-FDFFB793461E}"/>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4442F49E-3E29-4B6F-8A54-CECE262EBDCC}"/>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ED0C73D2-4090-48C8-8E88-4CB630905B48}"/>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BC580651-1615-4DC3-B803-72F6C22152F7}"/>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065D845-2F6F-4C05-B141-CAD5E16DE9C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3D38FD3-7175-4E54-94BE-BC1E8931CC8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3746FA5-EE00-49C9-8D04-D8EA8D3F345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50219E6-84DD-4AE9-A098-2F516956FEE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7A71DE3-7CA3-45FC-8B68-37E2186996F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33020</xdr:rowOff>
    </xdr:from>
    <xdr:to>
      <xdr:col>24</xdr:col>
      <xdr:colOff>114300</xdr:colOff>
      <xdr:row>60</xdr:row>
      <xdr:rowOff>134620</xdr:rowOff>
    </xdr:to>
    <xdr:sp macro="" textlink="">
      <xdr:nvSpPr>
        <xdr:cNvPr id="189" name="楕円 188">
          <a:extLst>
            <a:ext uri="{FF2B5EF4-FFF2-40B4-BE49-F238E27FC236}">
              <a16:creationId xmlns:a16="http://schemas.microsoft.com/office/drawing/2014/main" id="{E7161145-6617-479A-AF49-76509C668DF3}"/>
            </a:ext>
          </a:extLst>
        </xdr:cNvPr>
        <xdr:cNvSpPr/>
      </xdr:nvSpPr>
      <xdr:spPr>
        <a:xfrm>
          <a:off x="45847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55897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DAC262AE-006C-4167-8E98-62C64E7A23F7}"/>
            </a:ext>
          </a:extLst>
        </xdr:cNvPr>
        <xdr:cNvSpPr txBox="1"/>
      </xdr:nvSpPr>
      <xdr:spPr>
        <a:xfrm>
          <a:off x="4673600"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166370</xdr:rowOff>
    </xdr:from>
    <xdr:to>
      <xdr:col>20</xdr:col>
      <xdr:colOff>38100</xdr:colOff>
      <xdr:row>60</xdr:row>
      <xdr:rowOff>96520</xdr:rowOff>
    </xdr:to>
    <xdr:sp macro="" textlink="">
      <xdr:nvSpPr>
        <xdr:cNvPr id="191" name="楕円 190">
          <a:extLst>
            <a:ext uri="{FF2B5EF4-FFF2-40B4-BE49-F238E27FC236}">
              <a16:creationId xmlns:a16="http://schemas.microsoft.com/office/drawing/2014/main" id="{CFC35252-7087-4517-94D1-F224AB210394}"/>
            </a:ext>
          </a:extLst>
        </xdr:cNvPr>
        <xdr:cNvSpPr/>
      </xdr:nvSpPr>
      <xdr:spPr>
        <a:xfrm>
          <a:off x="3746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45720</xdr:rowOff>
    </xdr:from>
    <xdr:to>
      <xdr:col>24</xdr:col>
      <xdr:colOff>63500</xdr:colOff>
      <xdr:row>60</xdr:row>
      <xdr:rowOff>83820</xdr:rowOff>
    </xdr:to>
    <xdr:cxnSp macro="">
      <xdr:nvCxnSpPr>
        <xdr:cNvPr id="192" name="直線コネクタ 191">
          <a:extLst>
            <a:ext uri="{FF2B5EF4-FFF2-40B4-BE49-F238E27FC236}">
              <a16:creationId xmlns:a16="http://schemas.microsoft.com/office/drawing/2014/main" id="{B0AB65B1-85A4-4866-BD76-75FB2C9EA912}"/>
            </a:ext>
          </a:extLst>
        </xdr:cNvPr>
        <xdr:cNvCxnSpPr/>
      </xdr:nvCxnSpPr>
      <xdr:spPr>
        <a:xfrm>
          <a:off x="3797300" y="103327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120650</xdr:rowOff>
    </xdr:from>
    <xdr:to>
      <xdr:col>15</xdr:col>
      <xdr:colOff>101600</xdr:colOff>
      <xdr:row>60</xdr:row>
      <xdr:rowOff>50800</xdr:rowOff>
    </xdr:to>
    <xdr:sp macro="" textlink="">
      <xdr:nvSpPr>
        <xdr:cNvPr id="193" name="楕円 192">
          <a:extLst>
            <a:ext uri="{FF2B5EF4-FFF2-40B4-BE49-F238E27FC236}">
              <a16:creationId xmlns:a16="http://schemas.microsoft.com/office/drawing/2014/main" id="{9EA7A78A-B8A8-4C36-BCAA-DD0C6ABBB1C2}"/>
            </a:ext>
          </a:extLst>
        </xdr:cNvPr>
        <xdr:cNvSpPr/>
      </xdr:nvSpPr>
      <xdr:spPr>
        <a:xfrm>
          <a:off x="2857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0</xdr:rowOff>
    </xdr:from>
    <xdr:to>
      <xdr:col>19</xdr:col>
      <xdr:colOff>177800</xdr:colOff>
      <xdr:row>60</xdr:row>
      <xdr:rowOff>45720</xdr:rowOff>
    </xdr:to>
    <xdr:cxnSp macro="">
      <xdr:nvCxnSpPr>
        <xdr:cNvPr id="194" name="直線コネクタ 193">
          <a:extLst>
            <a:ext uri="{FF2B5EF4-FFF2-40B4-BE49-F238E27FC236}">
              <a16:creationId xmlns:a16="http://schemas.microsoft.com/office/drawing/2014/main" id="{747E41D4-8262-4B1B-A324-31F1A533FA6F}"/>
            </a:ext>
          </a:extLst>
        </xdr:cNvPr>
        <xdr:cNvCxnSpPr/>
      </xdr:nvCxnSpPr>
      <xdr:spPr>
        <a:xfrm>
          <a:off x="2908300" y="102870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109220</xdr:rowOff>
    </xdr:from>
    <xdr:to>
      <xdr:col>10</xdr:col>
      <xdr:colOff>165100</xdr:colOff>
      <xdr:row>60</xdr:row>
      <xdr:rowOff>39370</xdr:rowOff>
    </xdr:to>
    <xdr:sp macro="" textlink="">
      <xdr:nvSpPr>
        <xdr:cNvPr id="195" name="楕円 194">
          <a:extLst>
            <a:ext uri="{FF2B5EF4-FFF2-40B4-BE49-F238E27FC236}">
              <a16:creationId xmlns:a16="http://schemas.microsoft.com/office/drawing/2014/main" id="{ACA45226-73CC-460D-A4FB-92FC80625739}"/>
            </a:ext>
          </a:extLst>
        </xdr:cNvPr>
        <xdr:cNvSpPr/>
      </xdr:nvSpPr>
      <xdr:spPr>
        <a:xfrm>
          <a:off x="1968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160020</xdr:rowOff>
    </xdr:from>
    <xdr:to>
      <xdr:col>15</xdr:col>
      <xdr:colOff>50800</xdr:colOff>
      <xdr:row>60</xdr:row>
      <xdr:rowOff>0</xdr:rowOff>
    </xdr:to>
    <xdr:cxnSp macro="">
      <xdr:nvCxnSpPr>
        <xdr:cNvPr id="196" name="直線コネクタ 195">
          <a:extLst>
            <a:ext uri="{FF2B5EF4-FFF2-40B4-BE49-F238E27FC236}">
              <a16:creationId xmlns:a16="http://schemas.microsoft.com/office/drawing/2014/main" id="{8A094534-45AC-4B3B-8070-85F6964B2B40}"/>
            </a:ext>
          </a:extLst>
        </xdr:cNvPr>
        <xdr:cNvCxnSpPr/>
      </xdr:nvCxnSpPr>
      <xdr:spPr>
        <a:xfrm>
          <a:off x="2019300" y="102755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67310</xdr:rowOff>
    </xdr:from>
    <xdr:to>
      <xdr:col>6</xdr:col>
      <xdr:colOff>38100</xdr:colOff>
      <xdr:row>59</xdr:row>
      <xdr:rowOff>168910</xdr:rowOff>
    </xdr:to>
    <xdr:sp macro="" textlink="">
      <xdr:nvSpPr>
        <xdr:cNvPr id="197" name="楕円 196">
          <a:extLst>
            <a:ext uri="{FF2B5EF4-FFF2-40B4-BE49-F238E27FC236}">
              <a16:creationId xmlns:a16="http://schemas.microsoft.com/office/drawing/2014/main" id="{F48F9D9F-C69A-444A-893B-573282F3F0C3}"/>
            </a:ext>
          </a:extLst>
        </xdr:cNvPr>
        <xdr:cNvSpPr/>
      </xdr:nvSpPr>
      <xdr:spPr>
        <a:xfrm>
          <a:off x="1079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118110</xdr:rowOff>
    </xdr:from>
    <xdr:to>
      <xdr:col>10</xdr:col>
      <xdr:colOff>114300</xdr:colOff>
      <xdr:row>59</xdr:row>
      <xdr:rowOff>160020</xdr:rowOff>
    </xdr:to>
    <xdr:cxnSp macro="">
      <xdr:nvCxnSpPr>
        <xdr:cNvPr id="198" name="直線コネクタ 197">
          <a:extLst>
            <a:ext uri="{FF2B5EF4-FFF2-40B4-BE49-F238E27FC236}">
              <a16:creationId xmlns:a16="http://schemas.microsoft.com/office/drawing/2014/main" id="{F35C4762-24AC-497D-8A97-D4A32CAB0B54}"/>
            </a:ext>
          </a:extLst>
        </xdr:cNvPr>
        <xdr:cNvCxnSpPr/>
      </xdr:nvCxnSpPr>
      <xdr:spPr>
        <a:xfrm>
          <a:off x="1130300" y="102336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a:extLst>
            <a:ext uri="{FF2B5EF4-FFF2-40B4-BE49-F238E27FC236}">
              <a16:creationId xmlns:a16="http://schemas.microsoft.com/office/drawing/2014/main" id="{E5B9381D-7CAD-4DEF-82EF-15DFC1BC27D7}"/>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a:extLst>
            <a:ext uri="{FF2B5EF4-FFF2-40B4-BE49-F238E27FC236}">
              <a16:creationId xmlns:a16="http://schemas.microsoft.com/office/drawing/2014/main" id="{A7E5C8F5-A56C-4FAC-9982-24A6E557514B}"/>
            </a:ext>
          </a:extLst>
        </xdr:cNvPr>
        <xdr:cNvSpPr txBox="1"/>
      </xdr:nvSpPr>
      <xdr:spPr>
        <a:xfrm>
          <a:off x="2705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1" name="n_3aveValue【体育館・プール】&#10;有形固定資産減価償却率">
          <a:extLst>
            <a:ext uri="{FF2B5EF4-FFF2-40B4-BE49-F238E27FC236}">
              <a16:creationId xmlns:a16="http://schemas.microsoft.com/office/drawing/2014/main" id="{B97A32D3-8EB7-4A1A-BFB6-96F370CAD056}"/>
            </a:ext>
          </a:extLst>
        </xdr:cNvPr>
        <xdr:cNvSpPr txBox="1"/>
      </xdr:nvSpPr>
      <xdr:spPr>
        <a:xfrm>
          <a:off x="1816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202" name="n_4aveValue【体育館・プール】&#10;有形固定資産減価償却率">
          <a:extLst>
            <a:ext uri="{FF2B5EF4-FFF2-40B4-BE49-F238E27FC236}">
              <a16:creationId xmlns:a16="http://schemas.microsoft.com/office/drawing/2014/main" id="{1C03274C-BFCA-4B77-A436-C7F84EB553EF}"/>
            </a:ext>
          </a:extLst>
        </xdr:cNvPr>
        <xdr:cNvSpPr txBox="1"/>
      </xdr:nvSpPr>
      <xdr:spPr>
        <a:xfrm>
          <a:off x="927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113047</xdr:rowOff>
    </xdr:from>
    <xdr:ext cx="405111" cy="259045"/>
    <xdr:sp macro="" textlink="">
      <xdr:nvSpPr>
        <xdr:cNvPr id="203" name="n_1mainValue【体育館・プール】&#10;有形固定資産減価償却率">
          <a:extLst>
            <a:ext uri="{FF2B5EF4-FFF2-40B4-BE49-F238E27FC236}">
              <a16:creationId xmlns:a16="http://schemas.microsoft.com/office/drawing/2014/main" id="{BC1097AE-DBF5-4440-8BB8-084B55122874}"/>
            </a:ext>
          </a:extLst>
        </xdr:cNvPr>
        <xdr:cNvSpPr txBox="1"/>
      </xdr:nvSpPr>
      <xdr:spPr>
        <a:xfrm>
          <a:off x="3582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67327</xdr:rowOff>
    </xdr:from>
    <xdr:ext cx="405111" cy="259045"/>
    <xdr:sp macro="" textlink="">
      <xdr:nvSpPr>
        <xdr:cNvPr id="204" name="n_2mainValue【体育館・プール】&#10;有形固定資産減価償却率">
          <a:extLst>
            <a:ext uri="{FF2B5EF4-FFF2-40B4-BE49-F238E27FC236}">
              <a16:creationId xmlns:a16="http://schemas.microsoft.com/office/drawing/2014/main" id="{E0E12A3A-9B15-4A4E-9A8F-347860EDFAA2}"/>
            </a:ext>
          </a:extLst>
        </xdr:cNvPr>
        <xdr:cNvSpPr txBox="1"/>
      </xdr:nvSpPr>
      <xdr:spPr>
        <a:xfrm>
          <a:off x="2705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55897</xdr:rowOff>
    </xdr:from>
    <xdr:ext cx="405111" cy="259045"/>
    <xdr:sp macro="" textlink="">
      <xdr:nvSpPr>
        <xdr:cNvPr id="205" name="n_3mainValue【体育館・プール】&#10;有形固定資産減価償却率">
          <a:extLst>
            <a:ext uri="{FF2B5EF4-FFF2-40B4-BE49-F238E27FC236}">
              <a16:creationId xmlns:a16="http://schemas.microsoft.com/office/drawing/2014/main" id="{B6DEFDA6-D738-4D7F-99DB-B03113F7219D}"/>
            </a:ext>
          </a:extLst>
        </xdr:cNvPr>
        <xdr:cNvSpPr txBox="1"/>
      </xdr:nvSpPr>
      <xdr:spPr>
        <a:xfrm>
          <a:off x="18167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13987</xdr:rowOff>
    </xdr:from>
    <xdr:ext cx="405111" cy="259045"/>
    <xdr:sp macro="" textlink="">
      <xdr:nvSpPr>
        <xdr:cNvPr id="206" name="n_4mainValue【体育館・プール】&#10;有形固定資産減価償却率">
          <a:extLst>
            <a:ext uri="{FF2B5EF4-FFF2-40B4-BE49-F238E27FC236}">
              <a16:creationId xmlns:a16="http://schemas.microsoft.com/office/drawing/2014/main" id="{C98F3B54-5545-4FE2-AA7F-BB9C73D1E54A}"/>
            </a:ext>
          </a:extLst>
        </xdr:cNvPr>
        <xdr:cNvSpPr txBox="1"/>
      </xdr:nvSpPr>
      <xdr:spPr>
        <a:xfrm>
          <a:off x="9277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2D0F30A-CDBC-4FD1-A4BE-CB572D6A98F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E2EAED5-E7AA-465A-AE25-3213E23FD0F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69B7273-72B0-473B-A097-78BDAFF3D60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9E2194F-D1C2-434F-89E6-BC0107D72E5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4B65139-4E06-4044-A996-E3C0AC68AF1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B591335-7DA7-41B8-AC78-E844635D492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6BC78FC-2F3A-430A-9259-17922F3D06E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47422AD-6076-468B-9980-071E1E569D1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4F97C24-41F7-4B87-A02E-5EB9E9944D0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63FE9BF-6BA1-4CC4-98E1-4497922C9B0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AAA459D-670E-4B4A-9E43-77E105BE09D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C86B782C-FC36-4E70-B071-85686213B2D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F295422-D738-4047-BD50-7140497EC23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11B5E8D5-FA9F-4BF3-9F97-8F781270184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F622CE1A-36D7-41CC-985E-B368371E343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F69E123-F6F0-474F-8CC6-3C350683CCC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58B6FA0-E352-4441-8FEC-9B839E7FEE0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1C8CBBF7-534A-4DE3-90C1-9BE2A22F070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49801C4-3B55-4465-A598-37558E9B952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5AA35C8C-AD8F-4664-9C9F-A1AC5BEBB5D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800E48D-E007-443B-97D6-9430211D6B3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6801A993-429D-42E8-912D-E37EF43A031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323755E-5225-44D7-A82C-3416FC131D3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60BDFB0C-EA34-4097-AEDE-8E0461DBE622}"/>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224DD1E9-7340-4C7D-87A3-2032DB65D7F6}"/>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4D7F4DE2-D1A8-43FD-9559-5D97367584D8}"/>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1A61F528-D341-4CB6-B49A-5751CD724632}"/>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D15B1144-0F6C-4CAA-81E4-EEF4EBF3C289}"/>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6DD44443-4FAC-4E56-B6B3-52A5F7215AC7}"/>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4EA4C01C-05E0-4695-94E2-6E918487EE39}"/>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E1C6B7E0-65EA-4B50-B82C-84044EF1A979}"/>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98251D54-5F67-4CBC-87A9-548386DFF926}"/>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0F257D8E-8391-4697-BFBD-6297CC32628D}"/>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ADB26D44-D8C1-4227-8377-2A905A5C0DC1}"/>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D1C9B59-D67B-4872-9C73-302EC6B651F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5272A62-8961-460D-B930-E1B59E444C7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9D06F0F-6FFF-4B3F-8CF5-300729F1876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DFFDC3E-EFFE-4F7C-81B7-C59F78EFB6F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7607C18-80BB-4AC4-AA17-D95FABB670F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69215</xdr:rowOff>
    </xdr:from>
    <xdr:to>
      <xdr:col>55</xdr:col>
      <xdr:colOff>50800</xdr:colOff>
      <xdr:row>62</xdr:row>
      <xdr:rowOff>170815</xdr:rowOff>
    </xdr:to>
    <xdr:sp macro="" textlink="">
      <xdr:nvSpPr>
        <xdr:cNvPr id="246" name="楕円 245">
          <a:extLst>
            <a:ext uri="{FF2B5EF4-FFF2-40B4-BE49-F238E27FC236}">
              <a16:creationId xmlns:a16="http://schemas.microsoft.com/office/drawing/2014/main" id="{BC5B5361-E71A-461F-85A4-6751AAA00E37}"/>
            </a:ext>
          </a:extLst>
        </xdr:cNvPr>
        <xdr:cNvSpPr/>
      </xdr:nvSpPr>
      <xdr:spPr>
        <a:xfrm>
          <a:off x="104267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47642</xdr:rowOff>
    </xdr:from>
    <xdr:ext cx="469744" cy="259045"/>
    <xdr:sp macro="" textlink="">
      <xdr:nvSpPr>
        <xdr:cNvPr id="247" name="【体育館・プール】&#10;一人当たり面積該当値テキスト">
          <a:extLst>
            <a:ext uri="{FF2B5EF4-FFF2-40B4-BE49-F238E27FC236}">
              <a16:creationId xmlns:a16="http://schemas.microsoft.com/office/drawing/2014/main" id="{82DEB5D2-E63F-49B7-93EB-5F59C263EF9D}"/>
            </a:ext>
          </a:extLst>
        </xdr:cNvPr>
        <xdr:cNvSpPr txBox="1"/>
      </xdr:nvSpPr>
      <xdr:spPr>
        <a:xfrm>
          <a:off x="10515600" y="1067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71120</xdr:rowOff>
    </xdr:from>
    <xdr:to>
      <xdr:col>50</xdr:col>
      <xdr:colOff>165100</xdr:colOff>
      <xdr:row>63</xdr:row>
      <xdr:rowOff>1270</xdr:rowOff>
    </xdr:to>
    <xdr:sp macro="" textlink="">
      <xdr:nvSpPr>
        <xdr:cNvPr id="248" name="楕円 247">
          <a:extLst>
            <a:ext uri="{FF2B5EF4-FFF2-40B4-BE49-F238E27FC236}">
              <a16:creationId xmlns:a16="http://schemas.microsoft.com/office/drawing/2014/main" id="{A332EDEE-8CC4-43EA-B031-97643B8F2B2C}"/>
            </a:ext>
          </a:extLst>
        </xdr:cNvPr>
        <xdr:cNvSpPr/>
      </xdr:nvSpPr>
      <xdr:spPr>
        <a:xfrm>
          <a:off x="9588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120015</xdr:rowOff>
    </xdr:from>
    <xdr:to>
      <xdr:col>55</xdr:col>
      <xdr:colOff>0</xdr:colOff>
      <xdr:row>62</xdr:row>
      <xdr:rowOff>121920</xdr:rowOff>
    </xdr:to>
    <xdr:cxnSp macro="">
      <xdr:nvCxnSpPr>
        <xdr:cNvPr id="249" name="直線コネクタ 248">
          <a:extLst>
            <a:ext uri="{FF2B5EF4-FFF2-40B4-BE49-F238E27FC236}">
              <a16:creationId xmlns:a16="http://schemas.microsoft.com/office/drawing/2014/main" id="{28DA23F6-F373-4662-AC2B-6BA902B45CEF}"/>
            </a:ext>
          </a:extLst>
        </xdr:cNvPr>
        <xdr:cNvCxnSpPr/>
      </xdr:nvCxnSpPr>
      <xdr:spPr>
        <a:xfrm flipV="1">
          <a:off x="9639300" y="1074991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73025</xdr:rowOff>
    </xdr:from>
    <xdr:to>
      <xdr:col>46</xdr:col>
      <xdr:colOff>38100</xdr:colOff>
      <xdr:row>63</xdr:row>
      <xdr:rowOff>3175</xdr:rowOff>
    </xdr:to>
    <xdr:sp macro="" textlink="">
      <xdr:nvSpPr>
        <xdr:cNvPr id="250" name="楕円 249">
          <a:extLst>
            <a:ext uri="{FF2B5EF4-FFF2-40B4-BE49-F238E27FC236}">
              <a16:creationId xmlns:a16="http://schemas.microsoft.com/office/drawing/2014/main" id="{6A3B12BD-0F37-4CF8-8A62-0408EB51D61B}"/>
            </a:ext>
          </a:extLst>
        </xdr:cNvPr>
        <xdr:cNvSpPr/>
      </xdr:nvSpPr>
      <xdr:spPr>
        <a:xfrm>
          <a:off x="86995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121920</xdr:rowOff>
    </xdr:from>
    <xdr:to>
      <xdr:col>50</xdr:col>
      <xdr:colOff>114300</xdr:colOff>
      <xdr:row>62</xdr:row>
      <xdr:rowOff>123825</xdr:rowOff>
    </xdr:to>
    <xdr:cxnSp macro="">
      <xdr:nvCxnSpPr>
        <xdr:cNvPr id="251" name="直線コネクタ 250">
          <a:extLst>
            <a:ext uri="{FF2B5EF4-FFF2-40B4-BE49-F238E27FC236}">
              <a16:creationId xmlns:a16="http://schemas.microsoft.com/office/drawing/2014/main" id="{A31E429A-17CB-4F40-9F23-44E2A7F9BC9C}"/>
            </a:ext>
          </a:extLst>
        </xdr:cNvPr>
        <xdr:cNvCxnSpPr/>
      </xdr:nvCxnSpPr>
      <xdr:spPr>
        <a:xfrm flipV="1">
          <a:off x="8750300" y="107518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74930</xdr:rowOff>
    </xdr:from>
    <xdr:to>
      <xdr:col>41</xdr:col>
      <xdr:colOff>101600</xdr:colOff>
      <xdr:row>63</xdr:row>
      <xdr:rowOff>5080</xdr:rowOff>
    </xdr:to>
    <xdr:sp macro="" textlink="">
      <xdr:nvSpPr>
        <xdr:cNvPr id="252" name="楕円 251">
          <a:extLst>
            <a:ext uri="{FF2B5EF4-FFF2-40B4-BE49-F238E27FC236}">
              <a16:creationId xmlns:a16="http://schemas.microsoft.com/office/drawing/2014/main" id="{5D7DED6E-6B5C-4505-BF96-3402CA8E11A1}"/>
            </a:ext>
          </a:extLst>
        </xdr:cNvPr>
        <xdr:cNvSpPr/>
      </xdr:nvSpPr>
      <xdr:spPr>
        <a:xfrm>
          <a:off x="7810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123825</xdr:rowOff>
    </xdr:from>
    <xdr:to>
      <xdr:col>45</xdr:col>
      <xdr:colOff>177800</xdr:colOff>
      <xdr:row>62</xdr:row>
      <xdr:rowOff>125730</xdr:rowOff>
    </xdr:to>
    <xdr:cxnSp macro="">
      <xdr:nvCxnSpPr>
        <xdr:cNvPr id="253" name="直線コネクタ 252">
          <a:extLst>
            <a:ext uri="{FF2B5EF4-FFF2-40B4-BE49-F238E27FC236}">
              <a16:creationId xmlns:a16="http://schemas.microsoft.com/office/drawing/2014/main" id="{48E32C91-AFFA-446A-B056-E62DA21E248D}"/>
            </a:ext>
          </a:extLst>
        </xdr:cNvPr>
        <xdr:cNvCxnSpPr/>
      </xdr:nvCxnSpPr>
      <xdr:spPr>
        <a:xfrm flipV="1">
          <a:off x="7861300" y="107537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78740</xdr:rowOff>
    </xdr:from>
    <xdr:to>
      <xdr:col>36</xdr:col>
      <xdr:colOff>165100</xdr:colOff>
      <xdr:row>63</xdr:row>
      <xdr:rowOff>8890</xdr:rowOff>
    </xdr:to>
    <xdr:sp macro="" textlink="">
      <xdr:nvSpPr>
        <xdr:cNvPr id="254" name="楕円 253">
          <a:extLst>
            <a:ext uri="{FF2B5EF4-FFF2-40B4-BE49-F238E27FC236}">
              <a16:creationId xmlns:a16="http://schemas.microsoft.com/office/drawing/2014/main" id="{507AA78D-7D57-45EF-B2F1-09CED1973166}"/>
            </a:ext>
          </a:extLst>
        </xdr:cNvPr>
        <xdr:cNvSpPr/>
      </xdr:nvSpPr>
      <xdr:spPr>
        <a:xfrm>
          <a:off x="6921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125730</xdr:rowOff>
    </xdr:from>
    <xdr:to>
      <xdr:col>41</xdr:col>
      <xdr:colOff>50800</xdr:colOff>
      <xdr:row>62</xdr:row>
      <xdr:rowOff>129540</xdr:rowOff>
    </xdr:to>
    <xdr:cxnSp macro="">
      <xdr:nvCxnSpPr>
        <xdr:cNvPr id="255" name="直線コネクタ 254">
          <a:extLst>
            <a:ext uri="{FF2B5EF4-FFF2-40B4-BE49-F238E27FC236}">
              <a16:creationId xmlns:a16="http://schemas.microsoft.com/office/drawing/2014/main" id="{7F113432-826A-4BA2-B129-C870057E7BE8}"/>
            </a:ext>
          </a:extLst>
        </xdr:cNvPr>
        <xdr:cNvCxnSpPr/>
      </xdr:nvCxnSpPr>
      <xdr:spPr>
        <a:xfrm flipV="1">
          <a:off x="6972300" y="107556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A8CD1EAF-76B7-405E-92BD-AF24E1D643B2}"/>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4536BB35-E3E6-4BCD-B42F-C68DBD0C1A43}"/>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7983ADE3-93C5-4F99-96AC-445C5B86D57D}"/>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C4412687-E210-4637-95E5-C9D3DC817D89}"/>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163847</xdr:rowOff>
    </xdr:from>
    <xdr:ext cx="469744" cy="259045"/>
    <xdr:sp macro="" textlink="">
      <xdr:nvSpPr>
        <xdr:cNvPr id="260" name="n_1mainValue【体育館・プール】&#10;一人当たり面積">
          <a:extLst>
            <a:ext uri="{FF2B5EF4-FFF2-40B4-BE49-F238E27FC236}">
              <a16:creationId xmlns:a16="http://schemas.microsoft.com/office/drawing/2014/main" id="{F9924BA8-6638-4C4E-8A0D-05B95C62F110}"/>
            </a:ext>
          </a:extLst>
        </xdr:cNvPr>
        <xdr:cNvSpPr txBox="1"/>
      </xdr:nvSpPr>
      <xdr:spPr>
        <a:xfrm>
          <a:off x="9391727"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165752</xdr:rowOff>
    </xdr:from>
    <xdr:ext cx="469744" cy="259045"/>
    <xdr:sp macro="" textlink="">
      <xdr:nvSpPr>
        <xdr:cNvPr id="261" name="n_2mainValue【体育館・プール】&#10;一人当たり面積">
          <a:extLst>
            <a:ext uri="{FF2B5EF4-FFF2-40B4-BE49-F238E27FC236}">
              <a16:creationId xmlns:a16="http://schemas.microsoft.com/office/drawing/2014/main" id="{7D68F88E-78E2-4012-94F8-9AD6787F073A}"/>
            </a:ext>
          </a:extLst>
        </xdr:cNvPr>
        <xdr:cNvSpPr txBox="1"/>
      </xdr:nvSpPr>
      <xdr:spPr>
        <a:xfrm>
          <a:off x="8515427"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167657</xdr:rowOff>
    </xdr:from>
    <xdr:ext cx="469744" cy="259045"/>
    <xdr:sp macro="" textlink="">
      <xdr:nvSpPr>
        <xdr:cNvPr id="262" name="n_3mainValue【体育館・プール】&#10;一人当たり面積">
          <a:extLst>
            <a:ext uri="{FF2B5EF4-FFF2-40B4-BE49-F238E27FC236}">
              <a16:creationId xmlns:a16="http://schemas.microsoft.com/office/drawing/2014/main" id="{152512E9-AB1D-4964-B4FB-B0135212A3A2}"/>
            </a:ext>
          </a:extLst>
        </xdr:cNvPr>
        <xdr:cNvSpPr txBox="1"/>
      </xdr:nvSpPr>
      <xdr:spPr>
        <a:xfrm>
          <a:off x="76264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17</xdr:rowOff>
    </xdr:from>
    <xdr:ext cx="469744" cy="259045"/>
    <xdr:sp macro="" textlink="">
      <xdr:nvSpPr>
        <xdr:cNvPr id="263" name="n_4mainValue【体育館・プール】&#10;一人当たり面積">
          <a:extLst>
            <a:ext uri="{FF2B5EF4-FFF2-40B4-BE49-F238E27FC236}">
              <a16:creationId xmlns:a16="http://schemas.microsoft.com/office/drawing/2014/main" id="{29DB5FC5-5035-4105-8DB1-63C0DC090CB2}"/>
            </a:ext>
          </a:extLst>
        </xdr:cNvPr>
        <xdr:cNvSpPr txBox="1"/>
      </xdr:nvSpPr>
      <xdr:spPr>
        <a:xfrm>
          <a:off x="67374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C6498A2-5F20-482C-BD14-33F3D139997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B7B0C82-201D-4626-8D91-691BF25F157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25F5055-F9A2-4BE1-9D75-00B7501D415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A590BB3-1A85-4553-8349-69C5E436894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CD3F060-E8E3-49EE-9811-C2F6A23ECF6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AA044D0-9C53-4BC1-B025-B70413CE323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97EA9E7-178D-4768-879D-FFE0E1EFC50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760E7A6-B163-42F6-9949-EFCF7B0CF9D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FACA963-714D-4305-A458-784125E9A61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C7FDE14-7B01-418C-B131-642D14EC8B9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7B93033-EA3D-4765-B5FF-65C79FA2B64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21F349B-120E-4134-B605-83E16E4E642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78B9069-DC07-4C7E-9C3D-0B17A3D69EE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4DCE0C3F-8E2B-46E3-8D6A-A7C853CF946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6E249D50-E6A5-477B-8FC6-0F489D7063E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8A22088-7524-4EC2-BD5F-A8C8286AAEF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2881C15-8E6D-4CFE-B56A-E9C7FBC2600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0BDF128-B07B-4CF3-94E2-ED2A5D8D5BB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4780DD9-A976-4A58-ADC1-42E6EF4B2D6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12B591C-68FD-4581-A7E7-BB88506D60D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4861FAE5-FA03-4BC4-ACCE-278F712E773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06AF5F9-2897-486A-BB2C-51D58EAC167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810E1ADA-B999-4BB5-B393-EE3AD30ED28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9FC45C2C-9055-4633-9A75-BF2FE069C36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7145C568-A0E6-48F7-9A97-D208DBEEFF55}"/>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D759B2C3-BB7A-4766-BF01-C15DF71AC09E}"/>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4893A8EF-C671-497A-8836-6F8187676087}"/>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52BB736D-EF3B-46FE-8188-ECD612F8EAD7}"/>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B960257C-D229-4B18-A42F-CACF14772087}"/>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50F3B5AD-3372-490E-B7D6-7B53B0F6CFF4}"/>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E37775DA-1B2A-4960-8D2E-0347955E9438}"/>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F56A2CF8-523B-4718-A40E-7F378B69A62B}"/>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B4A60B5D-2795-473A-98E0-CA08F62FF937}"/>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5C6D3E16-206F-482B-82DD-2E3FC7165BD1}"/>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DFCE1111-B1D0-428A-8117-3071F2D922EA}"/>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B0D8A85-05EF-4D1E-81FB-566732EA651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07DD0B6-71C5-4E89-ACB9-7A95B0FBB44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CD30243-A683-4D05-ACA2-8643552DA43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8990449-C8DC-41BF-B104-071410ABCAA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A9CC805-C261-4CDD-88B2-2C4919F1883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170180</xdr:rowOff>
    </xdr:from>
    <xdr:to>
      <xdr:col>24</xdr:col>
      <xdr:colOff>114300</xdr:colOff>
      <xdr:row>86</xdr:row>
      <xdr:rowOff>100330</xdr:rowOff>
    </xdr:to>
    <xdr:sp macro="" textlink="">
      <xdr:nvSpPr>
        <xdr:cNvPr id="304" name="楕円 303">
          <a:extLst>
            <a:ext uri="{FF2B5EF4-FFF2-40B4-BE49-F238E27FC236}">
              <a16:creationId xmlns:a16="http://schemas.microsoft.com/office/drawing/2014/main" id="{3BFF4DE3-DDCF-42E4-A979-190A77A2BBF9}"/>
            </a:ext>
          </a:extLst>
        </xdr:cNvPr>
        <xdr:cNvSpPr/>
      </xdr:nvSpPr>
      <xdr:spPr>
        <a:xfrm>
          <a:off x="45847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85107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132F2F4-B758-4045-8692-D3D55CEB359A}"/>
            </a:ext>
          </a:extLst>
        </xdr:cNvPr>
        <xdr:cNvSpPr txBox="1"/>
      </xdr:nvSpPr>
      <xdr:spPr>
        <a:xfrm>
          <a:off x="4673600" y="1465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170180</xdr:rowOff>
    </xdr:from>
    <xdr:to>
      <xdr:col>20</xdr:col>
      <xdr:colOff>38100</xdr:colOff>
      <xdr:row>86</xdr:row>
      <xdr:rowOff>100330</xdr:rowOff>
    </xdr:to>
    <xdr:sp macro="" textlink="">
      <xdr:nvSpPr>
        <xdr:cNvPr id="306" name="楕円 305">
          <a:extLst>
            <a:ext uri="{FF2B5EF4-FFF2-40B4-BE49-F238E27FC236}">
              <a16:creationId xmlns:a16="http://schemas.microsoft.com/office/drawing/2014/main" id="{A42FBF53-C362-4782-A5E2-BEF6AA45B9D0}"/>
            </a:ext>
          </a:extLst>
        </xdr:cNvPr>
        <xdr:cNvSpPr/>
      </xdr:nvSpPr>
      <xdr:spPr>
        <a:xfrm>
          <a:off x="3746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49530</xdr:rowOff>
    </xdr:from>
    <xdr:to>
      <xdr:col>24</xdr:col>
      <xdr:colOff>63500</xdr:colOff>
      <xdr:row>86</xdr:row>
      <xdr:rowOff>49530</xdr:rowOff>
    </xdr:to>
    <xdr:cxnSp macro="">
      <xdr:nvCxnSpPr>
        <xdr:cNvPr id="307" name="直線コネクタ 306">
          <a:extLst>
            <a:ext uri="{FF2B5EF4-FFF2-40B4-BE49-F238E27FC236}">
              <a16:creationId xmlns:a16="http://schemas.microsoft.com/office/drawing/2014/main" id="{0C6C3C7E-4DDD-46A9-8221-65AFEB552236}"/>
            </a:ext>
          </a:extLst>
        </xdr:cNvPr>
        <xdr:cNvCxnSpPr/>
      </xdr:nvCxnSpPr>
      <xdr:spPr>
        <a:xfrm>
          <a:off x="3797300" y="147942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154939</xdr:rowOff>
    </xdr:from>
    <xdr:to>
      <xdr:col>15</xdr:col>
      <xdr:colOff>101600</xdr:colOff>
      <xdr:row>86</xdr:row>
      <xdr:rowOff>85089</xdr:rowOff>
    </xdr:to>
    <xdr:sp macro="" textlink="">
      <xdr:nvSpPr>
        <xdr:cNvPr id="308" name="楕円 307">
          <a:extLst>
            <a:ext uri="{FF2B5EF4-FFF2-40B4-BE49-F238E27FC236}">
              <a16:creationId xmlns:a16="http://schemas.microsoft.com/office/drawing/2014/main" id="{E1D77AA9-DC03-4DEB-9691-F0F5E54D560C}"/>
            </a:ext>
          </a:extLst>
        </xdr:cNvPr>
        <xdr:cNvSpPr/>
      </xdr:nvSpPr>
      <xdr:spPr>
        <a:xfrm>
          <a:off x="2857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34289</xdr:rowOff>
    </xdr:from>
    <xdr:to>
      <xdr:col>19</xdr:col>
      <xdr:colOff>177800</xdr:colOff>
      <xdr:row>86</xdr:row>
      <xdr:rowOff>49530</xdr:rowOff>
    </xdr:to>
    <xdr:cxnSp macro="">
      <xdr:nvCxnSpPr>
        <xdr:cNvPr id="309" name="直線コネクタ 308">
          <a:extLst>
            <a:ext uri="{FF2B5EF4-FFF2-40B4-BE49-F238E27FC236}">
              <a16:creationId xmlns:a16="http://schemas.microsoft.com/office/drawing/2014/main" id="{445FF16B-C609-4A68-B867-D7B72293764E}"/>
            </a:ext>
          </a:extLst>
        </xdr:cNvPr>
        <xdr:cNvCxnSpPr/>
      </xdr:nvCxnSpPr>
      <xdr:spPr>
        <a:xfrm>
          <a:off x="2908300" y="147789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124461</xdr:rowOff>
    </xdr:from>
    <xdr:to>
      <xdr:col>10</xdr:col>
      <xdr:colOff>165100</xdr:colOff>
      <xdr:row>86</xdr:row>
      <xdr:rowOff>54611</xdr:rowOff>
    </xdr:to>
    <xdr:sp macro="" textlink="">
      <xdr:nvSpPr>
        <xdr:cNvPr id="310" name="楕円 309">
          <a:extLst>
            <a:ext uri="{FF2B5EF4-FFF2-40B4-BE49-F238E27FC236}">
              <a16:creationId xmlns:a16="http://schemas.microsoft.com/office/drawing/2014/main" id="{6A3A0A88-EEF8-4B80-ADF7-6448B13E8444}"/>
            </a:ext>
          </a:extLst>
        </xdr:cNvPr>
        <xdr:cNvSpPr/>
      </xdr:nvSpPr>
      <xdr:spPr>
        <a:xfrm>
          <a:off x="1968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3811</xdr:rowOff>
    </xdr:from>
    <xdr:to>
      <xdr:col>15</xdr:col>
      <xdr:colOff>50800</xdr:colOff>
      <xdr:row>86</xdr:row>
      <xdr:rowOff>34289</xdr:rowOff>
    </xdr:to>
    <xdr:cxnSp macro="">
      <xdr:nvCxnSpPr>
        <xdr:cNvPr id="311" name="直線コネクタ 310">
          <a:extLst>
            <a:ext uri="{FF2B5EF4-FFF2-40B4-BE49-F238E27FC236}">
              <a16:creationId xmlns:a16="http://schemas.microsoft.com/office/drawing/2014/main" id="{ABBAD9B4-DB7A-41CF-996A-8C63D9E425D7}"/>
            </a:ext>
          </a:extLst>
        </xdr:cNvPr>
        <xdr:cNvCxnSpPr/>
      </xdr:nvCxnSpPr>
      <xdr:spPr>
        <a:xfrm>
          <a:off x="2019300" y="147485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109220</xdr:rowOff>
    </xdr:from>
    <xdr:to>
      <xdr:col>6</xdr:col>
      <xdr:colOff>38100</xdr:colOff>
      <xdr:row>86</xdr:row>
      <xdr:rowOff>39370</xdr:rowOff>
    </xdr:to>
    <xdr:sp macro="" textlink="">
      <xdr:nvSpPr>
        <xdr:cNvPr id="312" name="楕円 311">
          <a:extLst>
            <a:ext uri="{FF2B5EF4-FFF2-40B4-BE49-F238E27FC236}">
              <a16:creationId xmlns:a16="http://schemas.microsoft.com/office/drawing/2014/main" id="{41D9BF33-A6B0-46D3-BF9F-D5AEE939CC36}"/>
            </a:ext>
          </a:extLst>
        </xdr:cNvPr>
        <xdr:cNvSpPr/>
      </xdr:nvSpPr>
      <xdr:spPr>
        <a:xfrm>
          <a:off x="10795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160020</xdr:rowOff>
    </xdr:from>
    <xdr:to>
      <xdr:col>10</xdr:col>
      <xdr:colOff>114300</xdr:colOff>
      <xdr:row>86</xdr:row>
      <xdr:rowOff>3811</xdr:rowOff>
    </xdr:to>
    <xdr:cxnSp macro="">
      <xdr:nvCxnSpPr>
        <xdr:cNvPr id="313" name="直線コネクタ 312">
          <a:extLst>
            <a:ext uri="{FF2B5EF4-FFF2-40B4-BE49-F238E27FC236}">
              <a16:creationId xmlns:a16="http://schemas.microsoft.com/office/drawing/2014/main" id="{1F2DE6A1-1CD5-4DE1-8815-76C4A11FB3D7}"/>
            </a:ext>
          </a:extLst>
        </xdr:cNvPr>
        <xdr:cNvCxnSpPr/>
      </xdr:nvCxnSpPr>
      <xdr:spPr>
        <a:xfrm>
          <a:off x="1130300" y="147332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20080E1E-DDA7-40E9-A16B-4C81809CCF9C}"/>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DDEF6515-38F5-46BA-AB6D-2A73F749F3E3}"/>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9EC3B458-A808-4130-A375-A6FD5CB7ADF2}"/>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22F64F8C-EF42-4B34-B0E3-D58A303A2D95}"/>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91457</xdr:rowOff>
    </xdr:from>
    <xdr:ext cx="405111" cy="259045"/>
    <xdr:sp macro="" textlink="">
      <xdr:nvSpPr>
        <xdr:cNvPr id="318" name="n_1mainValue【福祉施設】&#10;有形固定資産減価償却率">
          <a:extLst>
            <a:ext uri="{FF2B5EF4-FFF2-40B4-BE49-F238E27FC236}">
              <a16:creationId xmlns:a16="http://schemas.microsoft.com/office/drawing/2014/main" id="{03A42C85-6B3A-4ED2-9058-CAB340FCC36E}"/>
            </a:ext>
          </a:extLst>
        </xdr:cNvPr>
        <xdr:cNvSpPr txBox="1"/>
      </xdr:nvSpPr>
      <xdr:spPr>
        <a:xfrm>
          <a:off x="3582044"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76216</xdr:rowOff>
    </xdr:from>
    <xdr:ext cx="405111" cy="259045"/>
    <xdr:sp macro="" textlink="">
      <xdr:nvSpPr>
        <xdr:cNvPr id="319" name="n_2mainValue【福祉施設】&#10;有形固定資産減価償却率">
          <a:extLst>
            <a:ext uri="{FF2B5EF4-FFF2-40B4-BE49-F238E27FC236}">
              <a16:creationId xmlns:a16="http://schemas.microsoft.com/office/drawing/2014/main" id="{AB620B49-65B2-4C94-91AC-0003C0771E26}"/>
            </a:ext>
          </a:extLst>
        </xdr:cNvPr>
        <xdr:cNvSpPr txBox="1"/>
      </xdr:nvSpPr>
      <xdr:spPr>
        <a:xfrm>
          <a:off x="2705744" y="1482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45738</xdr:rowOff>
    </xdr:from>
    <xdr:ext cx="405111" cy="259045"/>
    <xdr:sp macro="" textlink="">
      <xdr:nvSpPr>
        <xdr:cNvPr id="320" name="n_3mainValue【福祉施設】&#10;有形固定資産減価償却率">
          <a:extLst>
            <a:ext uri="{FF2B5EF4-FFF2-40B4-BE49-F238E27FC236}">
              <a16:creationId xmlns:a16="http://schemas.microsoft.com/office/drawing/2014/main" id="{F1FA8471-B6EC-403F-ADB0-7899CA29576B}"/>
            </a:ext>
          </a:extLst>
        </xdr:cNvPr>
        <xdr:cNvSpPr txBox="1"/>
      </xdr:nvSpPr>
      <xdr:spPr>
        <a:xfrm>
          <a:off x="1816744" y="1479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30497</xdr:rowOff>
    </xdr:from>
    <xdr:ext cx="405111" cy="259045"/>
    <xdr:sp macro="" textlink="">
      <xdr:nvSpPr>
        <xdr:cNvPr id="321" name="n_4mainValue【福祉施設】&#10;有形固定資産減価償却率">
          <a:extLst>
            <a:ext uri="{FF2B5EF4-FFF2-40B4-BE49-F238E27FC236}">
              <a16:creationId xmlns:a16="http://schemas.microsoft.com/office/drawing/2014/main" id="{F1F37AA4-CE7C-4272-A7CB-ED69A813443F}"/>
            </a:ext>
          </a:extLst>
        </xdr:cNvPr>
        <xdr:cNvSpPr txBox="1"/>
      </xdr:nvSpPr>
      <xdr:spPr>
        <a:xfrm>
          <a:off x="927744" y="1477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3707C85-22DE-47CF-B0E0-EA0501EE249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3A31DE9-B381-4C99-AD75-F31EAF63E8D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7278438-8BE6-46E4-B987-D45EDDE945A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592C2B2-DF5A-4E3D-BFC3-6E548E6135D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48862F-E4C6-49B8-BC37-A0849C952C9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3C30B0E-0C41-40FA-8987-D07819A4E01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73E0ADA-5A72-4561-A392-DCE60ED0DB2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163AA18-B8F3-42DD-B7C9-28524C9A6EF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01A7633-D629-44BC-A412-75F66CD9DC5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88A6A73-DA1F-4270-9242-66340051547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BD52689E-500F-4279-8543-FAC1034BD7F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6231945B-840D-4EC2-A228-E556F4A7B78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2F7888CF-8189-46CA-AF58-1591EEEF66C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5F9114D-54F4-4130-97A1-837846C4C89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F6E9E3B0-8FF7-4869-B5AC-EB9C724AAC4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91809C9A-98B8-480B-B65E-FC9DD8A762E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6A3F1DD-C451-4737-93E5-C1500CA055F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E355AD1A-C2F5-480D-9A1A-6DA73FFB342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47F3667D-7393-4B2F-AC65-A257ABEE530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71E2C654-9DFD-46F2-A728-386764A09C8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93F58A5-2F5B-4EF1-BCF7-8799E26A512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F01BAF75-AF26-43AE-9319-739EF094A46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1009DE56-A89D-42C9-B142-535F375DB22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6659F524-BCC7-4833-A1DD-F51352DD773D}"/>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E7CBB111-C735-4B67-8621-3AFFE718AD88}"/>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3AD5AB39-F084-4061-B079-4CDB3B2CF2A0}"/>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C4316B80-4956-4D5F-B270-00BD2B0F36E8}"/>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1C393BC7-FB8F-47BE-A345-2C116D51DF07}"/>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A0C0986C-C949-4B79-8DB0-7DDE5046AB6B}"/>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097DE17C-8E04-401D-AEB1-646AAA6ADE3B}"/>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E0E58402-4C86-45B7-9996-0B50688B03F2}"/>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18D77F23-3210-49CD-9B4B-B1E61A175A7C}"/>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DE20A65D-DA70-4B88-97EF-F3D87FA09B07}"/>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32B104A2-F435-4645-B939-960EEB7292DB}"/>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0A262DD-73C9-40C6-9A06-35E31B052C0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7746ABC-B4DC-4F6C-946E-86C253CCA6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75CB9A1-A7B1-4963-97FC-4B018F7E6B7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9B622D5-1824-41AB-811D-C3D72C4ED59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85B5E50-8504-4789-A5B6-9663E0E03CD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132080</xdr:rowOff>
    </xdr:from>
    <xdr:to>
      <xdr:col>55</xdr:col>
      <xdr:colOff>50800</xdr:colOff>
      <xdr:row>86</xdr:row>
      <xdr:rowOff>62230</xdr:rowOff>
    </xdr:to>
    <xdr:sp macro="" textlink="">
      <xdr:nvSpPr>
        <xdr:cNvPr id="361" name="楕円 360">
          <a:extLst>
            <a:ext uri="{FF2B5EF4-FFF2-40B4-BE49-F238E27FC236}">
              <a16:creationId xmlns:a16="http://schemas.microsoft.com/office/drawing/2014/main" id="{F6CBE969-8692-4250-AF58-660F158F1A8F}"/>
            </a:ext>
          </a:extLst>
        </xdr:cNvPr>
        <xdr:cNvSpPr/>
      </xdr:nvSpPr>
      <xdr:spPr>
        <a:xfrm>
          <a:off x="104267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47007</xdr:rowOff>
    </xdr:from>
    <xdr:ext cx="469744" cy="259045"/>
    <xdr:sp macro="" textlink="">
      <xdr:nvSpPr>
        <xdr:cNvPr id="362" name="【福祉施設】&#10;一人当たり面積該当値テキスト">
          <a:extLst>
            <a:ext uri="{FF2B5EF4-FFF2-40B4-BE49-F238E27FC236}">
              <a16:creationId xmlns:a16="http://schemas.microsoft.com/office/drawing/2014/main" id="{BF3C82B4-AC65-4956-B992-27394F25D330}"/>
            </a:ext>
          </a:extLst>
        </xdr:cNvPr>
        <xdr:cNvSpPr txBox="1"/>
      </xdr:nvSpPr>
      <xdr:spPr>
        <a:xfrm>
          <a:off x="10515600" y="1462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132080</xdr:rowOff>
    </xdr:from>
    <xdr:to>
      <xdr:col>50</xdr:col>
      <xdr:colOff>165100</xdr:colOff>
      <xdr:row>86</xdr:row>
      <xdr:rowOff>62230</xdr:rowOff>
    </xdr:to>
    <xdr:sp macro="" textlink="">
      <xdr:nvSpPr>
        <xdr:cNvPr id="363" name="楕円 362">
          <a:extLst>
            <a:ext uri="{FF2B5EF4-FFF2-40B4-BE49-F238E27FC236}">
              <a16:creationId xmlns:a16="http://schemas.microsoft.com/office/drawing/2014/main" id="{D4E1B3F0-C54D-4B14-BA10-53EA4381D2C7}"/>
            </a:ext>
          </a:extLst>
        </xdr:cNvPr>
        <xdr:cNvSpPr/>
      </xdr:nvSpPr>
      <xdr:spPr>
        <a:xfrm>
          <a:off x="9588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11430</xdr:rowOff>
    </xdr:from>
    <xdr:to>
      <xdr:col>55</xdr:col>
      <xdr:colOff>0</xdr:colOff>
      <xdr:row>86</xdr:row>
      <xdr:rowOff>11430</xdr:rowOff>
    </xdr:to>
    <xdr:cxnSp macro="">
      <xdr:nvCxnSpPr>
        <xdr:cNvPr id="364" name="直線コネクタ 363">
          <a:extLst>
            <a:ext uri="{FF2B5EF4-FFF2-40B4-BE49-F238E27FC236}">
              <a16:creationId xmlns:a16="http://schemas.microsoft.com/office/drawing/2014/main" id="{149060BD-6FAF-41B7-A48B-3CF03D919EBB}"/>
            </a:ext>
          </a:extLst>
        </xdr:cNvPr>
        <xdr:cNvCxnSpPr/>
      </xdr:nvCxnSpPr>
      <xdr:spPr>
        <a:xfrm>
          <a:off x="9639300" y="14756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132080</xdr:rowOff>
    </xdr:from>
    <xdr:to>
      <xdr:col>46</xdr:col>
      <xdr:colOff>38100</xdr:colOff>
      <xdr:row>86</xdr:row>
      <xdr:rowOff>62230</xdr:rowOff>
    </xdr:to>
    <xdr:sp macro="" textlink="">
      <xdr:nvSpPr>
        <xdr:cNvPr id="365" name="楕円 364">
          <a:extLst>
            <a:ext uri="{FF2B5EF4-FFF2-40B4-BE49-F238E27FC236}">
              <a16:creationId xmlns:a16="http://schemas.microsoft.com/office/drawing/2014/main" id="{9539051E-0BE3-4C30-9145-CC2AE65F5B8A}"/>
            </a:ext>
          </a:extLst>
        </xdr:cNvPr>
        <xdr:cNvSpPr/>
      </xdr:nvSpPr>
      <xdr:spPr>
        <a:xfrm>
          <a:off x="8699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11430</xdr:rowOff>
    </xdr:from>
    <xdr:to>
      <xdr:col>50</xdr:col>
      <xdr:colOff>114300</xdr:colOff>
      <xdr:row>86</xdr:row>
      <xdr:rowOff>11430</xdr:rowOff>
    </xdr:to>
    <xdr:cxnSp macro="">
      <xdr:nvCxnSpPr>
        <xdr:cNvPr id="366" name="直線コネクタ 365">
          <a:extLst>
            <a:ext uri="{FF2B5EF4-FFF2-40B4-BE49-F238E27FC236}">
              <a16:creationId xmlns:a16="http://schemas.microsoft.com/office/drawing/2014/main" id="{8EEDBC09-DF20-4D93-BAA4-1EF58BA889A1}"/>
            </a:ext>
          </a:extLst>
        </xdr:cNvPr>
        <xdr:cNvCxnSpPr/>
      </xdr:nvCxnSpPr>
      <xdr:spPr>
        <a:xfrm>
          <a:off x="8750300" y="147561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132080</xdr:rowOff>
    </xdr:from>
    <xdr:to>
      <xdr:col>41</xdr:col>
      <xdr:colOff>101600</xdr:colOff>
      <xdr:row>86</xdr:row>
      <xdr:rowOff>62230</xdr:rowOff>
    </xdr:to>
    <xdr:sp macro="" textlink="">
      <xdr:nvSpPr>
        <xdr:cNvPr id="367" name="楕円 366">
          <a:extLst>
            <a:ext uri="{FF2B5EF4-FFF2-40B4-BE49-F238E27FC236}">
              <a16:creationId xmlns:a16="http://schemas.microsoft.com/office/drawing/2014/main" id="{E825680B-6E31-4E17-BA85-7D728B9F09F9}"/>
            </a:ext>
          </a:extLst>
        </xdr:cNvPr>
        <xdr:cNvSpPr/>
      </xdr:nvSpPr>
      <xdr:spPr>
        <a:xfrm>
          <a:off x="7810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11430</xdr:rowOff>
    </xdr:from>
    <xdr:to>
      <xdr:col>45</xdr:col>
      <xdr:colOff>177800</xdr:colOff>
      <xdr:row>86</xdr:row>
      <xdr:rowOff>11430</xdr:rowOff>
    </xdr:to>
    <xdr:cxnSp macro="">
      <xdr:nvCxnSpPr>
        <xdr:cNvPr id="368" name="直線コネクタ 367">
          <a:extLst>
            <a:ext uri="{FF2B5EF4-FFF2-40B4-BE49-F238E27FC236}">
              <a16:creationId xmlns:a16="http://schemas.microsoft.com/office/drawing/2014/main" id="{A50D2BF4-D0A5-4530-9CF6-1E1FEA304665}"/>
            </a:ext>
          </a:extLst>
        </xdr:cNvPr>
        <xdr:cNvCxnSpPr/>
      </xdr:nvCxnSpPr>
      <xdr:spPr>
        <a:xfrm>
          <a:off x="7861300" y="147561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135889</xdr:rowOff>
    </xdr:from>
    <xdr:to>
      <xdr:col>36</xdr:col>
      <xdr:colOff>165100</xdr:colOff>
      <xdr:row>86</xdr:row>
      <xdr:rowOff>66039</xdr:rowOff>
    </xdr:to>
    <xdr:sp macro="" textlink="">
      <xdr:nvSpPr>
        <xdr:cNvPr id="369" name="楕円 368">
          <a:extLst>
            <a:ext uri="{FF2B5EF4-FFF2-40B4-BE49-F238E27FC236}">
              <a16:creationId xmlns:a16="http://schemas.microsoft.com/office/drawing/2014/main" id="{0BF19C75-E979-4D91-8434-A5A309E9A5D5}"/>
            </a:ext>
          </a:extLst>
        </xdr:cNvPr>
        <xdr:cNvSpPr/>
      </xdr:nvSpPr>
      <xdr:spPr>
        <a:xfrm>
          <a:off x="6921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11430</xdr:rowOff>
    </xdr:from>
    <xdr:to>
      <xdr:col>41</xdr:col>
      <xdr:colOff>50800</xdr:colOff>
      <xdr:row>86</xdr:row>
      <xdr:rowOff>15239</xdr:rowOff>
    </xdr:to>
    <xdr:cxnSp macro="">
      <xdr:nvCxnSpPr>
        <xdr:cNvPr id="370" name="直線コネクタ 369">
          <a:extLst>
            <a:ext uri="{FF2B5EF4-FFF2-40B4-BE49-F238E27FC236}">
              <a16:creationId xmlns:a16="http://schemas.microsoft.com/office/drawing/2014/main" id="{050D6E99-8050-4D93-9F59-9E56C9DFC14F}"/>
            </a:ext>
          </a:extLst>
        </xdr:cNvPr>
        <xdr:cNvCxnSpPr/>
      </xdr:nvCxnSpPr>
      <xdr:spPr>
        <a:xfrm flipV="1">
          <a:off x="6972300" y="147561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3565A10F-E7B1-4DD9-B1BE-192EB0969787}"/>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0732FAB6-045F-4E9D-A2AB-8554B44356B9}"/>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DA5FD052-D9C6-40B7-A5FF-54EE79E1E555}"/>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E83942E4-6F59-4D2A-A578-056BA20FAE4E}"/>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53357</xdr:rowOff>
    </xdr:from>
    <xdr:ext cx="469744" cy="259045"/>
    <xdr:sp macro="" textlink="">
      <xdr:nvSpPr>
        <xdr:cNvPr id="375" name="n_1mainValue【福祉施設】&#10;一人当たり面積">
          <a:extLst>
            <a:ext uri="{FF2B5EF4-FFF2-40B4-BE49-F238E27FC236}">
              <a16:creationId xmlns:a16="http://schemas.microsoft.com/office/drawing/2014/main" id="{663CCD9E-59F7-4262-8B12-C0AC7AB3C4AD}"/>
            </a:ext>
          </a:extLst>
        </xdr:cNvPr>
        <xdr:cNvSpPr txBox="1"/>
      </xdr:nvSpPr>
      <xdr:spPr>
        <a:xfrm>
          <a:off x="9391727" y="1479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53357</xdr:rowOff>
    </xdr:from>
    <xdr:ext cx="469744" cy="259045"/>
    <xdr:sp macro="" textlink="">
      <xdr:nvSpPr>
        <xdr:cNvPr id="376" name="n_2mainValue【福祉施設】&#10;一人当たり面積">
          <a:extLst>
            <a:ext uri="{FF2B5EF4-FFF2-40B4-BE49-F238E27FC236}">
              <a16:creationId xmlns:a16="http://schemas.microsoft.com/office/drawing/2014/main" id="{B1D1A77F-07B7-4305-AC7D-DC86D95C9A50}"/>
            </a:ext>
          </a:extLst>
        </xdr:cNvPr>
        <xdr:cNvSpPr txBox="1"/>
      </xdr:nvSpPr>
      <xdr:spPr>
        <a:xfrm>
          <a:off x="8515427" y="1479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53357</xdr:rowOff>
    </xdr:from>
    <xdr:ext cx="469744" cy="259045"/>
    <xdr:sp macro="" textlink="">
      <xdr:nvSpPr>
        <xdr:cNvPr id="377" name="n_3mainValue【福祉施設】&#10;一人当たり面積">
          <a:extLst>
            <a:ext uri="{FF2B5EF4-FFF2-40B4-BE49-F238E27FC236}">
              <a16:creationId xmlns:a16="http://schemas.microsoft.com/office/drawing/2014/main" id="{98E20FE6-F2BC-4340-BA87-D4B530469DC8}"/>
            </a:ext>
          </a:extLst>
        </xdr:cNvPr>
        <xdr:cNvSpPr txBox="1"/>
      </xdr:nvSpPr>
      <xdr:spPr>
        <a:xfrm>
          <a:off x="7626427" y="1479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57166</xdr:rowOff>
    </xdr:from>
    <xdr:ext cx="469744" cy="259045"/>
    <xdr:sp macro="" textlink="">
      <xdr:nvSpPr>
        <xdr:cNvPr id="378" name="n_4mainValue【福祉施設】&#10;一人当たり面積">
          <a:extLst>
            <a:ext uri="{FF2B5EF4-FFF2-40B4-BE49-F238E27FC236}">
              <a16:creationId xmlns:a16="http://schemas.microsoft.com/office/drawing/2014/main" id="{5193F11B-62C7-4F2D-AA85-AA47CF62222A}"/>
            </a:ext>
          </a:extLst>
        </xdr:cNvPr>
        <xdr:cNvSpPr txBox="1"/>
      </xdr:nvSpPr>
      <xdr:spPr>
        <a:xfrm>
          <a:off x="6737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32F061D-C461-4C13-B6B7-AAC96ACB1DD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18406C7-A30B-47CF-BFA5-39D9902A2B1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C7C11ACA-0565-4542-BC04-D8233162BF8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BADCEEA-247A-4959-916D-86BF68C5DA0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AE05F50B-41CD-4DCE-BB45-BFD43E20E80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EAFC122-1859-4D4B-99DA-1660D6BCA3C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989C786-1D5F-44E1-AA18-4E87F81D7FB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4A8600A-6FDF-49AA-845E-0AC9024B4CA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23984F06-3C0C-4DE3-AE5D-32F1FB8C09D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973F3A42-5CF9-4FCB-8041-68B0FD73DE5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F85E9DA2-3637-4344-A5E6-8212F53BCAF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480A95C0-85E1-42DE-8695-01AD3DF2349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878BA1F2-F6D2-4327-A7C5-0686F7D4E7B9}"/>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59840294-E74A-4B6A-8896-1FE42F64B0C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C978964C-A49B-4A38-9CD7-FE03A950BAB5}"/>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73D85693-3F8D-4435-A622-BAEC08DCCACB}"/>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C3B6C3F2-AF67-4ECA-8DF2-76038F6DF448}"/>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E2D25C5A-6599-483F-80E1-774D7C97CE82}"/>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8DD9A4E3-7EE9-4CF7-9C9E-C9551665DE37}"/>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CB4B3654-67DF-46F4-AFEF-A3BA88D779F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8CEAC402-CAF3-4393-8681-B5B5AD8C2BDC}"/>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BCFC3CF1-38FE-4E49-98D6-B5757287EDE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30315280-327F-4046-A04D-0299C65C152A}"/>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8E474C8-19FC-4FB6-BF2D-E61A36D2D65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27C7BC4D-2940-484F-9096-03621A17B9E4}"/>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38673123-3EEF-4D8C-9A98-651D5F3E50E2}"/>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97BAF2FC-D5CB-4C8B-9321-43CC86297AA3}"/>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75F4B359-81B1-4471-8257-98E59F6F3929}"/>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61D5220F-B0D5-46BF-AFA4-BAD2B34DF9F7}"/>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4E695809-0F2A-4ED1-8CE4-162D485FE420}"/>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20889950-EB2D-4747-B40F-B4A8A3373040}"/>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338E01A2-5693-49A0-9D0C-764E5913CB24}"/>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C118149F-A844-4FE3-9C0C-552748D19AA8}"/>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58FE0522-4562-4201-977F-10528F7FA1A8}"/>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2D1C7457-530F-43AE-82FC-8C53B500DB7D}"/>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409DFA7-5804-4ABB-9FDD-E5E058AD74D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24E99C3-5ADC-4CB8-9840-60966804D36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820E5B7-2795-4E83-9EFA-675660E8493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2BBE1E6-0D84-4A2A-A407-3943A83C038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C5808E7-F2DC-4394-8617-CC8414CABEC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19" name="楕円 418">
          <a:extLst>
            <a:ext uri="{FF2B5EF4-FFF2-40B4-BE49-F238E27FC236}">
              <a16:creationId xmlns:a16="http://schemas.microsoft.com/office/drawing/2014/main" id="{C667FAF7-E1FD-46AE-B9EB-B723E6C340EA}"/>
            </a:ext>
          </a:extLst>
        </xdr:cNvPr>
        <xdr:cNvSpPr/>
      </xdr:nvSpPr>
      <xdr:spPr>
        <a:xfrm>
          <a:off x="45847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26688</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B98AFB25-8FB9-4770-8C55-D0F8DB5CAAE7}"/>
            </a:ext>
          </a:extLst>
        </xdr:cNvPr>
        <xdr:cNvSpPr txBox="1"/>
      </xdr:nvSpPr>
      <xdr:spPr>
        <a:xfrm>
          <a:off x="4673600"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44450</xdr:rowOff>
    </xdr:from>
    <xdr:to>
      <xdr:col>20</xdr:col>
      <xdr:colOff>38100</xdr:colOff>
      <xdr:row>105</xdr:row>
      <xdr:rowOff>146050</xdr:rowOff>
    </xdr:to>
    <xdr:sp macro="" textlink="">
      <xdr:nvSpPr>
        <xdr:cNvPr id="421" name="楕円 420">
          <a:extLst>
            <a:ext uri="{FF2B5EF4-FFF2-40B4-BE49-F238E27FC236}">
              <a16:creationId xmlns:a16="http://schemas.microsoft.com/office/drawing/2014/main" id="{05975FEE-1881-447C-8313-AC86004FB3A2}"/>
            </a:ext>
          </a:extLst>
        </xdr:cNvPr>
        <xdr:cNvSpPr/>
      </xdr:nvSpPr>
      <xdr:spPr>
        <a:xfrm>
          <a:off x="3746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95250</xdr:rowOff>
    </xdr:from>
    <xdr:to>
      <xdr:col>24</xdr:col>
      <xdr:colOff>63500</xdr:colOff>
      <xdr:row>105</xdr:row>
      <xdr:rowOff>99061</xdr:rowOff>
    </xdr:to>
    <xdr:cxnSp macro="">
      <xdr:nvCxnSpPr>
        <xdr:cNvPr id="422" name="直線コネクタ 421">
          <a:extLst>
            <a:ext uri="{FF2B5EF4-FFF2-40B4-BE49-F238E27FC236}">
              <a16:creationId xmlns:a16="http://schemas.microsoft.com/office/drawing/2014/main" id="{0D279EC4-5F8C-4567-A6CD-C9A62BE21149}"/>
            </a:ext>
          </a:extLst>
        </xdr:cNvPr>
        <xdr:cNvCxnSpPr/>
      </xdr:nvCxnSpPr>
      <xdr:spPr>
        <a:xfrm>
          <a:off x="3797300" y="1809750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6350</xdr:rowOff>
    </xdr:from>
    <xdr:to>
      <xdr:col>15</xdr:col>
      <xdr:colOff>101600</xdr:colOff>
      <xdr:row>105</xdr:row>
      <xdr:rowOff>107950</xdr:rowOff>
    </xdr:to>
    <xdr:sp macro="" textlink="">
      <xdr:nvSpPr>
        <xdr:cNvPr id="423" name="楕円 422">
          <a:extLst>
            <a:ext uri="{FF2B5EF4-FFF2-40B4-BE49-F238E27FC236}">
              <a16:creationId xmlns:a16="http://schemas.microsoft.com/office/drawing/2014/main" id="{433FFC78-7000-4D73-BA4B-03A6731A664F}"/>
            </a:ext>
          </a:extLst>
        </xdr:cNvPr>
        <xdr:cNvSpPr/>
      </xdr:nvSpPr>
      <xdr:spPr>
        <a:xfrm>
          <a:off x="2857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57150</xdr:rowOff>
    </xdr:from>
    <xdr:to>
      <xdr:col>19</xdr:col>
      <xdr:colOff>177800</xdr:colOff>
      <xdr:row>105</xdr:row>
      <xdr:rowOff>95250</xdr:rowOff>
    </xdr:to>
    <xdr:cxnSp macro="">
      <xdr:nvCxnSpPr>
        <xdr:cNvPr id="424" name="直線コネクタ 423">
          <a:extLst>
            <a:ext uri="{FF2B5EF4-FFF2-40B4-BE49-F238E27FC236}">
              <a16:creationId xmlns:a16="http://schemas.microsoft.com/office/drawing/2014/main" id="{6E5AC398-3F9D-4EAC-B519-47E5617C0F7E}"/>
            </a:ext>
          </a:extLst>
        </xdr:cNvPr>
        <xdr:cNvCxnSpPr/>
      </xdr:nvCxnSpPr>
      <xdr:spPr>
        <a:xfrm>
          <a:off x="2908300" y="1805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149225</xdr:rowOff>
    </xdr:from>
    <xdr:to>
      <xdr:col>10</xdr:col>
      <xdr:colOff>165100</xdr:colOff>
      <xdr:row>105</xdr:row>
      <xdr:rowOff>79375</xdr:rowOff>
    </xdr:to>
    <xdr:sp macro="" textlink="">
      <xdr:nvSpPr>
        <xdr:cNvPr id="425" name="楕円 424">
          <a:extLst>
            <a:ext uri="{FF2B5EF4-FFF2-40B4-BE49-F238E27FC236}">
              <a16:creationId xmlns:a16="http://schemas.microsoft.com/office/drawing/2014/main" id="{D0A5AC5C-1E5C-4706-BA8C-BA91129CC856}"/>
            </a:ext>
          </a:extLst>
        </xdr:cNvPr>
        <xdr:cNvSpPr/>
      </xdr:nvSpPr>
      <xdr:spPr>
        <a:xfrm>
          <a:off x="1968500" y="179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28575</xdr:rowOff>
    </xdr:from>
    <xdr:to>
      <xdr:col>15</xdr:col>
      <xdr:colOff>50800</xdr:colOff>
      <xdr:row>105</xdr:row>
      <xdr:rowOff>57150</xdr:rowOff>
    </xdr:to>
    <xdr:cxnSp macro="">
      <xdr:nvCxnSpPr>
        <xdr:cNvPr id="426" name="直線コネクタ 425">
          <a:extLst>
            <a:ext uri="{FF2B5EF4-FFF2-40B4-BE49-F238E27FC236}">
              <a16:creationId xmlns:a16="http://schemas.microsoft.com/office/drawing/2014/main" id="{5CBB3F1A-0CFC-49FE-B7DE-F334A133FE54}"/>
            </a:ext>
          </a:extLst>
        </xdr:cNvPr>
        <xdr:cNvCxnSpPr/>
      </xdr:nvCxnSpPr>
      <xdr:spPr>
        <a:xfrm>
          <a:off x="2019300" y="180308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111125</xdr:rowOff>
    </xdr:from>
    <xdr:to>
      <xdr:col>6</xdr:col>
      <xdr:colOff>38100</xdr:colOff>
      <xdr:row>105</xdr:row>
      <xdr:rowOff>41275</xdr:rowOff>
    </xdr:to>
    <xdr:sp macro="" textlink="">
      <xdr:nvSpPr>
        <xdr:cNvPr id="427" name="楕円 426">
          <a:extLst>
            <a:ext uri="{FF2B5EF4-FFF2-40B4-BE49-F238E27FC236}">
              <a16:creationId xmlns:a16="http://schemas.microsoft.com/office/drawing/2014/main" id="{5FB574F3-9FDB-4AD4-933F-991BD0F0FE9A}"/>
            </a:ext>
          </a:extLst>
        </xdr:cNvPr>
        <xdr:cNvSpPr/>
      </xdr:nvSpPr>
      <xdr:spPr>
        <a:xfrm>
          <a:off x="107950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161925</xdr:rowOff>
    </xdr:from>
    <xdr:to>
      <xdr:col>10</xdr:col>
      <xdr:colOff>114300</xdr:colOff>
      <xdr:row>105</xdr:row>
      <xdr:rowOff>28575</xdr:rowOff>
    </xdr:to>
    <xdr:cxnSp macro="">
      <xdr:nvCxnSpPr>
        <xdr:cNvPr id="428" name="直線コネクタ 427">
          <a:extLst>
            <a:ext uri="{FF2B5EF4-FFF2-40B4-BE49-F238E27FC236}">
              <a16:creationId xmlns:a16="http://schemas.microsoft.com/office/drawing/2014/main" id="{C5830824-89D5-4B61-ADD4-8F86DD96FB87}"/>
            </a:ext>
          </a:extLst>
        </xdr:cNvPr>
        <xdr:cNvCxnSpPr/>
      </xdr:nvCxnSpPr>
      <xdr:spPr>
        <a:xfrm>
          <a:off x="1130300" y="179927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5160CBDB-C1FD-4ADF-9F3F-1EB132F7610B}"/>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F965DA0E-737B-47EA-9783-04A88DEAF8E3}"/>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BE63A90F-0C8C-4F79-BA7B-77E5A527CE90}"/>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1F8C4821-EAFA-41C6-94D8-150A078BB414}"/>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137177</xdr:rowOff>
    </xdr:from>
    <xdr:ext cx="405111" cy="259045"/>
    <xdr:sp macro="" textlink="">
      <xdr:nvSpPr>
        <xdr:cNvPr id="433" name="n_1mainValue【市民会館】&#10;有形固定資産減価償却率">
          <a:extLst>
            <a:ext uri="{FF2B5EF4-FFF2-40B4-BE49-F238E27FC236}">
              <a16:creationId xmlns:a16="http://schemas.microsoft.com/office/drawing/2014/main" id="{7B3BEC64-48D5-440F-B45F-3A669DBC5738}"/>
            </a:ext>
          </a:extLst>
        </xdr:cNvPr>
        <xdr:cNvSpPr txBox="1"/>
      </xdr:nvSpPr>
      <xdr:spPr>
        <a:xfrm>
          <a:off x="3582044"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99077</xdr:rowOff>
    </xdr:from>
    <xdr:ext cx="405111" cy="259045"/>
    <xdr:sp macro="" textlink="">
      <xdr:nvSpPr>
        <xdr:cNvPr id="434" name="n_2mainValue【市民会館】&#10;有形固定資産減価償却率">
          <a:extLst>
            <a:ext uri="{FF2B5EF4-FFF2-40B4-BE49-F238E27FC236}">
              <a16:creationId xmlns:a16="http://schemas.microsoft.com/office/drawing/2014/main" id="{DCE08E1E-4549-4DA0-88F1-E637D24B0542}"/>
            </a:ext>
          </a:extLst>
        </xdr:cNvPr>
        <xdr:cNvSpPr txBox="1"/>
      </xdr:nvSpPr>
      <xdr:spPr>
        <a:xfrm>
          <a:off x="2705744" y="1810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70502</xdr:rowOff>
    </xdr:from>
    <xdr:ext cx="405111" cy="259045"/>
    <xdr:sp macro="" textlink="">
      <xdr:nvSpPr>
        <xdr:cNvPr id="435" name="n_3mainValue【市民会館】&#10;有形固定資産減価償却率">
          <a:extLst>
            <a:ext uri="{FF2B5EF4-FFF2-40B4-BE49-F238E27FC236}">
              <a16:creationId xmlns:a16="http://schemas.microsoft.com/office/drawing/2014/main" id="{9E92FC48-E9C6-49BA-8074-70DBE60E1A08}"/>
            </a:ext>
          </a:extLst>
        </xdr:cNvPr>
        <xdr:cNvSpPr txBox="1"/>
      </xdr:nvSpPr>
      <xdr:spPr>
        <a:xfrm>
          <a:off x="1816744" y="1807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32402</xdr:rowOff>
    </xdr:from>
    <xdr:ext cx="405111" cy="259045"/>
    <xdr:sp macro="" textlink="">
      <xdr:nvSpPr>
        <xdr:cNvPr id="436" name="n_4mainValue【市民会館】&#10;有形固定資産減価償却率">
          <a:extLst>
            <a:ext uri="{FF2B5EF4-FFF2-40B4-BE49-F238E27FC236}">
              <a16:creationId xmlns:a16="http://schemas.microsoft.com/office/drawing/2014/main" id="{AA6C91DB-15E1-491E-AA47-BC656FE19CC6}"/>
            </a:ext>
          </a:extLst>
        </xdr:cNvPr>
        <xdr:cNvSpPr txBox="1"/>
      </xdr:nvSpPr>
      <xdr:spPr>
        <a:xfrm>
          <a:off x="927744" y="180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BD97959B-F845-4A3C-8621-5745875F3DC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96953B09-D8A5-4CAF-9DAE-51E5FE9DA79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9AC91B5F-5329-404A-AF8E-636A53BE819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D84D7B08-1E41-43A0-813C-E1D859630C9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3BB27004-8D59-4AB8-B8F0-BDABE09C67F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B1E2CC66-DFF8-4854-9E4B-BA517871D6D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E0BAB07F-AD24-495B-A138-93E4C775797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DF38F67D-BAF2-4C4F-BB31-9EC791E10C2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CE2B7D4B-71AA-4151-80DB-EC7C7E53599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CDC874C1-E1B1-4A96-BF93-BF064D382D8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77E76D96-D817-4B56-AF89-1C5E8BB9FA3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E1BCE031-58E9-4A0B-8EF3-C205CC15136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87363326-0613-424F-8C71-584862051D25}"/>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4CDD9E58-5FC2-447E-917A-2FEC79A3986D}"/>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999C939A-57C9-45E0-9440-2C129CEA887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39665BC4-D608-4C87-8852-2E75EAF1B9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D7B3041B-A12A-4086-BB67-8FBC07A3CC4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426309D-80A6-43C2-82EB-3CCD9966ECF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9B85B41-91B6-42E0-8765-7FAC4C47732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F1F1853F-C499-4B33-8AB7-E87021AA665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6CAC3811-99A6-40F3-BBA0-DF71E08833E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E59FFAB6-7DD7-46E7-8959-56257775222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EF7F97F0-B673-4E64-B45E-7BF45C22749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17D7591C-4776-4060-AA5D-8B8267182297}"/>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9D27E400-B79F-414C-928E-F6FDEBC1E2BF}"/>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124505FC-0E5F-4FBE-84BF-F2B9A7E4A9B9}"/>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5DFDA223-60F7-45EC-9383-BF3165832163}"/>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3364C345-2A04-4AD1-93FE-4A10139F24FB}"/>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D75C3E8D-59BF-4A42-9247-00148934094D}"/>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25FFB105-981E-43B3-BC9C-BDE322CCA549}"/>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0C9D0B1C-E599-4856-958C-3787EEAE17BB}"/>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DAC0C699-C6EA-46CE-9214-2B368B3BA89F}"/>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F85AF72A-9618-42EA-8569-FAE677BEAD7C}"/>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8596A1F4-A5F1-4AF3-BD7B-0FDB2E3F3684}"/>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0535873-F4E2-4AAB-A836-1BBC5E3CBB2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B219108-4755-4312-95E7-799E493E134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9A0756B-86FB-4F8C-96CE-F9404C01A97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F6ABDF9-431D-4491-9016-20097983843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A7F7BAF-B7DA-4CC9-91C6-D7CD5AA0026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76" name="楕円 475">
          <a:extLst>
            <a:ext uri="{FF2B5EF4-FFF2-40B4-BE49-F238E27FC236}">
              <a16:creationId xmlns:a16="http://schemas.microsoft.com/office/drawing/2014/main" id="{99F80B1C-3336-4FF0-B9CE-87C40B4950F8}"/>
            </a:ext>
          </a:extLst>
        </xdr:cNvPr>
        <xdr:cNvSpPr/>
      </xdr:nvSpPr>
      <xdr:spPr>
        <a:xfrm>
          <a:off x="104267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109238</xdr:rowOff>
    </xdr:from>
    <xdr:ext cx="469744" cy="259045"/>
    <xdr:sp macro="" textlink="">
      <xdr:nvSpPr>
        <xdr:cNvPr id="477" name="【市民会館】&#10;一人当たり面積該当値テキスト">
          <a:extLst>
            <a:ext uri="{FF2B5EF4-FFF2-40B4-BE49-F238E27FC236}">
              <a16:creationId xmlns:a16="http://schemas.microsoft.com/office/drawing/2014/main" id="{D6039E42-B877-49DA-B1C4-F977CC6BA02F}"/>
            </a:ext>
          </a:extLst>
        </xdr:cNvPr>
        <xdr:cNvSpPr txBox="1"/>
      </xdr:nvSpPr>
      <xdr:spPr>
        <a:xfrm>
          <a:off x="10515600"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90170</xdr:rowOff>
    </xdr:from>
    <xdr:to>
      <xdr:col>50</xdr:col>
      <xdr:colOff>165100</xdr:colOff>
      <xdr:row>105</xdr:row>
      <xdr:rowOff>20320</xdr:rowOff>
    </xdr:to>
    <xdr:sp macro="" textlink="">
      <xdr:nvSpPr>
        <xdr:cNvPr id="478" name="楕円 477">
          <a:extLst>
            <a:ext uri="{FF2B5EF4-FFF2-40B4-BE49-F238E27FC236}">
              <a16:creationId xmlns:a16="http://schemas.microsoft.com/office/drawing/2014/main" id="{43D5727F-B652-415F-8D04-1F3E713551CD}"/>
            </a:ext>
          </a:extLst>
        </xdr:cNvPr>
        <xdr:cNvSpPr/>
      </xdr:nvSpPr>
      <xdr:spPr>
        <a:xfrm>
          <a:off x="9588500" y="179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137161</xdr:rowOff>
    </xdr:from>
    <xdr:to>
      <xdr:col>55</xdr:col>
      <xdr:colOff>0</xdr:colOff>
      <xdr:row>104</xdr:row>
      <xdr:rowOff>140970</xdr:rowOff>
    </xdr:to>
    <xdr:cxnSp macro="">
      <xdr:nvCxnSpPr>
        <xdr:cNvPr id="479" name="直線コネクタ 478">
          <a:extLst>
            <a:ext uri="{FF2B5EF4-FFF2-40B4-BE49-F238E27FC236}">
              <a16:creationId xmlns:a16="http://schemas.microsoft.com/office/drawing/2014/main" id="{E940704B-BA59-4CB9-9156-9C165A509A8A}"/>
            </a:ext>
          </a:extLst>
        </xdr:cNvPr>
        <xdr:cNvCxnSpPr/>
      </xdr:nvCxnSpPr>
      <xdr:spPr>
        <a:xfrm flipV="1">
          <a:off x="9639300" y="179679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93980</xdr:rowOff>
    </xdr:from>
    <xdr:to>
      <xdr:col>46</xdr:col>
      <xdr:colOff>38100</xdr:colOff>
      <xdr:row>105</xdr:row>
      <xdr:rowOff>24130</xdr:rowOff>
    </xdr:to>
    <xdr:sp macro="" textlink="">
      <xdr:nvSpPr>
        <xdr:cNvPr id="480" name="楕円 479">
          <a:extLst>
            <a:ext uri="{FF2B5EF4-FFF2-40B4-BE49-F238E27FC236}">
              <a16:creationId xmlns:a16="http://schemas.microsoft.com/office/drawing/2014/main" id="{9E2C2B93-D232-490E-99A0-DAD5811656CA}"/>
            </a:ext>
          </a:extLst>
        </xdr:cNvPr>
        <xdr:cNvSpPr/>
      </xdr:nvSpPr>
      <xdr:spPr>
        <a:xfrm>
          <a:off x="8699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140970</xdr:rowOff>
    </xdr:from>
    <xdr:to>
      <xdr:col>50</xdr:col>
      <xdr:colOff>114300</xdr:colOff>
      <xdr:row>104</xdr:row>
      <xdr:rowOff>144780</xdr:rowOff>
    </xdr:to>
    <xdr:cxnSp macro="">
      <xdr:nvCxnSpPr>
        <xdr:cNvPr id="481" name="直線コネクタ 480">
          <a:extLst>
            <a:ext uri="{FF2B5EF4-FFF2-40B4-BE49-F238E27FC236}">
              <a16:creationId xmlns:a16="http://schemas.microsoft.com/office/drawing/2014/main" id="{2106617E-7CB6-468F-8346-EA9930F8BF38}"/>
            </a:ext>
          </a:extLst>
        </xdr:cNvPr>
        <xdr:cNvCxnSpPr/>
      </xdr:nvCxnSpPr>
      <xdr:spPr>
        <a:xfrm flipV="1">
          <a:off x="8750300" y="179717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97789</xdr:rowOff>
    </xdr:from>
    <xdr:to>
      <xdr:col>41</xdr:col>
      <xdr:colOff>101600</xdr:colOff>
      <xdr:row>105</xdr:row>
      <xdr:rowOff>27939</xdr:rowOff>
    </xdr:to>
    <xdr:sp macro="" textlink="">
      <xdr:nvSpPr>
        <xdr:cNvPr id="482" name="楕円 481">
          <a:extLst>
            <a:ext uri="{FF2B5EF4-FFF2-40B4-BE49-F238E27FC236}">
              <a16:creationId xmlns:a16="http://schemas.microsoft.com/office/drawing/2014/main" id="{57490916-A1A5-4C4F-A5C5-9DD2017B4AD2}"/>
            </a:ext>
          </a:extLst>
        </xdr:cNvPr>
        <xdr:cNvSpPr/>
      </xdr:nvSpPr>
      <xdr:spPr>
        <a:xfrm>
          <a:off x="7810500" y="179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144780</xdr:rowOff>
    </xdr:from>
    <xdr:to>
      <xdr:col>45</xdr:col>
      <xdr:colOff>177800</xdr:colOff>
      <xdr:row>104</xdr:row>
      <xdr:rowOff>148589</xdr:rowOff>
    </xdr:to>
    <xdr:cxnSp macro="">
      <xdr:nvCxnSpPr>
        <xdr:cNvPr id="483" name="直線コネクタ 482">
          <a:extLst>
            <a:ext uri="{FF2B5EF4-FFF2-40B4-BE49-F238E27FC236}">
              <a16:creationId xmlns:a16="http://schemas.microsoft.com/office/drawing/2014/main" id="{11AFCA75-07E7-43B2-99F9-FA06536E18F3}"/>
            </a:ext>
          </a:extLst>
        </xdr:cNvPr>
        <xdr:cNvCxnSpPr/>
      </xdr:nvCxnSpPr>
      <xdr:spPr>
        <a:xfrm flipV="1">
          <a:off x="7861300" y="179755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120650</xdr:rowOff>
    </xdr:from>
    <xdr:to>
      <xdr:col>36</xdr:col>
      <xdr:colOff>165100</xdr:colOff>
      <xdr:row>105</xdr:row>
      <xdr:rowOff>50800</xdr:rowOff>
    </xdr:to>
    <xdr:sp macro="" textlink="">
      <xdr:nvSpPr>
        <xdr:cNvPr id="484" name="楕円 483">
          <a:extLst>
            <a:ext uri="{FF2B5EF4-FFF2-40B4-BE49-F238E27FC236}">
              <a16:creationId xmlns:a16="http://schemas.microsoft.com/office/drawing/2014/main" id="{E42F91DE-B5C4-4651-BD6B-F1ACBFAAABEA}"/>
            </a:ext>
          </a:extLst>
        </xdr:cNvPr>
        <xdr:cNvSpPr/>
      </xdr:nvSpPr>
      <xdr:spPr>
        <a:xfrm>
          <a:off x="692150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148589</xdr:rowOff>
    </xdr:from>
    <xdr:to>
      <xdr:col>41</xdr:col>
      <xdr:colOff>50800</xdr:colOff>
      <xdr:row>105</xdr:row>
      <xdr:rowOff>0</xdr:rowOff>
    </xdr:to>
    <xdr:cxnSp macro="">
      <xdr:nvCxnSpPr>
        <xdr:cNvPr id="485" name="直線コネクタ 484">
          <a:extLst>
            <a:ext uri="{FF2B5EF4-FFF2-40B4-BE49-F238E27FC236}">
              <a16:creationId xmlns:a16="http://schemas.microsoft.com/office/drawing/2014/main" id="{B22ECB94-CC69-477A-AFFC-186F8CC87575}"/>
            </a:ext>
          </a:extLst>
        </xdr:cNvPr>
        <xdr:cNvCxnSpPr/>
      </xdr:nvCxnSpPr>
      <xdr:spPr>
        <a:xfrm flipV="1">
          <a:off x="6972300" y="179793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96E69321-D97F-465E-B4DC-5C1E4BFE80BD}"/>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F54EB7BC-1A62-41A2-A0B6-5B8A769A054D}"/>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F3E8E35C-FD19-47D1-B9DA-253411F2A62D}"/>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798F00AC-2E97-4A1F-A319-79EB4B3D98FD}"/>
            </a:ext>
          </a:extLst>
        </xdr:cNvPr>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36847</xdr:rowOff>
    </xdr:from>
    <xdr:ext cx="469744" cy="259045"/>
    <xdr:sp macro="" textlink="">
      <xdr:nvSpPr>
        <xdr:cNvPr id="490" name="n_1mainValue【市民会館】&#10;一人当たり面積">
          <a:extLst>
            <a:ext uri="{FF2B5EF4-FFF2-40B4-BE49-F238E27FC236}">
              <a16:creationId xmlns:a16="http://schemas.microsoft.com/office/drawing/2014/main" id="{4FE4D4BA-806E-4476-A64C-6973BC142A39}"/>
            </a:ext>
          </a:extLst>
        </xdr:cNvPr>
        <xdr:cNvSpPr txBox="1"/>
      </xdr:nvSpPr>
      <xdr:spPr>
        <a:xfrm>
          <a:off x="9391727" y="1769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40657</xdr:rowOff>
    </xdr:from>
    <xdr:ext cx="469744" cy="259045"/>
    <xdr:sp macro="" textlink="">
      <xdr:nvSpPr>
        <xdr:cNvPr id="491" name="n_2mainValue【市民会館】&#10;一人当たり面積">
          <a:extLst>
            <a:ext uri="{FF2B5EF4-FFF2-40B4-BE49-F238E27FC236}">
              <a16:creationId xmlns:a16="http://schemas.microsoft.com/office/drawing/2014/main" id="{11A5397F-F2D8-40E1-B8DA-B70A080D4EF0}"/>
            </a:ext>
          </a:extLst>
        </xdr:cNvPr>
        <xdr:cNvSpPr txBox="1"/>
      </xdr:nvSpPr>
      <xdr:spPr>
        <a:xfrm>
          <a:off x="8515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44466</xdr:rowOff>
    </xdr:from>
    <xdr:ext cx="469744" cy="259045"/>
    <xdr:sp macro="" textlink="">
      <xdr:nvSpPr>
        <xdr:cNvPr id="492" name="n_3mainValue【市民会館】&#10;一人当たり面積">
          <a:extLst>
            <a:ext uri="{FF2B5EF4-FFF2-40B4-BE49-F238E27FC236}">
              <a16:creationId xmlns:a16="http://schemas.microsoft.com/office/drawing/2014/main" id="{5117989F-4B8B-4397-91DB-30D36AEA4B64}"/>
            </a:ext>
          </a:extLst>
        </xdr:cNvPr>
        <xdr:cNvSpPr txBox="1"/>
      </xdr:nvSpPr>
      <xdr:spPr>
        <a:xfrm>
          <a:off x="7626427" y="1770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67327</xdr:rowOff>
    </xdr:from>
    <xdr:ext cx="469744" cy="259045"/>
    <xdr:sp macro="" textlink="">
      <xdr:nvSpPr>
        <xdr:cNvPr id="493" name="n_4mainValue【市民会館】&#10;一人当たり面積">
          <a:extLst>
            <a:ext uri="{FF2B5EF4-FFF2-40B4-BE49-F238E27FC236}">
              <a16:creationId xmlns:a16="http://schemas.microsoft.com/office/drawing/2014/main" id="{E1800EBF-A85A-46F3-8E5C-9A916D2E191E}"/>
            </a:ext>
          </a:extLst>
        </xdr:cNvPr>
        <xdr:cNvSpPr txBox="1"/>
      </xdr:nvSpPr>
      <xdr:spPr>
        <a:xfrm>
          <a:off x="6737427" y="1772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F00192EF-739D-4C58-9EF0-0529944C6C2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AF70DEC3-911F-49FC-A110-D970D2DF926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CC7C8861-20F4-4880-B99A-8CD7E538509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D137A0CF-7C00-47FF-BF25-5DAC5F67577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AA7E57CE-B492-4541-86F5-4AD3A2295EE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8FBD6199-2BAC-48EF-A56B-9796B9392D6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2482859D-9AA0-47A5-A235-3F82613CC69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341BE46D-9FC1-4F73-8C4C-D9A9D6C59C2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EC6F4F69-B24C-4631-B04D-FA85C325043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21A3143D-F8D1-45EE-A1E0-4DED58B05D7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DF74F15-00C7-4633-B840-67CB95D78DF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ADD3B755-9D8F-4274-B1B3-B91D6A6B7A1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196831EB-D311-4BF7-96BA-8DE91A8727F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20109761-029F-428B-AA82-52A1A8A3B5D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9C088F7-8E1D-41FD-90FD-AD5F70F364F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750F5D39-37AB-4564-B385-0DA7DB38FF6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B8DAE38E-D7E0-49E4-8ED1-83595AE0086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6C70A2F4-799D-4725-8641-6B82AEF0062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B32D2959-FDF5-40A7-9148-C98811DD9F5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91ECC244-EADE-4BA9-9F79-AFB68481EA8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55585124-6D90-42A0-A4D6-4E3A07F6824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C071E6CF-FF0C-4C01-BCF9-3D3F2659B09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D93E6263-D1C6-459C-9051-2EC68BFDD32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557321A4-2B4F-40A9-829B-271AA930A73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82770645-A636-48CD-9334-13EDC4FA9F7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80B8BA1F-349D-473A-B400-6225FCD20C8B}"/>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87BCF346-04E1-46F7-8276-46A574BADAC3}"/>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3A765900-CE1F-4CF9-AE3A-AAD1FFF88C55}"/>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213B7087-3053-4E9A-82B5-62279DD88536}"/>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45FE367A-EA08-4655-ACB3-82B5C0635264}"/>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8B5A7CF2-DB04-4F6F-8E6D-69BB98D91296}"/>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8E84FB59-A9AD-4A5C-AF21-040C494228E5}"/>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59DE8D07-B968-460A-A9FF-B411EDD53635}"/>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5AB9A1FD-5CD0-48BC-A337-0883328AA741}"/>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192F63FB-4923-4E9B-A0A3-7D54A9ED62A7}"/>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2DD5F842-C1F3-4D50-BBAC-C145C97CF1DD}"/>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99E994B-2CDA-42BB-AF72-8A854AA14D2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C175AE9-99A5-4D94-BB42-12E8A3A0725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306CEFF-5A9B-4D2A-B38A-6EAFD0CDFD4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70E6F99-E2F5-4A99-B54F-FCBB994212A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CDE8CCEC-C045-4F8D-AF62-B40B3F35B32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76019</xdr:rowOff>
    </xdr:from>
    <xdr:to>
      <xdr:col>85</xdr:col>
      <xdr:colOff>177800</xdr:colOff>
      <xdr:row>42</xdr:row>
      <xdr:rowOff>6169</xdr:rowOff>
    </xdr:to>
    <xdr:sp macro="" textlink="">
      <xdr:nvSpPr>
        <xdr:cNvPr id="535" name="楕円 534">
          <a:extLst>
            <a:ext uri="{FF2B5EF4-FFF2-40B4-BE49-F238E27FC236}">
              <a16:creationId xmlns:a16="http://schemas.microsoft.com/office/drawing/2014/main" id="{2461AD0C-400B-4A27-BA6D-0B6B6B85FC06}"/>
            </a:ext>
          </a:extLst>
        </xdr:cNvPr>
        <xdr:cNvSpPr/>
      </xdr:nvSpPr>
      <xdr:spPr>
        <a:xfrm>
          <a:off x="16268700" y="710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162396</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70A9F0F3-DDA1-4164-8E4B-536871BA3CCB}"/>
            </a:ext>
          </a:extLst>
        </xdr:cNvPr>
        <xdr:cNvSpPr txBox="1"/>
      </xdr:nvSpPr>
      <xdr:spPr>
        <a:xfrm>
          <a:off x="16357600" y="7020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44994</xdr:rowOff>
    </xdr:from>
    <xdr:to>
      <xdr:col>81</xdr:col>
      <xdr:colOff>101600</xdr:colOff>
      <xdr:row>41</xdr:row>
      <xdr:rowOff>146594</xdr:rowOff>
    </xdr:to>
    <xdr:sp macro="" textlink="">
      <xdr:nvSpPr>
        <xdr:cNvPr id="537" name="楕円 536">
          <a:extLst>
            <a:ext uri="{FF2B5EF4-FFF2-40B4-BE49-F238E27FC236}">
              <a16:creationId xmlns:a16="http://schemas.microsoft.com/office/drawing/2014/main" id="{2F043B57-B8E1-4508-9BA6-FA9CEF5E4B1C}"/>
            </a:ext>
          </a:extLst>
        </xdr:cNvPr>
        <xdr:cNvSpPr/>
      </xdr:nvSpPr>
      <xdr:spPr>
        <a:xfrm>
          <a:off x="15430500" y="707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95794</xdr:rowOff>
    </xdr:from>
    <xdr:to>
      <xdr:col>85</xdr:col>
      <xdr:colOff>127000</xdr:colOff>
      <xdr:row>41</xdr:row>
      <xdr:rowOff>126819</xdr:rowOff>
    </xdr:to>
    <xdr:cxnSp macro="">
      <xdr:nvCxnSpPr>
        <xdr:cNvPr id="538" name="直線コネクタ 537">
          <a:extLst>
            <a:ext uri="{FF2B5EF4-FFF2-40B4-BE49-F238E27FC236}">
              <a16:creationId xmlns:a16="http://schemas.microsoft.com/office/drawing/2014/main" id="{F03CF6BD-717F-4CC7-AE99-86B5C0721905}"/>
            </a:ext>
          </a:extLst>
        </xdr:cNvPr>
        <xdr:cNvCxnSpPr/>
      </xdr:nvCxnSpPr>
      <xdr:spPr>
        <a:xfrm>
          <a:off x="15481300" y="7125244"/>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165826</xdr:rowOff>
    </xdr:from>
    <xdr:to>
      <xdr:col>76</xdr:col>
      <xdr:colOff>165100</xdr:colOff>
      <xdr:row>41</xdr:row>
      <xdr:rowOff>95976</xdr:rowOff>
    </xdr:to>
    <xdr:sp macro="" textlink="">
      <xdr:nvSpPr>
        <xdr:cNvPr id="539" name="楕円 538">
          <a:extLst>
            <a:ext uri="{FF2B5EF4-FFF2-40B4-BE49-F238E27FC236}">
              <a16:creationId xmlns:a16="http://schemas.microsoft.com/office/drawing/2014/main" id="{3715DADE-7814-41E1-931E-D10684BC9C41}"/>
            </a:ext>
          </a:extLst>
        </xdr:cNvPr>
        <xdr:cNvSpPr/>
      </xdr:nvSpPr>
      <xdr:spPr>
        <a:xfrm>
          <a:off x="14541500" y="70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45176</xdr:rowOff>
    </xdr:from>
    <xdr:to>
      <xdr:col>81</xdr:col>
      <xdr:colOff>50800</xdr:colOff>
      <xdr:row>41</xdr:row>
      <xdr:rowOff>95794</xdr:rowOff>
    </xdr:to>
    <xdr:cxnSp macro="">
      <xdr:nvCxnSpPr>
        <xdr:cNvPr id="540" name="直線コネクタ 539">
          <a:extLst>
            <a:ext uri="{FF2B5EF4-FFF2-40B4-BE49-F238E27FC236}">
              <a16:creationId xmlns:a16="http://schemas.microsoft.com/office/drawing/2014/main" id="{30C68E24-FD55-4901-BBAA-7B0E25D929F5}"/>
            </a:ext>
          </a:extLst>
        </xdr:cNvPr>
        <xdr:cNvCxnSpPr/>
      </xdr:nvCxnSpPr>
      <xdr:spPr>
        <a:xfrm>
          <a:off x="14592300" y="707462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157662</xdr:rowOff>
    </xdr:from>
    <xdr:to>
      <xdr:col>72</xdr:col>
      <xdr:colOff>38100</xdr:colOff>
      <xdr:row>41</xdr:row>
      <xdr:rowOff>87812</xdr:rowOff>
    </xdr:to>
    <xdr:sp macro="" textlink="">
      <xdr:nvSpPr>
        <xdr:cNvPr id="541" name="楕円 540">
          <a:extLst>
            <a:ext uri="{FF2B5EF4-FFF2-40B4-BE49-F238E27FC236}">
              <a16:creationId xmlns:a16="http://schemas.microsoft.com/office/drawing/2014/main" id="{2FE62048-9F56-4E3C-9E04-8AA63EF1BD10}"/>
            </a:ext>
          </a:extLst>
        </xdr:cNvPr>
        <xdr:cNvSpPr/>
      </xdr:nvSpPr>
      <xdr:spPr>
        <a:xfrm>
          <a:off x="13652500" y="701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37012</xdr:rowOff>
    </xdr:from>
    <xdr:to>
      <xdr:col>76</xdr:col>
      <xdr:colOff>114300</xdr:colOff>
      <xdr:row>41</xdr:row>
      <xdr:rowOff>45176</xdr:rowOff>
    </xdr:to>
    <xdr:cxnSp macro="">
      <xdr:nvCxnSpPr>
        <xdr:cNvPr id="542" name="直線コネクタ 541">
          <a:extLst>
            <a:ext uri="{FF2B5EF4-FFF2-40B4-BE49-F238E27FC236}">
              <a16:creationId xmlns:a16="http://schemas.microsoft.com/office/drawing/2014/main" id="{69275CB7-0E55-4A12-9CBA-A344E040D1DF}"/>
            </a:ext>
          </a:extLst>
        </xdr:cNvPr>
        <xdr:cNvCxnSpPr/>
      </xdr:nvCxnSpPr>
      <xdr:spPr>
        <a:xfrm>
          <a:off x="13703300" y="706646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120106</xdr:rowOff>
    </xdr:from>
    <xdr:to>
      <xdr:col>67</xdr:col>
      <xdr:colOff>101600</xdr:colOff>
      <xdr:row>41</xdr:row>
      <xdr:rowOff>50256</xdr:rowOff>
    </xdr:to>
    <xdr:sp macro="" textlink="">
      <xdr:nvSpPr>
        <xdr:cNvPr id="543" name="楕円 542">
          <a:extLst>
            <a:ext uri="{FF2B5EF4-FFF2-40B4-BE49-F238E27FC236}">
              <a16:creationId xmlns:a16="http://schemas.microsoft.com/office/drawing/2014/main" id="{BBB2F705-B288-4592-8822-EBA5B56D65F2}"/>
            </a:ext>
          </a:extLst>
        </xdr:cNvPr>
        <xdr:cNvSpPr/>
      </xdr:nvSpPr>
      <xdr:spPr>
        <a:xfrm>
          <a:off x="12763500" y="697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170906</xdr:rowOff>
    </xdr:from>
    <xdr:to>
      <xdr:col>71</xdr:col>
      <xdr:colOff>177800</xdr:colOff>
      <xdr:row>41</xdr:row>
      <xdr:rowOff>37012</xdr:rowOff>
    </xdr:to>
    <xdr:cxnSp macro="">
      <xdr:nvCxnSpPr>
        <xdr:cNvPr id="544" name="直線コネクタ 543">
          <a:extLst>
            <a:ext uri="{FF2B5EF4-FFF2-40B4-BE49-F238E27FC236}">
              <a16:creationId xmlns:a16="http://schemas.microsoft.com/office/drawing/2014/main" id="{AB304E75-5448-4FF1-8A31-31AEFB751278}"/>
            </a:ext>
          </a:extLst>
        </xdr:cNvPr>
        <xdr:cNvCxnSpPr/>
      </xdr:nvCxnSpPr>
      <xdr:spPr>
        <a:xfrm>
          <a:off x="12814300" y="702890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DA3F29BA-C114-4797-9926-3FB8A0CCB5C8}"/>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C49E7335-30EF-4381-BC1D-2585D33F2561}"/>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CDAD675E-E749-4BBA-BF00-B685461A883F}"/>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6558BDF4-519C-4FCC-9241-AA35C75CB1AE}"/>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137721</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B8A81098-FFBB-4EFE-AE9C-FB0EF6894C54}"/>
            </a:ext>
          </a:extLst>
        </xdr:cNvPr>
        <xdr:cNvSpPr txBox="1"/>
      </xdr:nvSpPr>
      <xdr:spPr>
        <a:xfrm>
          <a:off x="15266044" y="716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87103</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90D10751-B37F-4311-ABB2-2D76E1492D0A}"/>
            </a:ext>
          </a:extLst>
        </xdr:cNvPr>
        <xdr:cNvSpPr txBox="1"/>
      </xdr:nvSpPr>
      <xdr:spPr>
        <a:xfrm>
          <a:off x="14389744" y="711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78939</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29E6B888-FAD7-47AF-B0D0-1AEC445A5F3D}"/>
            </a:ext>
          </a:extLst>
        </xdr:cNvPr>
        <xdr:cNvSpPr txBox="1"/>
      </xdr:nvSpPr>
      <xdr:spPr>
        <a:xfrm>
          <a:off x="13500744" y="710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41383</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E74B59B8-13A5-42CE-9422-6514C254334D}"/>
            </a:ext>
          </a:extLst>
        </xdr:cNvPr>
        <xdr:cNvSpPr txBox="1"/>
      </xdr:nvSpPr>
      <xdr:spPr>
        <a:xfrm>
          <a:off x="12611744" y="707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6C1AF87-E316-458E-BDB5-5B3305AF6F3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C4BB2A68-E848-4D45-A1DB-1B66714078B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F4CAA0D1-683B-46FD-8A5D-616B5BC0A55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1A66C605-8A66-46E1-924A-206EC16862C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29BD7B2B-1E2C-408C-B571-D622D353E8B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2130CEF8-E70C-4A2A-B502-91B1F72CE38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7106209F-1294-4B6B-B327-03D8934A75C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81160301-C1CB-40F7-ACC6-7D7DCAFAC9A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45867FC9-52B9-448B-AA7C-2E7AC5CCF2C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6D579F82-AE58-4095-890F-8A063C33805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91C8704F-1450-40A3-ADB9-1287082B2B5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E86555D2-96CC-46EC-B760-9B2055D518AA}"/>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F7901A0E-C654-4752-8171-63729C60DAD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664D6BA7-9745-4796-9B0E-2CEF2EAA4B3C}"/>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F1062953-5640-4F81-A78C-4E40E95D46D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9D483752-C080-4210-99A2-C5662359FC4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EAEAD614-16FC-4B8C-B241-F1B49DB8A87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866626F0-BAA7-460D-AF04-AAA56D6888C7}"/>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87DF7EC8-F009-4C6B-B47D-80856C694EF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83FFA2D8-2CD5-4CE4-A9C8-6EFCCA03C558}"/>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A8990CF8-47EE-4CAD-BA04-9E27263933C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4D5CC4A9-B944-469C-B91E-3179E6BF501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EBB40F0B-EA5D-4F3B-9CB4-5E022407724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9D97ADD4-DA60-4474-9EA5-3FB5D4D5EEE5}"/>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C4822AFB-BF37-4099-A7F6-2E15E5628B5F}"/>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28462A4D-3719-4F22-80ED-93B8CBD14D4D}"/>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FC771A1D-735A-42BB-A303-AD1D90806A3D}"/>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1B52478C-3AF3-4F1D-9A0A-3978E6A8A398}"/>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674247F5-455F-4C2E-8AD8-4E913E0B5C91}"/>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B7351E8D-29E1-4DFC-958A-BC427849145A}"/>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73ED13E2-1E93-4029-91BC-581AF10628AD}"/>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A582427A-B993-4976-9622-2D046B24E4CA}"/>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0E2E6DB7-B182-45C9-B3C9-F8CE8027DF81}"/>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376889BC-BB6A-4A08-99A9-117138032CF6}"/>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E401371-EEB6-4BEC-A282-7E3CBD21D77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42D3580-B42E-4E84-AD8C-D47E40D8CC8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294795C8-0C19-4E8C-800E-AC36B362080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7040E41-82B5-429F-B35A-CC8614D90BF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1ED9DB2-141C-4FB2-B2C1-B8799BB4B2C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1249</xdr:rowOff>
    </xdr:from>
    <xdr:to>
      <xdr:col>116</xdr:col>
      <xdr:colOff>114300</xdr:colOff>
      <xdr:row>41</xdr:row>
      <xdr:rowOff>102849</xdr:rowOff>
    </xdr:to>
    <xdr:sp macro="" textlink="">
      <xdr:nvSpPr>
        <xdr:cNvPr id="592" name="楕円 591">
          <a:extLst>
            <a:ext uri="{FF2B5EF4-FFF2-40B4-BE49-F238E27FC236}">
              <a16:creationId xmlns:a16="http://schemas.microsoft.com/office/drawing/2014/main" id="{618959CC-141B-4035-9735-B7EB40FDAF1F}"/>
            </a:ext>
          </a:extLst>
        </xdr:cNvPr>
        <xdr:cNvSpPr/>
      </xdr:nvSpPr>
      <xdr:spPr>
        <a:xfrm>
          <a:off x="22110700" y="703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151126</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C8215DFF-EC74-4954-8A45-C87D688F255D}"/>
            </a:ext>
          </a:extLst>
        </xdr:cNvPr>
        <xdr:cNvSpPr txBox="1"/>
      </xdr:nvSpPr>
      <xdr:spPr>
        <a:xfrm>
          <a:off x="22199600" y="700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10034</xdr:rowOff>
    </xdr:from>
    <xdr:to>
      <xdr:col>112</xdr:col>
      <xdr:colOff>38100</xdr:colOff>
      <xdr:row>41</xdr:row>
      <xdr:rowOff>111634</xdr:rowOff>
    </xdr:to>
    <xdr:sp macro="" textlink="">
      <xdr:nvSpPr>
        <xdr:cNvPr id="594" name="楕円 593">
          <a:extLst>
            <a:ext uri="{FF2B5EF4-FFF2-40B4-BE49-F238E27FC236}">
              <a16:creationId xmlns:a16="http://schemas.microsoft.com/office/drawing/2014/main" id="{9A9E5B1E-A0F9-4DB4-B6BD-E3A998A5FA1A}"/>
            </a:ext>
          </a:extLst>
        </xdr:cNvPr>
        <xdr:cNvSpPr/>
      </xdr:nvSpPr>
      <xdr:spPr>
        <a:xfrm>
          <a:off x="21272500" y="703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52049</xdr:rowOff>
    </xdr:from>
    <xdr:to>
      <xdr:col>116</xdr:col>
      <xdr:colOff>63500</xdr:colOff>
      <xdr:row>41</xdr:row>
      <xdr:rowOff>60834</xdr:rowOff>
    </xdr:to>
    <xdr:cxnSp macro="">
      <xdr:nvCxnSpPr>
        <xdr:cNvPr id="595" name="直線コネクタ 594">
          <a:extLst>
            <a:ext uri="{FF2B5EF4-FFF2-40B4-BE49-F238E27FC236}">
              <a16:creationId xmlns:a16="http://schemas.microsoft.com/office/drawing/2014/main" id="{14679799-F940-480B-8384-1973E973EF3A}"/>
            </a:ext>
          </a:extLst>
        </xdr:cNvPr>
        <xdr:cNvCxnSpPr/>
      </xdr:nvCxnSpPr>
      <xdr:spPr>
        <a:xfrm flipV="1">
          <a:off x="21323300" y="7081499"/>
          <a:ext cx="838200" cy="8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19098</xdr:rowOff>
    </xdr:from>
    <xdr:to>
      <xdr:col>107</xdr:col>
      <xdr:colOff>101600</xdr:colOff>
      <xdr:row>41</xdr:row>
      <xdr:rowOff>120698</xdr:rowOff>
    </xdr:to>
    <xdr:sp macro="" textlink="">
      <xdr:nvSpPr>
        <xdr:cNvPr id="596" name="楕円 595">
          <a:extLst>
            <a:ext uri="{FF2B5EF4-FFF2-40B4-BE49-F238E27FC236}">
              <a16:creationId xmlns:a16="http://schemas.microsoft.com/office/drawing/2014/main" id="{B66EFF21-4A46-454B-B058-A6FB6A2D8BFB}"/>
            </a:ext>
          </a:extLst>
        </xdr:cNvPr>
        <xdr:cNvSpPr/>
      </xdr:nvSpPr>
      <xdr:spPr>
        <a:xfrm>
          <a:off x="20383500" y="704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60834</xdr:rowOff>
    </xdr:from>
    <xdr:to>
      <xdr:col>111</xdr:col>
      <xdr:colOff>177800</xdr:colOff>
      <xdr:row>41</xdr:row>
      <xdr:rowOff>69898</xdr:rowOff>
    </xdr:to>
    <xdr:cxnSp macro="">
      <xdr:nvCxnSpPr>
        <xdr:cNvPr id="597" name="直線コネクタ 596">
          <a:extLst>
            <a:ext uri="{FF2B5EF4-FFF2-40B4-BE49-F238E27FC236}">
              <a16:creationId xmlns:a16="http://schemas.microsoft.com/office/drawing/2014/main" id="{1A1BE28C-4654-4F9A-843B-3493E36377A5}"/>
            </a:ext>
          </a:extLst>
        </xdr:cNvPr>
        <xdr:cNvCxnSpPr/>
      </xdr:nvCxnSpPr>
      <xdr:spPr>
        <a:xfrm flipV="1">
          <a:off x="20434300" y="7090284"/>
          <a:ext cx="889000" cy="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20123</xdr:rowOff>
    </xdr:from>
    <xdr:to>
      <xdr:col>102</xdr:col>
      <xdr:colOff>165100</xdr:colOff>
      <xdr:row>41</xdr:row>
      <xdr:rowOff>121723</xdr:rowOff>
    </xdr:to>
    <xdr:sp macro="" textlink="">
      <xdr:nvSpPr>
        <xdr:cNvPr id="598" name="楕円 597">
          <a:extLst>
            <a:ext uri="{FF2B5EF4-FFF2-40B4-BE49-F238E27FC236}">
              <a16:creationId xmlns:a16="http://schemas.microsoft.com/office/drawing/2014/main" id="{956A449F-4517-4DD9-B8E9-EC8CF09E6C85}"/>
            </a:ext>
          </a:extLst>
        </xdr:cNvPr>
        <xdr:cNvSpPr/>
      </xdr:nvSpPr>
      <xdr:spPr>
        <a:xfrm>
          <a:off x="19494500" y="704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69898</xdr:rowOff>
    </xdr:from>
    <xdr:to>
      <xdr:col>107</xdr:col>
      <xdr:colOff>50800</xdr:colOff>
      <xdr:row>41</xdr:row>
      <xdr:rowOff>70923</xdr:rowOff>
    </xdr:to>
    <xdr:cxnSp macro="">
      <xdr:nvCxnSpPr>
        <xdr:cNvPr id="599" name="直線コネクタ 598">
          <a:extLst>
            <a:ext uri="{FF2B5EF4-FFF2-40B4-BE49-F238E27FC236}">
              <a16:creationId xmlns:a16="http://schemas.microsoft.com/office/drawing/2014/main" id="{C6DD705B-8CBD-48A6-99B6-86356935BC0F}"/>
            </a:ext>
          </a:extLst>
        </xdr:cNvPr>
        <xdr:cNvCxnSpPr/>
      </xdr:nvCxnSpPr>
      <xdr:spPr>
        <a:xfrm flipV="1">
          <a:off x="19545300" y="7099348"/>
          <a:ext cx="889000" cy="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21396</xdr:rowOff>
    </xdr:from>
    <xdr:to>
      <xdr:col>98</xdr:col>
      <xdr:colOff>38100</xdr:colOff>
      <xdr:row>41</xdr:row>
      <xdr:rowOff>122996</xdr:rowOff>
    </xdr:to>
    <xdr:sp macro="" textlink="">
      <xdr:nvSpPr>
        <xdr:cNvPr id="600" name="楕円 599">
          <a:extLst>
            <a:ext uri="{FF2B5EF4-FFF2-40B4-BE49-F238E27FC236}">
              <a16:creationId xmlns:a16="http://schemas.microsoft.com/office/drawing/2014/main" id="{EE9B32E0-E661-4CB3-A009-525F70CDF16A}"/>
            </a:ext>
          </a:extLst>
        </xdr:cNvPr>
        <xdr:cNvSpPr/>
      </xdr:nvSpPr>
      <xdr:spPr>
        <a:xfrm>
          <a:off x="18605500" y="705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70923</xdr:rowOff>
    </xdr:from>
    <xdr:to>
      <xdr:col>102</xdr:col>
      <xdr:colOff>114300</xdr:colOff>
      <xdr:row>41</xdr:row>
      <xdr:rowOff>72196</xdr:rowOff>
    </xdr:to>
    <xdr:cxnSp macro="">
      <xdr:nvCxnSpPr>
        <xdr:cNvPr id="601" name="直線コネクタ 600">
          <a:extLst>
            <a:ext uri="{FF2B5EF4-FFF2-40B4-BE49-F238E27FC236}">
              <a16:creationId xmlns:a16="http://schemas.microsoft.com/office/drawing/2014/main" id="{0E1B3BD3-ADC9-485E-BEEC-BFF38D869946}"/>
            </a:ext>
          </a:extLst>
        </xdr:cNvPr>
        <xdr:cNvCxnSpPr/>
      </xdr:nvCxnSpPr>
      <xdr:spPr>
        <a:xfrm flipV="1">
          <a:off x="18656300" y="7100373"/>
          <a:ext cx="889000" cy="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A40D6007-100D-4781-9CCC-6CF51627627C}"/>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447219B6-DCFF-4C61-BDE4-252FD3AC8378}"/>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18CCD64B-B96D-4445-BF39-D52B5950F540}"/>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BF303A0A-D5BA-48C6-9627-5ED0E225B3EE}"/>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102761</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BA54DEE3-86CA-41D3-8595-3D09E2039C81}"/>
            </a:ext>
          </a:extLst>
        </xdr:cNvPr>
        <xdr:cNvSpPr txBox="1"/>
      </xdr:nvSpPr>
      <xdr:spPr>
        <a:xfrm>
          <a:off x="21043411" y="713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111825</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CB8A852C-5704-47EA-95F2-8303C99A23EB}"/>
            </a:ext>
          </a:extLst>
        </xdr:cNvPr>
        <xdr:cNvSpPr txBox="1"/>
      </xdr:nvSpPr>
      <xdr:spPr>
        <a:xfrm>
          <a:off x="20167111" y="714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112850</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61E4DF83-BC05-433A-87E1-D93238DD73AF}"/>
            </a:ext>
          </a:extLst>
        </xdr:cNvPr>
        <xdr:cNvSpPr txBox="1"/>
      </xdr:nvSpPr>
      <xdr:spPr>
        <a:xfrm>
          <a:off x="19278111" y="714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114123</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9E9F708E-0609-42C8-9F10-5EBD6049DE91}"/>
            </a:ext>
          </a:extLst>
        </xdr:cNvPr>
        <xdr:cNvSpPr txBox="1"/>
      </xdr:nvSpPr>
      <xdr:spPr>
        <a:xfrm>
          <a:off x="18389111" y="714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1B2E01A1-48EC-4BB8-B8F1-D34243C8497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225BDEBB-6431-4C0D-ABEF-09A6AB201B5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A643DB3D-DFCE-4586-AACF-99A8E2B25A7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14A1C89C-8C91-40A1-AD6D-C81700D3B8F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ABBEEB2B-617C-4B59-ADA9-838F34F3A78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84911CF5-8893-4FB7-B228-F3DF1BF481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282DED4A-D6CF-4031-A436-A5B94B9FE7A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752E971F-0D5E-4026-BA20-AADF6ECB25B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21AE6BBA-6423-475A-A67E-22189DB7D2D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805978F7-BD51-42D2-AD10-F2FEBFB0F30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580958F2-2DFC-4DBB-ADE8-D0B2F9DDC5D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B3C1313C-D487-45A9-83DF-00612527865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B68A3F4B-CAAA-4418-B26D-6AD2151D7073}"/>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450C59CB-7250-47B6-8472-9F00AD7E342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49DD6E51-D334-4211-9488-18B1E81711A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BAE09C49-4F13-47C4-9929-7131D045990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3BB221E5-A809-40E5-807A-628EA021D5C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5C901906-821C-48F9-A39B-C31CA49EEF1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21A52119-34DD-45B4-A1D1-2A0120F4EFB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EFFDA0C7-2E0B-471C-B62F-07D75EEA87B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DF3459AF-CE5B-4194-8304-65CD22B458C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2A0C9430-FF47-40FB-86B5-89979E98DFC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653A17F7-4C98-4CC4-BE1C-9E1E6A1FD0B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9CAE5EE7-D74D-43EA-91A2-56BCA76206C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015BC137-03AF-4034-BA29-BB0B7DA043C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DF038D2B-5594-4346-869C-10DC4D4E5671}"/>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D3FB9297-9B56-4AD4-A53F-6414A52B9A7C}"/>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E912548C-3AEC-4981-B05D-3707F3F76AF9}"/>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81236E4A-9CCB-4D44-835E-832C8C6E6EF9}"/>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ED3559F5-2DC4-4F72-A255-6F3905F4A659}"/>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0921C05E-D63D-4907-8191-A93309DB91F7}"/>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96DFF214-F106-4EA3-A411-042602555BEF}"/>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CADACC78-1ADA-4F38-8D1E-1D0A46804D5C}"/>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B9D6F447-9D36-448B-A813-4D8899D42B4E}"/>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15BE04DF-7715-4755-9E15-0B1681A8DA1C}"/>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431EDD78-F5E6-478C-B35E-EC3FA2747F3D}"/>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C17C245-C2F2-410C-8381-35F629B83A0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38AD769-F8AB-4989-8893-9C4A056CC03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ACBCAA8-35DE-4E80-9138-350CF22F0B2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91262F26-BE0F-4937-A873-D9170BE524B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2DE7F045-F073-4B4D-BAD8-28F209CD729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102688</xdr:rowOff>
    </xdr:from>
    <xdr:to>
      <xdr:col>85</xdr:col>
      <xdr:colOff>177800</xdr:colOff>
      <xdr:row>64</xdr:row>
      <xdr:rowOff>32838</xdr:rowOff>
    </xdr:to>
    <xdr:sp macro="" textlink="">
      <xdr:nvSpPr>
        <xdr:cNvPr id="651" name="楕円 650">
          <a:extLst>
            <a:ext uri="{FF2B5EF4-FFF2-40B4-BE49-F238E27FC236}">
              <a16:creationId xmlns:a16="http://schemas.microsoft.com/office/drawing/2014/main" id="{2B24425D-F843-4420-B005-8A2B955DE1EF}"/>
            </a:ext>
          </a:extLst>
        </xdr:cNvPr>
        <xdr:cNvSpPr/>
      </xdr:nvSpPr>
      <xdr:spPr>
        <a:xfrm>
          <a:off x="16268700" y="1090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81115</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DB4F05E8-FB50-4C11-828F-4202E3BDBE40}"/>
            </a:ext>
          </a:extLst>
        </xdr:cNvPr>
        <xdr:cNvSpPr txBox="1"/>
      </xdr:nvSpPr>
      <xdr:spPr>
        <a:xfrm>
          <a:off x="16357600" y="1088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68399</xdr:rowOff>
    </xdr:from>
    <xdr:to>
      <xdr:col>81</xdr:col>
      <xdr:colOff>101600</xdr:colOff>
      <xdr:row>63</xdr:row>
      <xdr:rowOff>169999</xdr:rowOff>
    </xdr:to>
    <xdr:sp macro="" textlink="">
      <xdr:nvSpPr>
        <xdr:cNvPr id="653" name="楕円 652">
          <a:extLst>
            <a:ext uri="{FF2B5EF4-FFF2-40B4-BE49-F238E27FC236}">
              <a16:creationId xmlns:a16="http://schemas.microsoft.com/office/drawing/2014/main" id="{ED92282B-1FDA-4554-BC91-B7E28E111F26}"/>
            </a:ext>
          </a:extLst>
        </xdr:cNvPr>
        <xdr:cNvSpPr/>
      </xdr:nvSpPr>
      <xdr:spPr>
        <a:xfrm>
          <a:off x="15430500" y="1086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119199</xdr:rowOff>
    </xdr:from>
    <xdr:to>
      <xdr:col>85</xdr:col>
      <xdr:colOff>127000</xdr:colOff>
      <xdr:row>63</xdr:row>
      <xdr:rowOff>153488</xdr:rowOff>
    </xdr:to>
    <xdr:cxnSp macro="">
      <xdr:nvCxnSpPr>
        <xdr:cNvPr id="654" name="直線コネクタ 653">
          <a:extLst>
            <a:ext uri="{FF2B5EF4-FFF2-40B4-BE49-F238E27FC236}">
              <a16:creationId xmlns:a16="http://schemas.microsoft.com/office/drawing/2014/main" id="{A3B98F0E-C387-4648-B99D-818CDB129670}"/>
            </a:ext>
          </a:extLst>
        </xdr:cNvPr>
        <xdr:cNvCxnSpPr/>
      </xdr:nvCxnSpPr>
      <xdr:spPr>
        <a:xfrm>
          <a:off x="15481300" y="10920549"/>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35741</xdr:rowOff>
    </xdr:from>
    <xdr:to>
      <xdr:col>76</xdr:col>
      <xdr:colOff>165100</xdr:colOff>
      <xdr:row>63</xdr:row>
      <xdr:rowOff>137341</xdr:rowOff>
    </xdr:to>
    <xdr:sp macro="" textlink="">
      <xdr:nvSpPr>
        <xdr:cNvPr id="655" name="楕円 654">
          <a:extLst>
            <a:ext uri="{FF2B5EF4-FFF2-40B4-BE49-F238E27FC236}">
              <a16:creationId xmlns:a16="http://schemas.microsoft.com/office/drawing/2014/main" id="{FC750067-A2AD-452F-B2B6-E967FFEAE4B2}"/>
            </a:ext>
          </a:extLst>
        </xdr:cNvPr>
        <xdr:cNvSpPr/>
      </xdr:nvSpPr>
      <xdr:spPr>
        <a:xfrm>
          <a:off x="14541500" y="1083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86541</xdr:rowOff>
    </xdr:from>
    <xdr:to>
      <xdr:col>81</xdr:col>
      <xdr:colOff>50800</xdr:colOff>
      <xdr:row>63</xdr:row>
      <xdr:rowOff>119199</xdr:rowOff>
    </xdr:to>
    <xdr:cxnSp macro="">
      <xdr:nvCxnSpPr>
        <xdr:cNvPr id="656" name="直線コネクタ 655">
          <a:extLst>
            <a:ext uri="{FF2B5EF4-FFF2-40B4-BE49-F238E27FC236}">
              <a16:creationId xmlns:a16="http://schemas.microsoft.com/office/drawing/2014/main" id="{6CC65D99-BF06-4BBC-AE14-9375B08A5ADB}"/>
            </a:ext>
          </a:extLst>
        </xdr:cNvPr>
        <xdr:cNvCxnSpPr/>
      </xdr:nvCxnSpPr>
      <xdr:spPr>
        <a:xfrm>
          <a:off x="14592300" y="1088789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1451</xdr:rowOff>
    </xdr:from>
    <xdr:to>
      <xdr:col>72</xdr:col>
      <xdr:colOff>38100</xdr:colOff>
      <xdr:row>63</xdr:row>
      <xdr:rowOff>103051</xdr:rowOff>
    </xdr:to>
    <xdr:sp macro="" textlink="">
      <xdr:nvSpPr>
        <xdr:cNvPr id="657" name="楕円 656">
          <a:extLst>
            <a:ext uri="{FF2B5EF4-FFF2-40B4-BE49-F238E27FC236}">
              <a16:creationId xmlns:a16="http://schemas.microsoft.com/office/drawing/2014/main" id="{9F758789-D2A2-4CC4-8216-C1BF92D047EA}"/>
            </a:ext>
          </a:extLst>
        </xdr:cNvPr>
        <xdr:cNvSpPr/>
      </xdr:nvSpPr>
      <xdr:spPr>
        <a:xfrm>
          <a:off x="13652500" y="108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52251</xdr:rowOff>
    </xdr:from>
    <xdr:to>
      <xdr:col>76</xdr:col>
      <xdr:colOff>114300</xdr:colOff>
      <xdr:row>63</xdr:row>
      <xdr:rowOff>86541</xdr:rowOff>
    </xdr:to>
    <xdr:cxnSp macro="">
      <xdr:nvCxnSpPr>
        <xdr:cNvPr id="658" name="直線コネクタ 657">
          <a:extLst>
            <a:ext uri="{FF2B5EF4-FFF2-40B4-BE49-F238E27FC236}">
              <a16:creationId xmlns:a16="http://schemas.microsoft.com/office/drawing/2014/main" id="{34D5D0FB-A07A-4D64-A53B-EC08B445D9EA}"/>
            </a:ext>
          </a:extLst>
        </xdr:cNvPr>
        <xdr:cNvCxnSpPr/>
      </xdr:nvCxnSpPr>
      <xdr:spPr>
        <a:xfrm>
          <a:off x="13703300" y="1085360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138612</xdr:rowOff>
    </xdr:from>
    <xdr:to>
      <xdr:col>67</xdr:col>
      <xdr:colOff>101600</xdr:colOff>
      <xdr:row>63</xdr:row>
      <xdr:rowOff>68762</xdr:rowOff>
    </xdr:to>
    <xdr:sp macro="" textlink="">
      <xdr:nvSpPr>
        <xdr:cNvPr id="659" name="楕円 658">
          <a:extLst>
            <a:ext uri="{FF2B5EF4-FFF2-40B4-BE49-F238E27FC236}">
              <a16:creationId xmlns:a16="http://schemas.microsoft.com/office/drawing/2014/main" id="{9B10301F-7EB2-41A9-AB08-7DAAFB03867F}"/>
            </a:ext>
          </a:extLst>
        </xdr:cNvPr>
        <xdr:cNvSpPr/>
      </xdr:nvSpPr>
      <xdr:spPr>
        <a:xfrm>
          <a:off x="12763500" y="1076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17962</xdr:rowOff>
    </xdr:from>
    <xdr:to>
      <xdr:col>71</xdr:col>
      <xdr:colOff>177800</xdr:colOff>
      <xdr:row>63</xdr:row>
      <xdr:rowOff>52251</xdr:rowOff>
    </xdr:to>
    <xdr:cxnSp macro="">
      <xdr:nvCxnSpPr>
        <xdr:cNvPr id="660" name="直線コネクタ 659">
          <a:extLst>
            <a:ext uri="{FF2B5EF4-FFF2-40B4-BE49-F238E27FC236}">
              <a16:creationId xmlns:a16="http://schemas.microsoft.com/office/drawing/2014/main" id="{D4534FC4-DAF8-42DD-BEE7-2B68F54E9D3A}"/>
            </a:ext>
          </a:extLst>
        </xdr:cNvPr>
        <xdr:cNvCxnSpPr/>
      </xdr:nvCxnSpPr>
      <xdr:spPr>
        <a:xfrm>
          <a:off x="12814300" y="1081931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2E6403BD-BE7F-42D6-A89F-1BA5A99E9510}"/>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CD6C62C9-C76A-4411-8782-ED8298C6C958}"/>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CEB9F1F4-B698-4084-A751-96661F76CC67}"/>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8754A275-4973-447C-ACCC-25C8E348F537}"/>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161126</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BB9DC6D0-1DC3-44D8-94CC-312E043EDAF8}"/>
            </a:ext>
          </a:extLst>
        </xdr:cNvPr>
        <xdr:cNvSpPr txBox="1"/>
      </xdr:nvSpPr>
      <xdr:spPr>
        <a:xfrm>
          <a:off x="15266044" y="1096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128468</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DC698E5E-88FB-4B80-B110-9C5D3D25214C}"/>
            </a:ext>
          </a:extLst>
        </xdr:cNvPr>
        <xdr:cNvSpPr txBox="1"/>
      </xdr:nvSpPr>
      <xdr:spPr>
        <a:xfrm>
          <a:off x="14389744" y="10929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94178</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B0F0596F-C554-4B01-A25E-8F0800263938}"/>
            </a:ext>
          </a:extLst>
        </xdr:cNvPr>
        <xdr:cNvSpPr txBox="1"/>
      </xdr:nvSpPr>
      <xdr:spPr>
        <a:xfrm>
          <a:off x="13500744" y="1089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59889</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C05E3216-34A8-446D-9049-8EDAE63A37C9}"/>
            </a:ext>
          </a:extLst>
        </xdr:cNvPr>
        <xdr:cNvSpPr txBox="1"/>
      </xdr:nvSpPr>
      <xdr:spPr>
        <a:xfrm>
          <a:off x="12611744" y="1086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FC468CA6-312C-4774-8CB7-DD9FCA04E44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CA0F9CCB-D3F5-4F90-9008-B73D3D2DDC0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032D6AE1-053E-4E99-8C56-F388C5AAAEF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A5ACE726-8AD5-4085-A92C-E7085709890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8DED9B92-3AB5-4B39-B677-983A2A2C6AF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A81E1870-C587-4B4E-A948-54B61FDEF39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0504DCE7-3E3E-4D55-872B-9F9D7FC903E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609FBB4-1D73-4CF3-84CF-A0D7147009F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77CAE8B0-6836-4991-8440-D3FEB2D9393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12FADD61-705B-4C61-AC77-FAF9357B55D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EFF22C72-4A57-4E11-A164-20B85EF37BCA}"/>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73A08F52-A865-496E-8987-C3C371726BC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B6F8A83D-AA8E-4CE1-961A-71978F66120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3317255A-9939-4E37-BB63-63EA17A6A26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3F9C2673-7603-46BF-ADBC-2E672E6F8BD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C3FFB708-ED08-40AA-AB46-6965BDD09D8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153AF256-83F4-415A-B1F3-76B22B7DCF0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63CE08D6-35D2-4F18-8B21-906E11B10748}"/>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3CC2F710-99AB-4A36-93FB-677B1BFB149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2231FD8E-CD97-49C1-AEED-95BA40D4FFF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4DEAA99C-B4F4-43C0-BB19-5C45099A03EF}"/>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43EC7FF0-D4A4-4E58-BA5D-6B42CEC256E5}"/>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D8FB1804-56A6-45FD-A50C-13378094C19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9A6877A2-0154-47B9-94CD-45760F783C1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2B86E96A-A9C5-46D2-BE51-E25750A1E6A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C332BEDB-57E5-4EB1-B1B9-02FF63DCFF9A}"/>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AEAB4896-48F6-4E85-9B35-105C78932351}"/>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52ED4D94-2800-4F45-95F3-3D81469F9178}"/>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36DA897D-2653-4087-91DB-382DD19944F5}"/>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031C19AA-CC2E-4979-B53D-0EB3D9F62C3E}"/>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E6B6F2B5-0B93-4CBF-B6D1-57C6DC7DD04A}"/>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7C0C6E46-9C5C-4F07-A63F-677702583065}"/>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AB5E1BBB-AD2B-4743-A7C6-F47CB39BAB82}"/>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CC4C617D-3BCE-4D33-BD5E-E63D5FD47EA8}"/>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617DD6E5-CB85-4531-AB39-BF27E99351FF}"/>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EEBC2EC5-A77D-41A4-8D0C-1E6C7C12A398}"/>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B0DFCAF8-85FD-4439-9332-3A53EBA74C5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CE2BAF73-43D0-4614-A785-48D095EAD45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5AF337AB-6F21-48C1-A5B4-75959E61665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3066B61A-FDA1-4064-9BFB-087426EC1A2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4EB94531-8417-4B02-9922-DA45A7ACABC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109765</xdr:rowOff>
    </xdr:from>
    <xdr:to>
      <xdr:col>116</xdr:col>
      <xdr:colOff>114300</xdr:colOff>
      <xdr:row>64</xdr:row>
      <xdr:rowOff>39915</xdr:rowOff>
    </xdr:to>
    <xdr:sp macro="" textlink="">
      <xdr:nvSpPr>
        <xdr:cNvPr id="710" name="楕円 709">
          <a:extLst>
            <a:ext uri="{FF2B5EF4-FFF2-40B4-BE49-F238E27FC236}">
              <a16:creationId xmlns:a16="http://schemas.microsoft.com/office/drawing/2014/main" id="{1792D656-FB36-408A-87D5-7F2141B9D2B5}"/>
            </a:ext>
          </a:extLst>
        </xdr:cNvPr>
        <xdr:cNvSpPr/>
      </xdr:nvSpPr>
      <xdr:spPr>
        <a:xfrm>
          <a:off x="22110700" y="1091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24692</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69DEFBDE-F4FD-47BF-92A4-49DB51F2F012}"/>
            </a:ext>
          </a:extLst>
        </xdr:cNvPr>
        <xdr:cNvSpPr txBox="1"/>
      </xdr:nvSpPr>
      <xdr:spPr>
        <a:xfrm>
          <a:off x="22199600" y="1082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109765</xdr:rowOff>
    </xdr:from>
    <xdr:to>
      <xdr:col>112</xdr:col>
      <xdr:colOff>38100</xdr:colOff>
      <xdr:row>64</xdr:row>
      <xdr:rowOff>39915</xdr:rowOff>
    </xdr:to>
    <xdr:sp macro="" textlink="">
      <xdr:nvSpPr>
        <xdr:cNvPr id="712" name="楕円 711">
          <a:extLst>
            <a:ext uri="{FF2B5EF4-FFF2-40B4-BE49-F238E27FC236}">
              <a16:creationId xmlns:a16="http://schemas.microsoft.com/office/drawing/2014/main" id="{43E76CD4-14C3-4B41-8B1F-6F607D24CAAD}"/>
            </a:ext>
          </a:extLst>
        </xdr:cNvPr>
        <xdr:cNvSpPr/>
      </xdr:nvSpPr>
      <xdr:spPr>
        <a:xfrm>
          <a:off x="21272500" y="1091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160565</xdr:rowOff>
    </xdr:from>
    <xdr:to>
      <xdr:col>116</xdr:col>
      <xdr:colOff>63500</xdr:colOff>
      <xdr:row>63</xdr:row>
      <xdr:rowOff>160565</xdr:rowOff>
    </xdr:to>
    <xdr:cxnSp macro="">
      <xdr:nvCxnSpPr>
        <xdr:cNvPr id="713" name="直線コネクタ 712">
          <a:extLst>
            <a:ext uri="{FF2B5EF4-FFF2-40B4-BE49-F238E27FC236}">
              <a16:creationId xmlns:a16="http://schemas.microsoft.com/office/drawing/2014/main" id="{EE948A42-44FF-4A8B-B2FD-611556B95176}"/>
            </a:ext>
          </a:extLst>
        </xdr:cNvPr>
        <xdr:cNvCxnSpPr/>
      </xdr:nvCxnSpPr>
      <xdr:spPr>
        <a:xfrm>
          <a:off x="21323300" y="109619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109765</xdr:rowOff>
    </xdr:from>
    <xdr:to>
      <xdr:col>107</xdr:col>
      <xdr:colOff>101600</xdr:colOff>
      <xdr:row>64</xdr:row>
      <xdr:rowOff>39915</xdr:rowOff>
    </xdr:to>
    <xdr:sp macro="" textlink="">
      <xdr:nvSpPr>
        <xdr:cNvPr id="714" name="楕円 713">
          <a:extLst>
            <a:ext uri="{FF2B5EF4-FFF2-40B4-BE49-F238E27FC236}">
              <a16:creationId xmlns:a16="http://schemas.microsoft.com/office/drawing/2014/main" id="{E2D9BF61-5770-4F39-8A3B-32A8C00AE970}"/>
            </a:ext>
          </a:extLst>
        </xdr:cNvPr>
        <xdr:cNvSpPr/>
      </xdr:nvSpPr>
      <xdr:spPr>
        <a:xfrm>
          <a:off x="20383500" y="1091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160565</xdr:rowOff>
    </xdr:from>
    <xdr:to>
      <xdr:col>111</xdr:col>
      <xdr:colOff>177800</xdr:colOff>
      <xdr:row>63</xdr:row>
      <xdr:rowOff>160565</xdr:rowOff>
    </xdr:to>
    <xdr:cxnSp macro="">
      <xdr:nvCxnSpPr>
        <xdr:cNvPr id="715" name="直線コネクタ 714">
          <a:extLst>
            <a:ext uri="{FF2B5EF4-FFF2-40B4-BE49-F238E27FC236}">
              <a16:creationId xmlns:a16="http://schemas.microsoft.com/office/drawing/2014/main" id="{F3D43041-CDCE-4EE9-8FFF-142E4A8B15BB}"/>
            </a:ext>
          </a:extLst>
        </xdr:cNvPr>
        <xdr:cNvCxnSpPr/>
      </xdr:nvCxnSpPr>
      <xdr:spPr>
        <a:xfrm>
          <a:off x="20434300" y="109619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120650</xdr:rowOff>
    </xdr:from>
    <xdr:to>
      <xdr:col>102</xdr:col>
      <xdr:colOff>165100</xdr:colOff>
      <xdr:row>64</xdr:row>
      <xdr:rowOff>50800</xdr:rowOff>
    </xdr:to>
    <xdr:sp macro="" textlink="">
      <xdr:nvSpPr>
        <xdr:cNvPr id="716" name="楕円 715">
          <a:extLst>
            <a:ext uri="{FF2B5EF4-FFF2-40B4-BE49-F238E27FC236}">
              <a16:creationId xmlns:a16="http://schemas.microsoft.com/office/drawing/2014/main" id="{AC4DB770-FB6C-4770-A786-73214F2C6AEC}"/>
            </a:ext>
          </a:extLst>
        </xdr:cNvPr>
        <xdr:cNvSpPr/>
      </xdr:nvSpPr>
      <xdr:spPr>
        <a:xfrm>
          <a:off x="19494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160565</xdr:rowOff>
    </xdr:from>
    <xdr:to>
      <xdr:col>107</xdr:col>
      <xdr:colOff>50800</xdr:colOff>
      <xdr:row>64</xdr:row>
      <xdr:rowOff>0</xdr:rowOff>
    </xdr:to>
    <xdr:cxnSp macro="">
      <xdr:nvCxnSpPr>
        <xdr:cNvPr id="717" name="直線コネクタ 716">
          <a:extLst>
            <a:ext uri="{FF2B5EF4-FFF2-40B4-BE49-F238E27FC236}">
              <a16:creationId xmlns:a16="http://schemas.microsoft.com/office/drawing/2014/main" id="{42CEA15D-50E0-4B4D-A1E8-3E5A2979E5E8}"/>
            </a:ext>
          </a:extLst>
        </xdr:cNvPr>
        <xdr:cNvCxnSpPr/>
      </xdr:nvCxnSpPr>
      <xdr:spPr>
        <a:xfrm flipV="1">
          <a:off x="19545300" y="109619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120650</xdr:rowOff>
    </xdr:from>
    <xdr:to>
      <xdr:col>98</xdr:col>
      <xdr:colOff>38100</xdr:colOff>
      <xdr:row>64</xdr:row>
      <xdr:rowOff>50800</xdr:rowOff>
    </xdr:to>
    <xdr:sp macro="" textlink="">
      <xdr:nvSpPr>
        <xdr:cNvPr id="718" name="楕円 717">
          <a:extLst>
            <a:ext uri="{FF2B5EF4-FFF2-40B4-BE49-F238E27FC236}">
              <a16:creationId xmlns:a16="http://schemas.microsoft.com/office/drawing/2014/main" id="{F973281A-1666-4981-A0E9-603B5494A8A2}"/>
            </a:ext>
          </a:extLst>
        </xdr:cNvPr>
        <xdr:cNvSpPr/>
      </xdr:nvSpPr>
      <xdr:spPr>
        <a:xfrm>
          <a:off x="18605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0</xdr:rowOff>
    </xdr:from>
    <xdr:to>
      <xdr:col>102</xdr:col>
      <xdr:colOff>114300</xdr:colOff>
      <xdr:row>64</xdr:row>
      <xdr:rowOff>0</xdr:rowOff>
    </xdr:to>
    <xdr:cxnSp macro="">
      <xdr:nvCxnSpPr>
        <xdr:cNvPr id="719" name="直線コネクタ 718">
          <a:extLst>
            <a:ext uri="{FF2B5EF4-FFF2-40B4-BE49-F238E27FC236}">
              <a16:creationId xmlns:a16="http://schemas.microsoft.com/office/drawing/2014/main" id="{C2E9794B-7DB1-4CBD-B9C1-04CA368C1859}"/>
            </a:ext>
          </a:extLst>
        </xdr:cNvPr>
        <xdr:cNvCxnSpPr/>
      </xdr:nvCxnSpPr>
      <xdr:spPr>
        <a:xfrm>
          <a:off x="18656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C32C3FCE-A396-453A-8D60-DC2E003FB775}"/>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7F505C60-EB7F-4C78-9A16-FD470237AE80}"/>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4D38A779-A77A-4A6D-8203-55F57B69C5B1}"/>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17D3B047-EB22-42AC-B46B-22915D78B200}"/>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31042</xdr:rowOff>
    </xdr:from>
    <xdr:ext cx="469744" cy="259045"/>
    <xdr:sp macro="" textlink="">
      <xdr:nvSpPr>
        <xdr:cNvPr id="724" name="n_1mainValue【保健センター・保健所】&#10;一人当たり面積">
          <a:extLst>
            <a:ext uri="{FF2B5EF4-FFF2-40B4-BE49-F238E27FC236}">
              <a16:creationId xmlns:a16="http://schemas.microsoft.com/office/drawing/2014/main" id="{6024B800-0275-4603-B7A6-428CB1D9C846}"/>
            </a:ext>
          </a:extLst>
        </xdr:cNvPr>
        <xdr:cNvSpPr txBox="1"/>
      </xdr:nvSpPr>
      <xdr:spPr>
        <a:xfrm>
          <a:off x="21075727" y="1100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31042</xdr:rowOff>
    </xdr:from>
    <xdr:ext cx="469744" cy="259045"/>
    <xdr:sp macro="" textlink="">
      <xdr:nvSpPr>
        <xdr:cNvPr id="725" name="n_2mainValue【保健センター・保健所】&#10;一人当たり面積">
          <a:extLst>
            <a:ext uri="{FF2B5EF4-FFF2-40B4-BE49-F238E27FC236}">
              <a16:creationId xmlns:a16="http://schemas.microsoft.com/office/drawing/2014/main" id="{D91B1A6D-E65F-42A2-86F7-1C6CF309A1D0}"/>
            </a:ext>
          </a:extLst>
        </xdr:cNvPr>
        <xdr:cNvSpPr txBox="1"/>
      </xdr:nvSpPr>
      <xdr:spPr>
        <a:xfrm>
          <a:off x="20199427" y="1100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41927</xdr:rowOff>
    </xdr:from>
    <xdr:ext cx="469744" cy="259045"/>
    <xdr:sp macro="" textlink="">
      <xdr:nvSpPr>
        <xdr:cNvPr id="726" name="n_3mainValue【保健センター・保健所】&#10;一人当たり面積">
          <a:extLst>
            <a:ext uri="{FF2B5EF4-FFF2-40B4-BE49-F238E27FC236}">
              <a16:creationId xmlns:a16="http://schemas.microsoft.com/office/drawing/2014/main" id="{AA2C3D4D-06D9-43F2-BFC6-682DB5AE89AF}"/>
            </a:ext>
          </a:extLst>
        </xdr:cNvPr>
        <xdr:cNvSpPr txBox="1"/>
      </xdr:nvSpPr>
      <xdr:spPr>
        <a:xfrm>
          <a:off x="19310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41927</xdr:rowOff>
    </xdr:from>
    <xdr:ext cx="469744" cy="259045"/>
    <xdr:sp macro="" textlink="">
      <xdr:nvSpPr>
        <xdr:cNvPr id="727" name="n_4mainValue【保健センター・保健所】&#10;一人当たり面積">
          <a:extLst>
            <a:ext uri="{FF2B5EF4-FFF2-40B4-BE49-F238E27FC236}">
              <a16:creationId xmlns:a16="http://schemas.microsoft.com/office/drawing/2014/main" id="{FE24DF6A-D629-45FF-82C4-793169AD1E4A}"/>
            </a:ext>
          </a:extLst>
        </xdr:cNvPr>
        <xdr:cNvSpPr txBox="1"/>
      </xdr:nvSpPr>
      <xdr:spPr>
        <a:xfrm>
          <a:off x="18421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AF971F42-4D20-4439-AF12-42616E6E54F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DB8C8E7B-3453-45DD-B3D1-55C3556D819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37D42691-5E41-4581-B485-9712A15C620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B6E2E26C-29B6-46D0-84ED-DF3520912EE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778CC8EE-C6AE-4582-8028-288A860E08C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E0B7CD04-7846-402A-BABB-4AFAB09D6E0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13C719E0-4E65-4EA2-939D-E3B5A0E7AB1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7807B705-D5FF-4FCB-B7F8-66F0FCC6326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357DAEEB-C578-4550-9F0A-507115AFDE0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966243B5-5B40-4EC7-8BDC-6805D16E858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68B85404-2DF6-48D7-BBFD-6636A4CAEC1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4F17EB8A-81E9-456B-9944-BFC51ADBBAA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7FE4D31A-36A8-496E-BB7F-7A8C3DE2EE8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425EF8D4-C687-4D1A-80DC-830D8EFA57B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A92927F8-DA9C-4074-9FE2-49A9122DF16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8D0D5AF4-9384-4693-913A-2E7FFC6388E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0BCD7AF5-0BE4-4B08-9593-8DE0DAB80CA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F38F4EE9-F71B-421A-ABD2-76BEB0D7A91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373E6CD4-27FC-4C76-B9DA-AD23D0F2C94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BC291821-D9D4-401B-A709-019A1EB886B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A72F48D4-3F85-4629-A1A4-A04FD92C33F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4B34F378-73EB-47C1-A4BA-4E4F843B4FC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C9859B0F-9DC3-4ADA-ABBA-F3C3F7068ED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DC63E831-2314-46BB-A6AA-C33E83EB7F0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8D75B864-F079-4F30-82FB-941B74CDC208}"/>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9F2B8BFB-E28D-458A-8F67-EC4C1F2E9D26}"/>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B072CF10-9FC2-4850-B0C3-70B910C1BE84}"/>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0F6B29F6-F440-4330-9096-9F5B9F6D5D66}"/>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711B35E1-0A3A-4C36-B167-8F8D851D163A}"/>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4CD3B5DF-E277-400F-9F82-4A6DF5DF1FDA}"/>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7F6DF7F0-03B6-436F-970B-6464FF659475}"/>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95F1D93E-47B6-40BE-8577-F9BCAE5B6054}"/>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E15DD78C-3D2E-4761-A12B-A1FE358D7BAA}"/>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21061B21-6B0B-4394-BC5B-5343261BBAFF}"/>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4F444F36-C741-4809-AE9A-ABCB61505C67}"/>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CBC8C1F-1BD4-427D-BF02-77CC34AA53A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4CFEBA09-1DAB-40A2-93BB-2FF02E9D7AF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E420E007-C1EE-4713-88E8-13D91910710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D8811227-07F7-4D6F-B1AC-E8E118E20BA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805A16F9-384F-4727-BA21-D41C027C56C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97789</xdr:rowOff>
    </xdr:from>
    <xdr:to>
      <xdr:col>85</xdr:col>
      <xdr:colOff>177800</xdr:colOff>
      <xdr:row>84</xdr:row>
      <xdr:rowOff>27939</xdr:rowOff>
    </xdr:to>
    <xdr:sp macro="" textlink="">
      <xdr:nvSpPr>
        <xdr:cNvPr id="768" name="楕円 767">
          <a:extLst>
            <a:ext uri="{FF2B5EF4-FFF2-40B4-BE49-F238E27FC236}">
              <a16:creationId xmlns:a16="http://schemas.microsoft.com/office/drawing/2014/main" id="{203DD3D3-8EF9-49D8-B14E-224B8E200F4E}"/>
            </a:ext>
          </a:extLst>
        </xdr:cNvPr>
        <xdr:cNvSpPr/>
      </xdr:nvSpPr>
      <xdr:spPr>
        <a:xfrm>
          <a:off x="162687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76216</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416BDC75-4156-40C9-8411-25EB558B2C91}"/>
            </a:ext>
          </a:extLst>
        </xdr:cNvPr>
        <xdr:cNvSpPr txBox="1"/>
      </xdr:nvSpPr>
      <xdr:spPr>
        <a:xfrm>
          <a:off x="16357600"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55880</xdr:rowOff>
    </xdr:from>
    <xdr:to>
      <xdr:col>81</xdr:col>
      <xdr:colOff>101600</xdr:colOff>
      <xdr:row>83</xdr:row>
      <xdr:rowOff>157480</xdr:rowOff>
    </xdr:to>
    <xdr:sp macro="" textlink="">
      <xdr:nvSpPr>
        <xdr:cNvPr id="770" name="楕円 769">
          <a:extLst>
            <a:ext uri="{FF2B5EF4-FFF2-40B4-BE49-F238E27FC236}">
              <a16:creationId xmlns:a16="http://schemas.microsoft.com/office/drawing/2014/main" id="{F45E6923-0BB1-44E4-8425-3F5F1EADB5D6}"/>
            </a:ext>
          </a:extLst>
        </xdr:cNvPr>
        <xdr:cNvSpPr/>
      </xdr:nvSpPr>
      <xdr:spPr>
        <a:xfrm>
          <a:off x="15430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106680</xdr:rowOff>
    </xdr:from>
    <xdr:to>
      <xdr:col>85</xdr:col>
      <xdr:colOff>127000</xdr:colOff>
      <xdr:row>83</xdr:row>
      <xdr:rowOff>148589</xdr:rowOff>
    </xdr:to>
    <xdr:cxnSp macro="">
      <xdr:nvCxnSpPr>
        <xdr:cNvPr id="771" name="直線コネクタ 770">
          <a:extLst>
            <a:ext uri="{FF2B5EF4-FFF2-40B4-BE49-F238E27FC236}">
              <a16:creationId xmlns:a16="http://schemas.microsoft.com/office/drawing/2014/main" id="{51FB731D-CE08-4836-B711-3450031BE34F}"/>
            </a:ext>
          </a:extLst>
        </xdr:cNvPr>
        <xdr:cNvCxnSpPr/>
      </xdr:nvCxnSpPr>
      <xdr:spPr>
        <a:xfrm>
          <a:off x="15481300" y="1433703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12064</xdr:rowOff>
    </xdr:from>
    <xdr:to>
      <xdr:col>76</xdr:col>
      <xdr:colOff>165100</xdr:colOff>
      <xdr:row>83</xdr:row>
      <xdr:rowOff>113664</xdr:rowOff>
    </xdr:to>
    <xdr:sp macro="" textlink="">
      <xdr:nvSpPr>
        <xdr:cNvPr id="772" name="楕円 771">
          <a:extLst>
            <a:ext uri="{FF2B5EF4-FFF2-40B4-BE49-F238E27FC236}">
              <a16:creationId xmlns:a16="http://schemas.microsoft.com/office/drawing/2014/main" id="{E3078B17-CF35-4E16-BC92-9595DA973BA9}"/>
            </a:ext>
          </a:extLst>
        </xdr:cNvPr>
        <xdr:cNvSpPr/>
      </xdr:nvSpPr>
      <xdr:spPr>
        <a:xfrm>
          <a:off x="14541500" y="1424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62864</xdr:rowOff>
    </xdr:from>
    <xdr:to>
      <xdr:col>81</xdr:col>
      <xdr:colOff>50800</xdr:colOff>
      <xdr:row>83</xdr:row>
      <xdr:rowOff>106680</xdr:rowOff>
    </xdr:to>
    <xdr:cxnSp macro="">
      <xdr:nvCxnSpPr>
        <xdr:cNvPr id="773" name="直線コネクタ 772">
          <a:extLst>
            <a:ext uri="{FF2B5EF4-FFF2-40B4-BE49-F238E27FC236}">
              <a16:creationId xmlns:a16="http://schemas.microsoft.com/office/drawing/2014/main" id="{6321718A-583F-44F1-BE7C-A1E9412C3CA1}"/>
            </a:ext>
          </a:extLst>
        </xdr:cNvPr>
        <xdr:cNvCxnSpPr/>
      </xdr:nvCxnSpPr>
      <xdr:spPr>
        <a:xfrm>
          <a:off x="14592300" y="1429321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158750</xdr:rowOff>
    </xdr:from>
    <xdr:to>
      <xdr:col>72</xdr:col>
      <xdr:colOff>38100</xdr:colOff>
      <xdr:row>83</xdr:row>
      <xdr:rowOff>88900</xdr:rowOff>
    </xdr:to>
    <xdr:sp macro="" textlink="">
      <xdr:nvSpPr>
        <xdr:cNvPr id="774" name="楕円 773">
          <a:extLst>
            <a:ext uri="{FF2B5EF4-FFF2-40B4-BE49-F238E27FC236}">
              <a16:creationId xmlns:a16="http://schemas.microsoft.com/office/drawing/2014/main" id="{9DA37E6D-C705-4FF4-9328-6065609B602F}"/>
            </a:ext>
          </a:extLst>
        </xdr:cNvPr>
        <xdr:cNvSpPr/>
      </xdr:nvSpPr>
      <xdr:spPr>
        <a:xfrm>
          <a:off x="13652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38100</xdr:rowOff>
    </xdr:from>
    <xdr:to>
      <xdr:col>76</xdr:col>
      <xdr:colOff>114300</xdr:colOff>
      <xdr:row>83</xdr:row>
      <xdr:rowOff>62864</xdr:rowOff>
    </xdr:to>
    <xdr:cxnSp macro="">
      <xdr:nvCxnSpPr>
        <xdr:cNvPr id="775" name="直線コネクタ 774">
          <a:extLst>
            <a:ext uri="{FF2B5EF4-FFF2-40B4-BE49-F238E27FC236}">
              <a16:creationId xmlns:a16="http://schemas.microsoft.com/office/drawing/2014/main" id="{D42D68D7-E8EF-44DB-AFBC-5902876A1B3B}"/>
            </a:ext>
          </a:extLst>
        </xdr:cNvPr>
        <xdr:cNvCxnSpPr/>
      </xdr:nvCxnSpPr>
      <xdr:spPr>
        <a:xfrm>
          <a:off x="13703300" y="14268450"/>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116839</xdr:rowOff>
    </xdr:from>
    <xdr:to>
      <xdr:col>67</xdr:col>
      <xdr:colOff>101600</xdr:colOff>
      <xdr:row>83</xdr:row>
      <xdr:rowOff>46989</xdr:rowOff>
    </xdr:to>
    <xdr:sp macro="" textlink="">
      <xdr:nvSpPr>
        <xdr:cNvPr id="776" name="楕円 775">
          <a:extLst>
            <a:ext uri="{FF2B5EF4-FFF2-40B4-BE49-F238E27FC236}">
              <a16:creationId xmlns:a16="http://schemas.microsoft.com/office/drawing/2014/main" id="{6FE1AE56-4E01-4172-A3ED-02D84BD33531}"/>
            </a:ext>
          </a:extLst>
        </xdr:cNvPr>
        <xdr:cNvSpPr/>
      </xdr:nvSpPr>
      <xdr:spPr>
        <a:xfrm>
          <a:off x="12763500" y="1417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167639</xdr:rowOff>
    </xdr:from>
    <xdr:to>
      <xdr:col>71</xdr:col>
      <xdr:colOff>177800</xdr:colOff>
      <xdr:row>83</xdr:row>
      <xdr:rowOff>38100</xdr:rowOff>
    </xdr:to>
    <xdr:cxnSp macro="">
      <xdr:nvCxnSpPr>
        <xdr:cNvPr id="777" name="直線コネクタ 776">
          <a:extLst>
            <a:ext uri="{FF2B5EF4-FFF2-40B4-BE49-F238E27FC236}">
              <a16:creationId xmlns:a16="http://schemas.microsoft.com/office/drawing/2014/main" id="{5CEE26DA-4D7F-42FA-B864-94238810690B}"/>
            </a:ext>
          </a:extLst>
        </xdr:cNvPr>
        <xdr:cNvCxnSpPr/>
      </xdr:nvCxnSpPr>
      <xdr:spPr>
        <a:xfrm>
          <a:off x="12814300" y="142265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8" name="n_1aveValue【消防施設】&#10;有形固定資産減価償却率">
          <a:extLst>
            <a:ext uri="{FF2B5EF4-FFF2-40B4-BE49-F238E27FC236}">
              <a16:creationId xmlns:a16="http://schemas.microsoft.com/office/drawing/2014/main" id="{26B71A0D-E4F6-4B5A-BC61-507ABD161CF4}"/>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79" name="n_2aveValue【消防施設】&#10;有形固定資産減価償却率">
          <a:extLst>
            <a:ext uri="{FF2B5EF4-FFF2-40B4-BE49-F238E27FC236}">
              <a16:creationId xmlns:a16="http://schemas.microsoft.com/office/drawing/2014/main" id="{8475D172-FA58-4603-9AD8-76A30E845197}"/>
            </a:ext>
          </a:extLst>
        </xdr:cNvPr>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0" name="n_3aveValue【消防施設】&#10;有形固定資産減価償却率">
          <a:extLst>
            <a:ext uri="{FF2B5EF4-FFF2-40B4-BE49-F238E27FC236}">
              <a16:creationId xmlns:a16="http://schemas.microsoft.com/office/drawing/2014/main" id="{C7C6C994-9BDF-4735-85E4-718AD1FE6D48}"/>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81" name="n_4aveValue【消防施設】&#10;有形固定資産減価償却率">
          <a:extLst>
            <a:ext uri="{FF2B5EF4-FFF2-40B4-BE49-F238E27FC236}">
              <a16:creationId xmlns:a16="http://schemas.microsoft.com/office/drawing/2014/main" id="{80D0A510-D687-42FA-8763-5E459336177B}"/>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148607</xdr:rowOff>
    </xdr:from>
    <xdr:ext cx="405111" cy="259045"/>
    <xdr:sp macro="" textlink="">
      <xdr:nvSpPr>
        <xdr:cNvPr id="782" name="n_1mainValue【消防施設】&#10;有形固定資産減価償却率">
          <a:extLst>
            <a:ext uri="{FF2B5EF4-FFF2-40B4-BE49-F238E27FC236}">
              <a16:creationId xmlns:a16="http://schemas.microsoft.com/office/drawing/2014/main" id="{990D90B7-0926-459E-BD29-07A473E1E90B}"/>
            </a:ext>
          </a:extLst>
        </xdr:cNvPr>
        <xdr:cNvSpPr txBox="1"/>
      </xdr:nvSpPr>
      <xdr:spPr>
        <a:xfrm>
          <a:off x="152660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104791</xdr:rowOff>
    </xdr:from>
    <xdr:ext cx="405111" cy="259045"/>
    <xdr:sp macro="" textlink="">
      <xdr:nvSpPr>
        <xdr:cNvPr id="783" name="n_2mainValue【消防施設】&#10;有形固定資産減価償却率">
          <a:extLst>
            <a:ext uri="{FF2B5EF4-FFF2-40B4-BE49-F238E27FC236}">
              <a16:creationId xmlns:a16="http://schemas.microsoft.com/office/drawing/2014/main" id="{DD34CA3F-9FAE-4CE0-A2DA-C26B0B9CCDF9}"/>
            </a:ext>
          </a:extLst>
        </xdr:cNvPr>
        <xdr:cNvSpPr txBox="1"/>
      </xdr:nvSpPr>
      <xdr:spPr>
        <a:xfrm>
          <a:off x="14389744" y="1433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80027</xdr:rowOff>
    </xdr:from>
    <xdr:ext cx="405111" cy="259045"/>
    <xdr:sp macro="" textlink="">
      <xdr:nvSpPr>
        <xdr:cNvPr id="784" name="n_3mainValue【消防施設】&#10;有形固定資産減価償却率">
          <a:extLst>
            <a:ext uri="{FF2B5EF4-FFF2-40B4-BE49-F238E27FC236}">
              <a16:creationId xmlns:a16="http://schemas.microsoft.com/office/drawing/2014/main" id="{7F749134-FB50-4386-B887-9B4E82876780}"/>
            </a:ext>
          </a:extLst>
        </xdr:cNvPr>
        <xdr:cNvSpPr txBox="1"/>
      </xdr:nvSpPr>
      <xdr:spPr>
        <a:xfrm>
          <a:off x="13500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38116</xdr:rowOff>
    </xdr:from>
    <xdr:ext cx="405111" cy="259045"/>
    <xdr:sp macro="" textlink="">
      <xdr:nvSpPr>
        <xdr:cNvPr id="785" name="n_4mainValue【消防施設】&#10;有形固定資産減価償却率">
          <a:extLst>
            <a:ext uri="{FF2B5EF4-FFF2-40B4-BE49-F238E27FC236}">
              <a16:creationId xmlns:a16="http://schemas.microsoft.com/office/drawing/2014/main" id="{656979F4-8F3A-437F-A5CF-457DCE295A3F}"/>
            </a:ext>
          </a:extLst>
        </xdr:cNvPr>
        <xdr:cNvSpPr txBox="1"/>
      </xdr:nvSpPr>
      <xdr:spPr>
        <a:xfrm>
          <a:off x="12611744"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3B5854C4-9F7B-473F-A31F-1EFE8530104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7B71F1A1-450A-45B3-A3EC-CF3B0A0A666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BDC62539-3CE6-4CDC-AC37-C33C9E508CD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569E31D4-A8B2-4F94-9DF6-55AF09A5873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C1A224B1-2127-4BAF-9B81-7F91E91A410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36C65A1E-1764-419E-B44F-1558DBBBDDC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8D9E7379-732B-4DB1-B1F9-F4376DEFF3E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66467879-0208-40A8-954F-9429570802E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F0E5D3DE-4601-464F-8913-DF4644AB573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1253BE79-E393-481B-9A1F-106D00EFE32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5476CDBF-91EE-4EC6-A322-9811875EBCB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2F1D4E3C-C19F-4A44-82AD-1F8C542D953F}"/>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E0DC87E4-BD67-457B-BEAA-E9738DB01CB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3D322E85-4A7E-4D4E-ACE0-C093A97CC34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EFF9E5BC-ED92-4D2C-8EB3-4976973B0228}"/>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3D4C3152-A20C-4B0A-BBEF-8517F3970ECD}"/>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24E43E05-6ADC-4D88-B266-CE8777F27FC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733F5EFF-D1EE-426B-8581-3F297DEB51F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3B31F590-2489-430E-9096-717CDB55C66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78CD0CA7-F15F-41EB-927A-0350460655E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2C1747B1-EC87-44E0-9FF9-1423638B5E7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14136415-A733-4370-B18A-5E7D84F28E11}"/>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4DCBECDC-E8A1-4EB9-9068-D391BD87FD00}"/>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AF60FB2C-B54B-476F-B588-FE5CE5C0356A}"/>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656CBCC2-FB91-4EC9-BB7C-64127630824E}"/>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CC1B9D24-0ADB-4C25-A289-316013097C3B}"/>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2" name="【消防施設】&#10;一人当たり面積平均値テキスト">
          <a:extLst>
            <a:ext uri="{FF2B5EF4-FFF2-40B4-BE49-F238E27FC236}">
              <a16:creationId xmlns:a16="http://schemas.microsoft.com/office/drawing/2014/main" id="{A2297DF9-6EE0-4E04-A743-759FB1824379}"/>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A473F172-2887-48EF-9DB1-48F8A8AB5B52}"/>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D17E1264-95EB-458B-862B-7AEA904D47F4}"/>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E6BD4350-FB27-4544-AACC-9FBB57B89698}"/>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0EE2E57E-F2F7-424E-BC30-84B7119BDCC4}"/>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4C87F645-9325-4440-8D42-4BEC17227B28}"/>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3D466D0C-4A73-4C41-84D2-4A6E4C3205F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BF5C1F2E-12B5-4414-8642-9BDDDB996E1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702C58EB-C52D-4344-95AB-F140F10C034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1CDC5ADD-081E-4D5E-82A2-07EDF278434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53FE4825-C9F8-4B1F-A871-C7926CE7FCD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51308</xdr:rowOff>
    </xdr:from>
    <xdr:to>
      <xdr:col>116</xdr:col>
      <xdr:colOff>114300</xdr:colOff>
      <xdr:row>84</xdr:row>
      <xdr:rowOff>152908</xdr:rowOff>
    </xdr:to>
    <xdr:sp macro="" textlink="">
      <xdr:nvSpPr>
        <xdr:cNvPr id="823" name="楕円 822">
          <a:extLst>
            <a:ext uri="{FF2B5EF4-FFF2-40B4-BE49-F238E27FC236}">
              <a16:creationId xmlns:a16="http://schemas.microsoft.com/office/drawing/2014/main" id="{92C9F14C-FC8A-4E45-B3F5-8D458A66EDF1}"/>
            </a:ext>
          </a:extLst>
        </xdr:cNvPr>
        <xdr:cNvSpPr/>
      </xdr:nvSpPr>
      <xdr:spPr>
        <a:xfrm>
          <a:off x="221107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29735</xdr:rowOff>
    </xdr:from>
    <xdr:ext cx="469744" cy="259045"/>
    <xdr:sp macro="" textlink="">
      <xdr:nvSpPr>
        <xdr:cNvPr id="824" name="【消防施設】&#10;一人当たり面積該当値テキスト">
          <a:extLst>
            <a:ext uri="{FF2B5EF4-FFF2-40B4-BE49-F238E27FC236}">
              <a16:creationId xmlns:a16="http://schemas.microsoft.com/office/drawing/2014/main" id="{C3FD80BA-BEFE-4D51-8D1E-15C0F4B21A2A}"/>
            </a:ext>
          </a:extLst>
        </xdr:cNvPr>
        <xdr:cNvSpPr txBox="1"/>
      </xdr:nvSpPr>
      <xdr:spPr>
        <a:xfrm>
          <a:off x="22199600"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51308</xdr:rowOff>
    </xdr:from>
    <xdr:to>
      <xdr:col>112</xdr:col>
      <xdr:colOff>38100</xdr:colOff>
      <xdr:row>84</xdr:row>
      <xdr:rowOff>152908</xdr:rowOff>
    </xdr:to>
    <xdr:sp macro="" textlink="">
      <xdr:nvSpPr>
        <xdr:cNvPr id="825" name="楕円 824">
          <a:extLst>
            <a:ext uri="{FF2B5EF4-FFF2-40B4-BE49-F238E27FC236}">
              <a16:creationId xmlns:a16="http://schemas.microsoft.com/office/drawing/2014/main" id="{B48D5C4A-5AA8-44FC-8FD8-F882C2362CE3}"/>
            </a:ext>
          </a:extLst>
        </xdr:cNvPr>
        <xdr:cNvSpPr/>
      </xdr:nvSpPr>
      <xdr:spPr>
        <a:xfrm>
          <a:off x="21272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102108</xdr:rowOff>
    </xdr:from>
    <xdr:to>
      <xdr:col>116</xdr:col>
      <xdr:colOff>63500</xdr:colOff>
      <xdr:row>84</xdr:row>
      <xdr:rowOff>102108</xdr:rowOff>
    </xdr:to>
    <xdr:cxnSp macro="">
      <xdr:nvCxnSpPr>
        <xdr:cNvPr id="826" name="直線コネクタ 825">
          <a:extLst>
            <a:ext uri="{FF2B5EF4-FFF2-40B4-BE49-F238E27FC236}">
              <a16:creationId xmlns:a16="http://schemas.microsoft.com/office/drawing/2014/main" id="{11816BEF-FE8E-4B03-8BB6-B809878EB36D}"/>
            </a:ext>
          </a:extLst>
        </xdr:cNvPr>
        <xdr:cNvCxnSpPr/>
      </xdr:nvCxnSpPr>
      <xdr:spPr>
        <a:xfrm>
          <a:off x="21323300" y="145039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51308</xdr:rowOff>
    </xdr:from>
    <xdr:to>
      <xdr:col>107</xdr:col>
      <xdr:colOff>101600</xdr:colOff>
      <xdr:row>84</xdr:row>
      <xdr:rowOff>152908</xdr:rowOff>
    </xdr:to>
    <xdr:sp macro="" textlink="">
      <xdr:nvSpPr>
        <xdr:cNvPr id="827" name="楕円 826">
          <a:extLst>
            <a:ext uri="{FF2B5EF4-FFF2-40B4-BE49-F238E27FC236}">
              <a16:creationId xmlns:a16="http://schemas.microsoft.com/office/drawing/2014/main" id="{3AD608D8-BF2B-45C3-B7C9-74DF7D40154D}"/>
            </a:ext>
          </a:extLst>
        </xdr:cNvPr>
        <xdr:cNvSpPr/>
      </xdr:nvSpPr>
      <xdr:spPr>
        <a:xfrm>
          <a:off x="20383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102108</xdr:rowOff>
    </xdr:from>
    <xdr:to>
      <xdr:col>111</xdr:col>
      <xdr:colOff>177800</xdr:colOff>
      <xdr:row>84</xdr:row>
      <xdr:rowOff>102108</xdr:rowOff>
    </xdr:to>
    <xdr:cxnSp macro="">
      <xdr:nvCxnSpPr>
        <xdr:cNvPr id="828" name="直線コネクタ 827">
          <a:extLst>
            <a:ext uri="{FF2B5EF4-FFF2-40B4-BE49-F238E27FC236}">
              <a16:creationId xmlns:a16="http://schemas.microsoft.com/office/drawing/2014/main" id="{4981799E-475A-43D1-8F2C-33396703BC70}"/>
            </a:ext>
          </a:extLst>
        </xdr:cNvPr>
        <xdr:cNvCxnSpPr/>
      </xdr:nvCxnSpPr>
      <xdr:spPr>
        <a:xfrm>
          <a:off x="20434300" y="145039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829" name="楕円 828">
          <a:extLst>
            <a:ext uri="{FF2B5EF4-FFF2-40B4-BE49-F238E27FC236}">
              <a16:creationId xmlns:a16="http://schemas.microsoft.com/office/drawing/2014/main" id="{3619265B-D310-4B1D-B848-410D07EFDF2D}"/>
            </a:ext>
          </a:extLst>
        </xdr:cNvPr>
        <xdr:cNvSpPr/>
      </xdr:nvSpPr>
      <xdr:spPr>
        <a:xfrm>
          <a:off x="19494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102108</xdr:rowOff>
    </xdr:from>
    <xdr:to>
      <xdr:col>107</xdr:col>
      <xdr:colOff>50800</xdr:colOff>
      <xdr:row>84</xdr:row>
      <xdr:rowOff>106680</xdr:rowOff>
    </xdr:to>
    <xdr:cxnSp macro="">
      <xdr:nvCxnSpPr>
        <xdr:cNvPr id="830" name="直線コネクタ 829">
          <a:extLst>
            <a:ext uri="{FF2B5EF4-FFF2-40B4-BE49-F238E27FC236}">
              <a16:creationId xmlns:a16="http://schemas.microsoft.com/office/drawing/2014/main" id="{FAAF64DD-4B8A-417E-9A66-8604C023508B}"/>
            </a:ext>
          </a:extLst>
        </xdr:cNvPr>
        <xdr:cNvCxnSpPr/>
      </xdr:nvCxnSpPr>
      <xdr:spPr>
        <a:xfrm flipV="1">
          <a:off x="19545300" y="1450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60452</xdr:rowOff>
    </xdr:from>
    <xdr:to>
      <xdr:col>98</xdr:col>
      <xdr:colOff>38100</xdr:colOff>
      <xdr:row>84</xdr:row>
      <xdr:rowOff>162052</xdr:rowOff>
    </xdr:to>
    <xdr:sp macro="" textlink="">
      <xdr:nvSpPr>
        <xdr:cNvPr id="831" name="楕円 830">
          <a:extLst>
            <a:ext uri="{FF2B5EF4-FFF2-40B4-BE49-F238E27FC236}">
              <a16:creationId xmlns:a16="http://schemas.microsoft.com/office/drawing/2014/main" id="{3B6106E4-FF5B-46D1-8016-A9FDD9E75111}"/>
            </a:ext>
          </a:extLst>
        </xdr:cNvPr>
        <xdr:cNvSpPr/>
      </xdr:nvSpPr>
      <xdr:spPr>
        <a:xfrm>
          <a:off x="18605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111252</xdr:rowOff>
    </xdr:to>
    <xdr:cxnSp macro="">
      <xdr:nvCxnSpPr>
        <xdr:cNvPr id="832" name="直線コネクタ 831">
          <a:extLst>
            <a:ext uri="{FF2B5EF4-FFF2-40B4-BE49-F238E27FC236}">
              <a16:creationId xmlns:a16="http://schemas.microsoft.com/office/drawing/2014/main" id="{4D499067-6A28-4786-9392-7D1C06C1D69B}"/>
            </a:ext>
          </a:extLst>
        </xdr:cNvPr>
        <xdr:cNvCxnSpPr/>
      </xdr:nvCxnSpPr>
      <xdr:spPr>
        <a:xfrm flipV="1">
          <a:off x="18656300" y="14508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3" name="n_1aveValue【消防施設】&#10;一人当たり面積">
          <a:extLst>
            <a:ext uri="{FF2B5EF4-FFF2-40B4-BE49-F238E27FC236}">
              <a16:creationId xmlns:a16="http://schemas.microsoft.com/office/drawing/2014/main" id="{4A8BEFE7-8A90-4257-8345-62D73E5B7DF9}"/>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4" name="n_2aveValue【消防施設】&#10;一人当たり面積">
          <a:extLst>
            <a:ext uri="{FF2B5EF4-FFF2-40B4-BE49-F238E27FC236}">
              <a16:creationId xmlns:a16="http://schemas.microsoft.com/office/drawing/2014/main" id="{178DF02D-67B9-4785-BFAA-8EF8FD4E38F7}"/>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5" name="n_3aveValue【消防施設】&#10;一人当たり面積">
          <a:extLst>
            <a:ext uri="{FF2B5EF4-FFF2-40B4-BE49-F238E27FC236}">
              <a16:creationId xmlns:a16="http://schemas.microsoft.com/office/drawing/2014/main" id="{EC5B695E-FA7E-4DD1-AB15-142A942260B9}"/>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36" name="n_4aveValue【消防施設】&#10;一人当たり面積">
          <a:extLst>
            <a:ext uri="{FF2B5EF4-FFF2-40B4-BE49-F238E27FC236}">
              <a16:creationId xmlns:a16="http://schemas.microsoft.com/office/drawing/2014/main" id="{AEE8A51E-4DC0-40F3-8BFA-8E1A66FEF673}"/>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144035</xdr:rowOff>
    </xdr:from>
    <xdr:ext cx="469744" cy="259045"/>
    <xdr:sp macro="" textlink="">
      <xdr:nvSpPr>
        <xdr:cNvPr id="837" name="n_1mainValue【消防施設】&#10;一人当たり面積">
          <a:extLst>
            <a:ext uri="{FF2B5EF4-FFF2-40B4-BE49-F238E27FC236}">
              <a16:creationId xmlns:a16="http://schemas.microsoft.com/office/drawing/2014/main" id="{9F3D442A-7AE5-4E47-AD74-E3167BB734F6}"/>
            </a:ext>
          </a:extLst>
        </xdr:cNvPr>
        <xdr:cNvSpPr txBox="1"/>
      </xdr:nvSpPr>
      <xdr:spPr>
        <a:xfrm>
          <a:off x="210757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144035</xdr:rowOff>
    </xdr:from>
    <xdr:ext cx="469744" cy="259045"/>
    <xdr:sp macro="" textlink="">
      <xdr:nvSpPr>
        <xdr:cNvPr id="838" name="n_2mainValue【消防施設】&#10;一人当たり面積">
          <a:extLst>
            <a:ext uri="{FF2B5EF4-FFF2-40B4-BE49-F238E27FC236}">
              <a16:creationId xmlns:a16="http://schemas.microsoft.com/office/drawing/2014/main" id="{101B8524-2E95-4B8A-84B3-A009BA6EAF65}"/>
            </a:ext>
          </a:extLst>
        </xdr:cNvPr>
        <xdr:cNvSpPr txBox="1"/>
      </xdr:nvSpPr>
      <xdr:spPr>
        <a:xfrm>
          <a:off x="20199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839" name="n_3mainValue【消防施設】&#10;一人当たり面積">
          <a:extLst>
            <a:ext uri="{FF2B5EF4-FFF2-40B4-BE49-F238E27FC236}">
              <a16:creationId xmlns:a16="http://schemas.microsoft.com/office/drawing/2014/main" id="{95F803DD-3CE1-44AD-9C8A-D53EBFC7114C}"/>
            </a:ext>
          </a:extLst>
        </xdr:cNvPr>
        <xdr:cNvSpPr txBox="1"/>
      </xdr:nvSpPr>
      <xdr:spPr>
        <a:xfrm>
          <a:off x="19310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153179</xdr:rowOff>
    </xdr:from>
    <xdr:ext cx="469744" cy="259045"/>
    <xdr:sp macro="" textlink="">
      <xdr:nvSpPr>
        <xdr:cNvPr id="840" name="n_4mainValue【消防施設】&#10;一人当たり面積">
          <a:extLst>
            <a:ext uri="{FF2B5EF4-FFF2-40B4-BE49-F238E27FC236}">
              <a16:creationId xmlns:a16="http://schemas.microsoft.com/office/drawing/2014/main" id="{C45DFE71-8293-4A5B-986D-0B904FE8B4A6}"/>
            </a:ext>
          </a:extLst>
        </xdr:cNvPr>
        <xdr:cNvSpPr txBox="1"/>
      </xdr:nvSpPr>
      <xdr:spPr>
        <a:xfrm>
          <a:off x="18421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83B074A3-4371-4911-979E-1D16C1706E6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29EAA1EB-8EBE-49EE-862D-27A69620D5D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5F4EDCFA-9863-4E1C-B2E8-2095D647A74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91AF0121-9775-44E4-872D-E6AFA4E3205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5DDD3174-50C5-41B3-B28D-03672F01D6D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F656C335-74E8-4418-9F12-111EBC38795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D8C3600B-865C-4590-97B3-6E7E21C7056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7C28126C-CEE4-4978-9504-F98513DEF51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1DA3581A-B2CB-4062-A716-8A56808C2A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CC3A6A52-A479-4D27-8946-925B9C0C691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A9CE89AA-87EC-4075-A337-B19694336F0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6D8E1D6E-3563-4C0F-9AB0-9D348D9D028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2002D9AA-388D-4D6A-AED0-A61C7846116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69B33188-BD76-4772-937B-CFF63DF8E5B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97F21FDD-D281-4AB8-B4EF-90F9BDFFA77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1D5F9D25-EA10-444E-8D2B-8A5DDCDDA31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85D48CE1-CD21-4D87-B3BE-54268156EC5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EA14AAE6-336A-4F4D-8788-B79726F6301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691FEDFD-341D-4D4A-9A9F-0C48F1AC57D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63D38BE4-3F6C-4070-8062-07B2CC3B417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77DC07B6-A515-483E-85A7-8CC67EF8A10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52BFFD0-52E8-44FA-8D6B-80AC24209C9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1C1FA408-8F43-41F5-98B5-D5A406F2A0D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E34452E7-076D-44C5-AEB2-BC5E4D02B1A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266403DC-DC9F-4CE3-91E9-E7118A7F030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85EF02CE-1F7B-4B52-9862-D98FAE125F58}"/>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903F3192-733D-47D6-AB3D-8EA9CA993048}"/>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E2934BE6-CCF3-4CDD-8618-FC08D445617B}"/>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5001D57B-6E89-4522-9BA8-62CB68E44D8F}"/>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5D446CD2-0865-491E-8F11-D37A5CC2F6AD}"/>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A3498F4F-F849-4907-9B56-5019A8286744}"/>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1BA549EE-7953-4E1F-BF5C-4D9639330EF2}"/>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9947B20B-E014-473A-9945-CDFB87FC1ECE}"/>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ED76A5A4-F50F-4EC2-8C0D-9E82914025F0}"/>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06F7F9B1-2C26-48C6-AB62-CECC3E051AB1}"/>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BFFBA40C-E3FD-432C-870F-CB6C60A1ABDD}"/>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30993773-3D19-410E-A0D9-2B2510BD8E6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54485F8F-33EC-40E3-847E-DEA98455C43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50DA2366-E4B2-4F21-94B1-245F7A3B143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FDF23699-E23E-4BFA-BC11-AD4D14C6141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83097B4A-7FB5-45EC-A887-69FD8D7FB22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41729</xdr:rowOff>
    </xdr:from>
    <xdr:to>
      <xdr:col>85</xdr:col>
      <xdr:colOff>177800</xdr:colOff>
      <xdr:row>107</xdr:row>
      <xdr:rowOff>143329</xdr:rowOff>
    </xdr:to>
    <xdr:sp macro="" textlink="">
      <xdr:nvSpPr>
        <xdr:cNvPr id="882" name="楕円 881">
          <a:extLst>
            <a:ext uri="{FF2B5EF4-FFF2-40B4-BE49-F238E27FC236}">
              <a16:creationId xmlns:a16="http://schemas.microsoft.com/office/drawing/2014/main" id="{58B4F7C7-2026-4945-9106-FE01B5CDF992}"/>
            </a:ext>
          </a:extLst>
        </xdr:cNvPr>
        <xdr:cNvSpPr/>
      </xdr:nvSpPr>
      <xdr:spPr>
        <a:xfrm>
          <a:off x="16268700" y="1838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20156</xdr:rowOff>
    </xdr:from>
    <xdr:ext cx="405111" cy="259045"/>
    <xdr:sp macro="" textlink="">
      <xdr:nvSpPr>
        <xdr:cNvPr id="883" name="【庁舎】&#10;有形固定資産減価償却率該当値テキスト">
          <a:extLst>
            <a:ext uri="{FF2B5EF4-FFF2-40B4-BE49-F238E27FC236}">
              <a16:creationId xmlns:a16="http://schemas.microsoft.com/office/drawing/2014/main" id="{FB224CBC-3CA6-4C28-83A8-7E14AD3CE7BE}"/>
            </a:ext>
          </a:extLst>
        </xdr:cNvPr>
        <xdr:cNvSpPr txBox="1"/>
      </xdr:nvSpPr>
      <xdr:spPr>
        <a:xfrm>
          <a:off x="16357600" y="1836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113574</xdr:rowOff>
    </xdr:from>
    <xdr:to>
      <xdr:col>81</xdr:col>
      <xdr:colOff>101600</xdr:colOff>
      <xdr:row>108</xdr:row>
      <xdr:rowOff>43724</xdr:rowOff>
    </xdr:to>
    <xdr:sp macro="" textlink="">
      <xdr:nvSpPr>
        <xdr:cNvPr id="884" name="楕円 883">
          <a:extLst>
            <a:ext uri="{FF2B5EF4-FFF2-40B4-BE49-F238E27FC236}">
              <a16:creationId xmlns:a16="http://schemas.microsoft.com/office/drawing/2014/main" id="{3B28551A-24D1-4816-8CAC-C438F6959653}"/>
            </a:ext>
          </a:extLst>
        </xdr:cNvPr>
        <xdr:cNvSpPr/>
      </xdr:nvSpPr>
      <xdr:spPr>
        <a:xfrm>
          <a:off x="15430500" y="1845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92529</xdr:rowOff>
    </xdr:from>
    <xdr:to>
      <xdr:col>85</xdr:col>
      <xdr:colOff>127000</xdr:colOff>
      <xdr:row>107</xdr:row>
      <xdr:rowOff>164374</xdr:rowOff>
    </xdr:to>
    <xdr:cxnSp macro="">
      <xdr:nvCxnSpPr>
        <xdr:cNvPr id="885" name="直線コネクタ 884">
          <a:extLst>
            <a:ext uri="{FF2B5EF4-FFF2-40B4-BE49-F238E27FC236}">
              <a16:creationId xmlns:a16="http://schemas.microsoft.com/office/drawing/2014/main" id="{C927F195-BE2F-436C-B186-7A379BF1ADF5}"/>
            </a:ext>
          </a:extLst>
        </xdr:cNvPr>
        <xdr:cNvCxnSpPr/>
      </xdr:nvCxnSpPr>
      <xdr:spPr>
        <a:xfrm flipV="1">
          <a:off x="15481300" y="18437679"/>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97245</xdr:rowOff>
    </xdr:from>
    <xdr:to>
      <xdr:col>76</xdr:col>
      <xdr:colOff>165100</xdr:colOff>
      <xdr:row>108</xdr:row>
      <xdr:rowOff>27395</xdr:rowOff>
    </xdr:to>
    <xdr:sp macro="" textlink="">
      <xdr:nvSpPr>
        <xdr:cNvPr id="886" name="楕円 885">
          <a:extLst>
            <a:ext uri="{FF2B5EF4-FFF2-40B4-BE49-F238E27FC236}">
              <a16:creationId xmlns:a16="http://schemas.microsoft.com/office/drawing/2014/main" id="{C146F6E8-B9AE-4204-940E-BEACCE2C61F7}"/>
            </a:ext>
          </a:extLst>
        </xdr:cNvPr>
        <xdr:cNvSpPr/>
      </xdr:nvSpPr>
      <xdr:spPr>
        <a:xfrm>
          <a:off x="145415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148045</xdr:rowOff>
    </xdr:from>
    <xdr:to>
      <xdr:col>81</xdr:col>
      <xdr:colOff>50800</xdr:colOff>
      <xdr:row>107</xdr:row>
      <xdr:rowOff>164374</xdr:rowOff>
    </xdr:to>
    <xdr:cxnSp macro="">
      <xdr:nvCxnSpPr>
        <xdr:cNvPr id="887" name="直線コネクタ 886">
          <a:extLst>
            <a:ext uri="{FF2B5EF4-FFF2-40B4-BE49-F238E27FC236}">
              <a16:creationId xmlns:a16="http://schemas.microsoft.com/office/drawing/2014/main" id="{EC9D511F-BA69-4E19-8EA9-124D786EE1BD}"/>
            </a:ext>
          </a:extLst>
        </xdr:cNvPr>
        <xdr:cNvCxnSpPr/>
      </xdr:nvCxnSpPr>
      <xdr:spPr>
        <a:xfrm>
          <a:off x="14592300" y="18493195"/>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95613</xdr:rowOff>
    </xdr:from>
    <xdr:to>
      <xdr:col>72</xdr:col>
      <xdr:colOff>38100</xdr:colOff>
      <xdr:row>108</xdr:row>
      <xdr:rowOff>25763</xdr:rowOff>
    </xdr:to>
    <xdr:sp macro="" textlink="">
      <xdr:nvSpPr>
        <xdr:cNvPr id="888" name="楕円 887">
          <a:extLst>
            <a:ext uri="{FF2B5EF4-FFF2-40B4-BE49-F238E27FC236}">
              <a16:creationId xmlns:a16="http://schemas.microsoft.com/office/drawing/2014/main" id="{E3EE8BFB-F04E-4C97-B173-6422C885B968}"/>
            </a:ext>
          </a:extLst>
        </xdr:cNvPr>
        <xdr:cNvSpPr/>
      </xdr:nvSpPr>
      <xdr:spPr>
        <a:xfrm>
          <a:off x="13652500" y="1844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146413</xdr:rowOff>
    </xdr:from>
    <xdr:to>
      <xdr:col>76</xdr:col>
      <xdr:colOff>114300</xdr:colOff>
      <xdr:row>107</xdr:row>
      <xdr:rowOff>148045</xdr:rowOff>
    </xdr:to>
    <xdr:cxnSp macro="">
      <xdr:nvCxnSpPr>
        <xdr:cNvPr id="889" name="直線コネクタ 888">
          <a:extLst>
            <a:ext uri="{FF2B5EF4-FFF2-40B4-BE49-F238E27FC236}">
              <a16:creationId xmlns:a16="http://schemas.microsoft.com/office/drawing/2014/main" id="{00E138FF-4F1B-477A-A2AA-D294DFE0EB74}"/>
            </a:ext>
          </a:extLst>
        </xdr:cNvPr>
        <xdr:cNvCxnSpPr/>
      </xdr:nvCxnSpPr>
      <xdr:spPr>
        <a:xfrm>
          <a:off x="13703300" y="18491563"/>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80918</xdr:rowOff>
    </xdr:from>
    <xdr:to>
      <xdr:col>67</xdr:col>
      <xdr:colOff>101600</xdr:colOff>
      <xdr:row>108</xdr:row>
      <xdr:rowOff>11068</xdr:rowOff>
    </xdr:to>
    <xdr:sp macro="" textlink="">
      <xdr:nvSpPr>
        <xdr:cNvPr id="890" name="楕円 889">
          <a:extLst>
            <a:ext uri="{FF2B5EF4-FFF2-40B4-BE49-F238E27FC236}">
              <a16:creationId xmlns:a16="http://schemas.microsoft.com/office/drawing/2014/main" id="{DBA58F0C-37E5-463C-9CF1-638CD040EDCE}"/>
            </a:ext>
          </a:extLst>
        </xdr:cNvPr>
        <xdr:cNvSpPr/>
      </xdr:nvSpPr>
      <xdr:spPr>
        <a:xfrm>
          <a:off x="12763500" y="1842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131718</xdr:rowOff>
    </xdr:from>
    <xdr:to>
      <xdr:col>71</xdr:col>
      <xdr:colOff>177800</xdr:colOff>
      <xdr:row>107</xdr:row>
      <xdr:rowOff>146413</xdr:rowOff>
    </xdr:to>
    <xdr:cxnSp macro="">
      <xdr:nvCxnSpPr>
        <xdr:cNvPr id="891" name="直線コネクタ 890">
          <a:extLst>
            <a:ext uri="{FF2B5EF4-FFF2-40B4-BE49-F238E27FC236}">
              <a16:creationId xmlns:a16="http://schemas.microsoft.com/office/drawing/2014/main" id="{FCC39967-E4AF-4178-AC51-B57E4B7E9BDF}"/>
            </a:ext>
          </a:extLst>
        </xdr:cNvPr>
        <xdr:cNvCxnSpPr/>
      </xdr:nvCxnSpPr>
      <xdr:spPr>
        <a:xfrm>
          <a:off x="12814300" y="18476868"/>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B11DD71A-F09B-40DC-BB61-72A14F3576A7}"/>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A1BD980E-CA77-4C20-A548-C3EFF99E5521}"/>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8D15C969-4299-4C91-8E27-A02228E2F2C1}"/>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F6B5B404-19FE-4242-A7AA-1A8DCCE10E4A}"/>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34851</xdr:rowOff>
    </xdr:from>
    <xdr:ext cx="405111" cy="259045"/>
    <xdr:sp macro="" textlink="">
      <xdr:nvSpPr>
        <xdr:cNvPr id="896" name="n_1mainValue【庁舎】&#10;有形固定資産減価償却率">
          <a:extLst>
            <a:ext uri="{FF2B5EF4-FFF2-40B4-BE49-F238E27FC236}">
              <a16:creationId xmlns:a16="http://schemas.microsoft.com/office/drawing/2014/main" id="{66487EEE-6381-492B-BCF7-C0BC30B7E161}"/>
            </a:ext>
          </a:extLst>
        </xdr:cNvPr>
        <xdr:cNvSpPr txBox="1"/>
      </xdr:nvSpPr>
      <xdr:spPr>
        <a:xfrm>
          <a:off x="15266044" y="1855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18522</xdr:rowOff>
    </xdr:from>
    <xdr:ext cx="405111" cy="259045"/>
    <xdr:sp macro="" textlink="">
      <xdr:nvSpPr>
        <xdr:cNvPr id="897" name="n_2mainValue【庁舎】&#10;有形固定資産減価償却率">
          <a:extLst>
            <a:ext uri="{FF2B5EF4-FFF2-40B4-BE49-F238E27FC236}">
              <a16:creationId xmlns:a16="http://schemas.microsoft.com/office/drawing/2014/main" id="{CD78D644-6E86-43B0-A3FA-84C59226C5CF}"/>
            </a:ext>
          </a:extLst>
        </xdr:cNvPr>
        <xdr:cNvSpPr txBox="1"/>
      </xdr:nvSpPr>
      <xdr:spPr>
        <a:xfrm>
          <a:off x="14389744" y="1853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16890</xdr:rowOff>
    </xdr:from>
    <xdr:ext cx="405111" cy="259045"/>
    <xdr:sp macro="" textlink="">
      <xdr:nvSpPr>
        <xdr:cNvPr id="898" name="n_3mainValue【庁舎】&#10;有形固定資産減価償却率">
          <a:extLst>
            <a:ext uri="{FF2B5EF4-FFF2-40B4-BE49-F238E27FC236}">
              <a16:creationId xmlns:a16="http://schemas.microsoft.com/office/drawing/2014/main" id="{23164BA1-38B3-4B5D-9430-26F5DC086C29}"/>
            </a:ext>
          </a:extLst>
        </xdr:cNvPr>
        <xdr:cNvSpPr txBox="1"/>
      </xdr:nvSpPr>
      <xdr:spPr>
        <a:xfrm>
          <a:off x="13500744" y="1853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2195</xdr:rowOff>
    </xdr:from>
    <xdr:ext cx="405111" cy="259045"/>
    <xdr:sp macro="" textlink="">
      <xdr:nvSpPr>
        <xdr:cNvPr id="899" name="n_4mainValue【庁舎】&#10;有形固定資産減価償却率">
          <a:extLst>
            <a:ext uri="{FF2B5EF4-FFF2-40B4-BE49-F238E27FC236}">
              <a16:creationId xmlns:a16="http://schemas.microsoft.com/office/drawing/2014/main" id="{15870943-04D8-48D0-9E3F-23A7EF2A3079}"/>
            </a:ext>
          </a:extLst>
        </xdr:cNvPr>
        <xdr:cNvSpPr txBox="1"/>
      </xdr:nvSpPr>
      <xdr:spPr>
        <a:xfrm>
          <a:off x="12611744" y="18518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C69640D4-2693-4F22-91CD-16CA3887D69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31294850-806C-4B62-A47E-97458AC2325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4F85F346-0ED2-48CE-99C5-5683C901C28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9D1C6162-54F5-47B4-A547-96CBDB21F53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46BFB234-13C3-44EE-A118-DFAD2F2BA1A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60140174-F538-471D-AD64-8B99CB03A76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26FBA410-23FE-4802-882B-9CA1B44E5D6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D392657-B5BC-4100-B301-22643129E05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5BA92AC9-A913-497A-B0BA-9D570786783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E789E411-815E-4EFF-8EB9-1F6B61C44E6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EA4B8679-197E-44A4-885B-E797A9322D4D}"/>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1BC30316-DE61-4459-80DA-8E8159650F2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ED428821-B9FE-4B88-8ADF-0DC0D9A735B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11DE12AE-8359-4A7E-B2DE-7206400E3AA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F655D566-15D4-46CB-BFC4-3AB009E7B43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FF4C28DF-C81B-4E73-A3FC-6567FADEEFB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35B65826-E0B4-4E68-81A0-AE50D8D910B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4D741DE1-88C2-4DDD-9366-23259450860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92D72448-E39E-489B-B8A0-D514EF87B0C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6395B3C5-B4DE-4D2E-9A86-831157BE474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AE0F2081-7B7E-4B5E-94A7-5856FE54496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FA4D4849-91A2-4D10-BB2E-9D339089C6B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76A850C9-D6EF-4B5C-B888-D8E431806C9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710C2CC6-D86E-4ED7-847A-36A069EC35A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95C64772-E960-43AD-9F47-BF2D99927B0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2243D3E7-537D-460D-A8A8-DF19B657D34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12A721FA-AD5B-4832-9462-566A06F9359E}"/>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5342BD1B-3241-4887-94DF-B2C6E31D1A0F}"/>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A1C9AC9F-7418-42B1-AD78-75C51CFC264F}"/>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93538AED-DBCF-44B7-89FF-51A2DB33F5E2}"/>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3E59CFCE-9A31-4B8E-A5CD-12B0A8C49B8A}"/>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1" name="【庁舎】&#10;一人当たり面積平均値テキスト">
          <a:extLst>
            <a:ext uri="{FF2B5EF4-FFF2-40B4-BE49-F238E27FC236}">
              <a16:creationId xmlns:a16="http://schemas.microsoft.com/office/drawing/2014/main" id="{7B4A6E1D-E3DD-4A99-A297-64AE93A12942}"/>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36A390D0-A293-4D40-A8AE-9B41EDB41232}"/>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215838AE-4E89-4D43-85FD-4E75BB13FC54}"/>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C0BEA032-4C12-4781-8D40-F1CA310FF672}"/>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5A7B34A4-05BB-4956-BF7B-0F69229611FD}"/>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C151883E-053C-431F-A108-DB7E7C74647D}"/>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B402DF75-C1F1-4EF3-9C04-837CA37170F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6A552212-F63C-429F-B5AC-91D1727D9B0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22742A6D-6032-49E0-9338-7D3F18FAC79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1D580055-FA11-42E3-999A-55E72D30683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E65AAC8A-C164-4F9E-B68A-DBD2E1AEFBF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110308</xdr:rowOff>
    </xdr:from>
    <xdr:to>
      <xdr:col>116</xdr:col>
      <xdr:colOff>114300</xdr:colOff>
      <xdr:row>109</xdr:row>
      <xdr:rowOff>40458</xdr:rowOff>
    </xdr:to>
    <xdr:sp macro="" textlink="">
      <xdr:nvSpPr>
        <xdr:cNvPr id="942" name="楕円 941">
          <a:extLst>
            <a:ext uri="{FF2B5EF4-FFF2-40B4-BE49-F238E27FC236}">
              <a16:creationId xmlns:a16="http://schemas.microsoft.com/office/drawing/2014/main" id="{8D3F1DB3-CD17-46B3-93D4-C0222EABFD37}"/>
            </a:ext>
          </a:extLst>
        </xdr:cNvPr>
        <xdr:cNvSpPr/>
      </xdr:nvSpPr>
      <xdr:spPr>
        <a:xfrm>
          <a:off x="22110700" y="1862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25235</xdr:rowOff>
    </xdr:from>
    <xdr:ext cx="469744" cy="259045"/>
    <xdr:sp macro="" textlink="">
      <xdr:nvSpPr>
        <xdr:cNvPr id="943" name="【庁舎】&#10;一人当たり面積該当値テキスト">
          <a:extLst>
            <a:ext uri="{FF2B5EF4-FFF2-40B4-BE49-F238E27FC236}">
              <a16:creationId xmlns:a16="http://schemas.microsoft.com/office/drawing/2014/main" id="{E49A58E4-200E-4B83-B1D8-47DE96A632FC}"/>
            </a:ext>
          </a:extLst>
        </xdr:cNvPr>
        <xdr:cNvSpPr txBox="1"/>
      </xdr:nvSpPr>
      <xdr:spPr>
        <a:xfrm>
          <a:off x="22199600" y="18541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113574</xdr:rowOff>
    </xdr:from>
    <xdr:to>
      <xdr:col>112</xdr:col>
      <xdr:colOff>38100</xdr:colOff>
      <xdr:row>109</xdr:row>
      <xdr:rowOff>43724</xdr:rowOff>
    </xdr:to>
    <xdr:sp macro="" textlink="">
      <xdr:nvSpPr>
        <xdr:cNvPr id="944" name="楕円 943">
          <a:extLst>
            <a:ext uri="{FF2B5EF4-FFF2-40B4-BE49-F238E27FC236}">
              <a16:creationId xmlns:a16="http://schemas.microsoft.com/office/drawing/2014/main" id="{EE4A2114-0B91-4D8B-8040-F47D97BE8A8E}"/>
            </a:ext>
          </a:extLst>
        </xdr:cNvPr>
        <xdr:cNvSpPr/>
      </xdr:nvSpPr>
      <xdr:spPr>
        <a:xfrm>
          <a:off x="21272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161108</xdr:rowOff>
    </xdr:from>
    <xdr:to>
      <xdr:col>116</xdr:col>
      <xdr:colOff>63500</xdr:colOff>
      <xdr:row>108</xdr:row>
      <xdr:rowOff>164374</xdr:rowOff>
    </xdr:to>
    <xdr:cxnSp macro="">
      <xdr:nvCxnSpPr>
        <xdr:cNvPr id="945" name="直線コネクタ 944">
          <a:extLst>
            <a:ext uri="{FF2B5EF4-FFF2-40B4-BE49-F238E27FC236}">
              <a16:creationId xmlns:a16="http://schemas.microsoft.com/office/drawing/2014/main" id="{CAEA42A0-6571-4D21-B38E-7A915C1E1FBC}"/>
            </a:ext>
          </a:extLst>
        </xdr:cNvPr>
        <xdr:cNvCxnSpPr/>
      </xdr:nvCxnSpPr>
      <xdr:spPr>
        <a:xfrm flipV="1">
          <a:off x="21323300" y="18677708"/>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116839</xdr:rowOff>
    </xdr:from>
    <xdr:to>
      <xdr:col>107</xdr:col>
      <xdr:colOff>101600</xdr:colOff>
      <xdr:row>109</xdr:row>
      <xdr:rowOff>46989</xdr:rowOff>
    </xdr:to>
    <xdr:sp macro="" textlink="">
      <xdr:nvSpPr>
        <xdr:cNvPr id="946" name="楕円 945">
          <a:extLst>
            <a:ext uri="{FF2B5EF4-FFF2-40B4-BE49-F238E27FC236}">
              <a16:creationId xmlns:a16="http://schemas.microsoft.com/office/drawing/2014/main" id="{C2FA1DA8-A3BA-4004-A6D0-89F1E6E22D53}"/>
            </a:ext>
          </a:extLst>
        </xdr:cNvPr>
        <xdr:cNvSpPr/>
      </xdr:nvSpPr>
      <xdr:spPr>
        <a:xfrm>
          <a:off x="20383500" y="1863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164374</xdr:rowOff>
    </xdr:from>
    <xdr:to>
      <xdr:col>111</xdr:col>
      <xdr:colOff>177800</xdr:colOff>
      <xdr:row>108</xdr:row>
      <xdr:rowOff>167639</xdr:rowOff>
    </xdr:to>
    <xdr:cxnSp macro="">
      <xdr:nvCxnSpPr>
        <xdr:cNvPr id="947" name="直線コネクタ 946">
          <a:extLst>
            <a:ext uri="{FF2B5EF4-FFF2-40B4-BE49-F238E27FC236}">
              <a16:creationId xmlns:a16="http://schemas.microsoft.com/office/drawing/2014/main" id="{C6DA8ED6-9136-4DF4-8C1C-85E6FAD5FF9B}"/>
            </a:ext>
          </a:extLst>
        </xdr:cNvPr>
        <xdr:cNvCxnSpPr/>
      </xdr:nvCxnSpPr>
      <xdr:spPr>
        <a:xfrm flipV="1">
          <a:off x="20434300" y="186809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116839</xdr:rowOff>
    </xdr:from>
    <xdr:to>
      <xdr:col>102</xdr:col>
      <xdr:colOff>165100</xdr:colOff>
      <xdr:row>109</xdr:row>
      <xdr:rowOff>46989</xdr:rowOff>
    </xdr:to>
    <xdr:sp macro="" textlink="">
      <xdr:nvSpPr>
        <xdr:cNvPr id="948" name="楕円 947">
          <a:extLst>
            <a:ext uri="{FF2B5EF4-FFF2-40B4-BE49-F238E27FC236}">
              <a16:creationId xmlns:a16="http://schemas.microsoft.com/office/drawing/2014/main" id="{DAE3F79E-F7EB-4849-B2D2-E6F6A0D2FEBD}"/>
            </a:ext>
          </a:extLst>
        </xdr:cNvPr>
        <xdr:cNvSpPr/>
      </xdr:nvSpPr>
      <xdr:spPr>
        <a:xfrm>
          <a:off x="19494500" y="1863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167639</xdr:rowOff>
    </xdr:from>
    <xdr:to>
      <xdr:col>107</xdr:col>
      <xdr:colOff>50800</xdr:colOff>
      <xdr:row>108</xdr:row>
      <xdr:rowOff>167639</xdr:rowOff>
    </xdr:to>
    <xdr:cxnSp macro="">
      <xdr:nvCxnSpPr>
        <xdr:cNvPr id="949" name="直線コネクタ 948">
          <a:extLst>
            <a:ext uri="{FF2B5EF4-FFF2-40B4-BE49-F238E27FC236}">
              <a16:creationId xmlns:a16="http://schemas.microsoft.com/office/drawing/2014/main" id="{8C7C4209-93B6-4D7D-BEA7-625D7402296D}"/>
            </a:ext>
          </a:extLst>
        </xdr:cNvPr>
        <xdr:cNvCxnSpPr/>
      </xdr:nvCxnSpPr>
      <xdr:spPr>
        <a:xfrm>
          <a:off x="19545300" y="18684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123371</xdr:rowOff>
    </xdr:from>
    <xdr:to>
      <xdr:col>98</xdr:col>
      <xdr:colOff>38100</xdr:colOff>
      <xdr:row>109</xdr:row>
      <xdr:rowOff>53521</xdr:rowOff>
    </xdr:to>
    <xdr:sp macro="" textlink="">
      <xdr:nvSpPr>
        <xdr:cNvPr id="950" name="楕円 949">
          <a:extLst>
            <a:ext uri="{FF2B5EF4-FFF2-40B4-BE49-F238E27FC236}">
              <a16:creationId xmlns:a16="http://schemas.microsoft.com/office/drawing/2014/main" id="{D7ACA633-BBC6-4DA4-AAD2-89891B1C3C0F}"/>
            </a:ext>
          </a:extLst>
        </xdr:cNvPr>
        <xdr:cNvSpPr/>
      </xdr:nvSpPr>
      <xdr:spPr>
        <a:xfrm>
          <a:off x="18605500" y="1863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167639</xdr:rowOff>
    </xdr:from>
    <xdr:to>
      <xdr:col>102</xdr:col>
      <xdr:colOff>114300</xdr:colOff>
      <xdr:row>109</xdr:row>
      <xdr:rowOff>2721</xdr:rowOff>
    </xdr:to>
    <xdr:cxnSp macro="">
      <xdr:nvCxnSpPr>
        <xdr:cNvPr id="951" name="直線コネクタ 950">
          <a:extLst>
            <a:ext uri="{FF2B5EF4-FFF2-40B4-BE49-F238E27FC236}">
              <a16:creationId xmlns:a16="http://schemas.microsoft.com/office/drawing/2014/main" id="{C76ABD61-B6BF-4595-A2A6-0CA8C8441CD2}"/>
            </a:ext>
          </a:extLst>
        </xdr:cNvPr>
        <xdr:cNvCxnSpPr/>
      </xdr:nvCxnSpPr>
      <xdr:spPr>
        <a:xfrm flipV="1">
          <a:off x="18656300" y="1868423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2" name="n_1aveValue【庁舎】&#10;一人当たり面積">
          <a:extLst>
            <a:ext uri="{FF2B5EF4-FFF2-40B4-BE49-F238E27FC236}">
              <a16:creationId xmlns:a16="http://schemas.microsoft.com/office/drawing/2014/main" id="{373F5E29-02D0-4E75-B541-DCD00E6E8926}"/>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3" name="n_2aveValue【庁舎】&#10;一人当たり面積">
          <a:extLst>
            <a:ext uri="{FF2B5EF4-FFF2-40B4-BE49-F238E27FC236}">
              <a16:creationId xmlns:a16="http://schemas.microsoft.com/office/drawing/2014/main" id="{61B2C683-6F5E-4D1C-ABD6-412AF87BE8C6}"/>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a:extLst>
            <a:ext uri="{FF2B5EF4-FFF2-40B4-BE49-F238E27FC236}">
              <a16:creationId xmlns:a16="http://schemas.microsoft.com/office/drawing/2014/main" id="{1ED28DF4-277D-47D6-8926-1A957F987592}"/>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5" name="n_4aveValue【庁舎】&#10;一人当たり面積">
          <a:extLst>
            <a:ext uri="{FF2B5EF4-FFF2-40B4-BE49-F238E27FC236}">
              <a16:creationId xmlns:a16="http://schemas.microsoft.com/office/drawing/2014/main" id="{F6237EF2-8CDE-41C0-8695-0D9F55F2B0BA}"/>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34851</xdr:rowOff>
    </xdr:from>
    <xdr:ext cx="469744" cy="259045"/>
    <xdr:sp macro="" textlink="">
      <xdr:nvSpPr>
        <xdr:cNvPr id="956" name="n_1mainValue【庁舎】&#10;一人当たり面積">
          <a:extLst>
            <a:ext uri="{FF2B5EF4-FFF2-40B4-BE49-F238E27FC236}">
              <a16:creationId xmlns:a16="http://schemas.microsoft.com/office/drawing/2014/main" id="{41D04B50-0AF7-46D3-8EDA-933B4D1250D1}"/>
            </a:ext>
          </a:extLst>
        </xdr:cNvPr>
        <xdr:cNvSpPr txBox="1"/>
      </xdr:nvSpPr>
      <xdr:spPr>
        <a:xfrm>
          <a:off x="21075727" y="1872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38116</xdr:rowOff>
    </xdr:from>
    <xdr:ext cx="469744" cy="259045"/>
    <xdr:sp macro="" textlink="">
      <xdr:nvSpPr>
        <xdr:cNvPr id="957" name="n_2mainValue【庁舎】&#10;一人当たり面積">
          <a:extLst>
            <a:ext uri="{FF2B5EF4-FFF2-40B4-BE49-F238E27FC236}">
              <a16:creationId xmlns:a16="http://schemas.microsoft.com/office/drawing/2014/main" id="{66C33455-B90E-4022-82EF-18EA5B35A9BB}"/>
            </a:ext>
          </a:extLst>
        </xdr:cNvPr>
        <xdr:cNvSpPr txBox="1"/>
      </xdr:nvSpPr>
      <xdr:spPr>
        <a:xfrm>
          <a:off x="20199427" y="1872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38116</xdr:rowOff>
    </xdr:from>
    <xdr:ext cx="469744" cy="259045"/>
    <xdr:sp macro="" textlink="">
      <xdr:nvSpPr>
        <xdr:cNvPr id="958" name="n_3mainValue【庁舎】&#10;一人当たり面積">
          <a:extLst>
            <a:ext uri="{FF2B5EF4-FFF2-40B4-BE49-F238E27FC236}">
              <a16:creationId xmlns:a16="http://schemas.microsoft.com/office/drawing/2014/main" id="{140511F7-4854-4C3E-98D1-926877A7DEE8}"/>
            </a:ext>
          </a:extLst>
        </xdr:cNvPr>
        <xdr:cNvSpPr txBox="1"/>
      </xdr:nvSpPr>
      <xdr:spPr>
        <a:xfrm>
          <a:off x="19310427" y="1872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44648</xdr:rowOff>
    </xdr:from>
    <xdr:ext cx="469744" cy="259045"/>
    <xdr:sp macro="" textlink="">
      <xdr:nvSpPr>
        <xdr:cNvPr id="959" name="n_4mainValue【庁舎】&#10;一人当たり面積">
          <a:extLst>
            <a:ext uri="{FF2B5EF4-FFF2-40B4-BE49-F238E27FC236}">
              <a16:creationId xmlns:a16="http://schemas.microsoft.com/office/drawing/2014/main" id="{2D01B19E-6DC2-40D8-BE71-4547FF5D042B}"/>
            </a:ext>
          </a:extLst>
        </xdr:cNvPr>
        <xdr:cNvSpPr txBox="1"/>
      </xdr:nvSpPr>
      <xdr:spPr>
        <a:xfrm>
          <a:off x="18421427" y="1873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AAA1604B-BAFC-4ADE-837C-53113DD2A12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A1E2AAE6-702F-4513-B802-2FF8091A0A4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3E65E272-BBFE-4616-9A53-D0E581E130A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類似団体と比較し有形資産減価償却率が高くなっている施設は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であり、低くなっているのは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については、主な資産である「総合体育館」が平成</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年度に建設された施設であり、法定耐用年数である</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年のうち経過年数は</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年であること、平成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年度に非構造部材耐震改修工事を実施していることなどから有形資産減価償却率が低くなっている。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については、産業文化会館（昭和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年度建設）や商工センター（昭和</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年度建設）といった減価償却が進んでいる施設があり類似団体よりも高い指標での推移となっているものの、男女共同参画センター（平成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年度建設）や教育文化センター（平成</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年度建設）などの比較的新しい施設があることなどから、他の有形固定資産減価償却率と比較すると低い数値となっている。</a:t>
          </a:r>
        </a:p>
        <a:p>
          <a:r>
            <a:rPr kumimoji="1" lang="ja-JP" altLang="en-US" sz="1300">
              <a:latin typeface="ＭＳ Ｐゴシック" panose="020B0600070205080204" pitchFamily="50" charset="-128"/>
              <a:ea typeface="ＭＳ Ｐゴシック" panose="020B0600070205080204" pitchFamily="50" charset="-128"/>
            </a:rPr>
            <a:t>今後も比率の推移等を踏まえながら、公共施設等総合管理計画に基づき施設の統廃合、集約化、複合化、計画的な修繕を実施していく。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112062_&#34892;&#30000;&#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9.1999999999999993</v>
          </cell>
        </row>
        <row r="53">
          <cell r="BP53">
            <v>68.7</v>
          </cell>
          <cell r="BX53">
            <v>70.400000000000006</v>
          </cell>
          <cell r="CF53">
            <v>70.900000000000006</v>
          </cell>
          <cell r="CN53">
            <v>72.400000000000006</v>
          </cell>
          <cell r="CV53">
            <v>73.5</v>
          </cell>
        </row>
        <row r="55">
          <cell r="AN55" t="str">
            <v>類似団体内平均値</v>
          </cell>
          <cell r="BP55">
            <v>25.1</v>
          </cell>
          <cell r="BX55">
            <v>18</v>
          </cell>
          <cell r="CF55">
            <v>12.7</v>
          </cell>
          <cell r="CN55">
            <v>10</v>
          </cell>
          <cell r="CV55">
            <v>6</v>
          </cell>
        </row>
        <row r="57">
          <cell r="BP57">
            <v>61</v>
          </cell>
          <cell r="BX57">
            <v>62.2</v>
          </cell>
          <cell r="CF57">
            <v>63.2</v>
          </cell>
          <cell r="CN57">
            <v>64.599999999999994</v>
          </cell>
          <cell r="CV57">
            <v>65.900000000000006</v>
          </cell>
        </row>
        <row r="72">
          <cell r="BP72" t="str">
            <v>R02</v>
          </cell>
          <cell r="BX72" t="str">
            <v>R03</v>
          </cell>
          <cell r="CF72" t="str">
            <v>R04</v>
          </cell>
          <cell r="CN72" t="str">
            <v>R05</v>
          </cell>
          <cell r="CV72" t="str">
            <v>R06</v>
          </cell>
        </row>
        <row r="73">
          <cell r="AN73" t="str">
            <v>当該団体値</v>
          </cell>
          <cell r="BP73">
            <v>9.1999999999999993</v>
          </cell>
        </row>
        <row r="75">
          <cell r="BP75">
            <v>3.7</v>
          </cell>
          <cell r="BX75">
            <v>3.2</v>
          </cell>
          <cell r="CF75">
            <v>2.7</v>
          </cell>
          <cell r="CN75">
            <v>2.5</v>
          </cell>
          <cell r="CV75">
            <v>2.2999999999999998</v>
          </cell>
        </row>
        <row r="77">
          <cell r="AN77" t="str">
            <v>類似団体内平均値</v>
          </cell>
          <cell r="BP77">
            <v>25.1</v>
          </cell>
          <cell r="BX77">
            <v>18</v>
          </cell>
          <cell r="CF77">
            <v>12.7</v>
          </cell>
          <cell r="CN77">
            <v>10</v>
          </cell>
          <cell r="CV77">
            <v>6</v>
          </cell>
        </row>
        <row r="79">
          <cell r="BP79">
            <v>6.4</v>
          </cell>
          <cell r="BX79">
            <v>6.6</v>
          </cell>
          <cell r="CF79">
            <v>6.6</v>
          </cell>
          <cell r="CN79">
            <v>6.7</v>
          </cell>
          <cell r="CV79">
            <v>6.5</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32641726</v>
      </c>
      <c r="BO4" s="371"/>
      <c r="BP4" s="371"/>
      <c r="BQ4" s="371"/>
      <c r="BR4" s="371"/>
      <c r="BS4" s="371"/>
      <c r="BT4" s="371"/>
      <c r="BU4" s="372"/>
      <c r="BV4" s="370">
        <v>32164433</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10.4</v>
      </c>
      <c r="CU4" s="377"/>
      <c r="CV4" s="377"/>
      <c r="CW4" s="377"/>
      <c r="CX4" s="377"/>
      <c r="CY4" s="377"/>
      <c r="CZ4" s="377"/>
      <c r="DA4" s="378"/>
      <c r="DB4" s="376">
        <v>12.2</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30515489</v>
      </c>
      <c r="BO5" s="408"/>
      <c r="BP5" s="408"/>
      <c r="BQ5" s="408"/>
      <c r="BR5" s="408"/>
      <c r="BS5" s="408"/>
      <c r="BT5" s="408"/>
      <c r="BU5" s="409"/>
      <c r="BV5" s="407">
        <v>29738525</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93.1</v>
      </c>
      <c r="CU5" s="405"/>
      <c r="CV5" s="405"/>
      <c r="CW5" s="405"/>
      <c r="CX5" s="405"/>
      <c r="CY5" s="405"/>
      <c r="CZ5" s="405"/>
      <c r="DA5" s="406"/>
      <c r="DB5" s="404">
        <v>91.7</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2126237</v>
      </c>
      <c r="BO6" s="408"/>
      <c r="BP6" s="408"/>
      <c r="BQ6" s="408"/>
      <c r="BR6" s="408"/>
      <c r="BS6" s="408"/>
      <c r="BT6" s="408"/>
      <c r="BU6" s="409"/>
      <c r="BV6" s="407">
        <v>2425908</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93.5</v>
      </c>
      <c r="CU6" s="445"/>
      <c r="CV6" s="445"/>
      <c r="CW6" s="445"/>
      <c r="CX6" s="445"/>
      <c r="CY6" s="445"/>
      <c r="CZ6" s="445"/>
      <c r="DA6" s="446"/>
      <c r="DB6" s="444">
        <v>92.6</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101</v>
      </c>
      <c r="AV7" s="440"/>
      <c r="AW7" s="440"/>
      <c r="AX7" s="440"/>
      <c r="AY7" s="441" t="s">
        <v>102</v>
      </c>
      <c r="AZ7" s="442"/>
      <c r="BA7" s="442"/>
      <c r="BB7" s="442"/>
      <c r="BC7" s="442"/>
      <c r="BD7" s="442"/>
      <c r="BE7" s="442"/>
      <c r="BF7" s="442"/>
      <c r="BG7" s="442"/>
      <c r="BH7" s="442"/>
      <c r="BI7" s="442"/>
      <c r="BJ7" s="442"/>
      <c r="BK7" s="442"/>
      <c r="BL7" s="442"/>
      <c r="BM7" s="443"/>
      <c r="BN7" s="407">
        <v>237224</v>
      </c>
      <c r="BO7" s="408"/>
      <c r="BP7" s="408"/>
      <c r="BQ7" s="408"/>
      <c r="BR7" s="408"/>
      <c r="BS7" s="408"/>
      <c r="BT7" s="408"/>
      <c r="BU7" s="409"/>
      <c r="BV7" s="407">
        <v>232691</v>
      </c>
      <c r="BW7" s="408"/>
      <c r="BX7" s="408"/>
      <c r="BY7" s="408"/>
      <c r="BZ7" s="408"/>
      <c r="CA7" s="408"/>
      <c r="CB7" s="408"/>
      <c r="CC7" s="409"/>
      <c r="CD7" s="410" t="s">
        <v>103</v>
      </c>
      <c r="CE7" s="411"/>
      <c r="CF7" s="411"/>
      <c r="CG7" s="411"/>
      <c r="CH7" s="411"/>
      <c r="CI7" s="411"/>
      <c r="CJ7" s="411"/>
      <c r="CK7" s="411"/>
      <c r="CL7" s="411"/>
      <c r="CM7" s="411"/>
      <c r="CN7" s="411"/>
      <c r="CO7" s="411"/>
      <c r="CP7" s="411"/>
      <c r="CQ7" s="411"/>
      <c r="CR7" s="411"/>
      <c r="CS7" s="412"/>
      <c r="CT7" s="407">
        <v>18177047</v>
      </c>
      <c r="CU7" s="408"/>
      <c r="CV7" s="408"/>
      <c r="CW7" s="408"/>
      <c r="CX7" s="408"/>
      <c r="CY7" s="408"/>
      <c r="CZ7" s="408"/>
      <c r="DA7" s="409"/>
      <c r="DB7" s="407">
        <v>17972156</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104</v>
      </c>
      <c r="AN8" s="437"/>
      <c r="AO8" s="437"/>
      <c r="AP8" s="437"/>
      <c r="AQ8" s="437"/>
      <c r="AR8" s="437"/>
      <c r="AS8" s="437"/>
      <c r="AT8" s="438"/>
      <c r="AU8" s="439" t="s">
        <v>90</v>
      </c>
      <c r="AV8" s="440"/>
      <c r="AW8" s="440"/>
      <c r="AX8" s="440"/>
      <c r="AY8" s="441" t="s">
        <v>105</v>
      </c>
      <c r="AZ8" s="442"/>
      <c r="BA8" s="442"/>
      <c r="BB8" s="442"/>
      <c r="BC8" s="442"/>
      <c r="BD8" s="442"/>
      <c r="BE8" s="442"/>
      <c r="BF8" s="442"/>
      <c r="BG8" s="442"/>
      <c r="BH8" s="442"/>
      <c r="BI8" s="442"/>
      <c r="BJ8" s="442"/>
      <c r="BK8" s="442"/>
      <c r="BL8" s="442"/>
      <c r="BM8" s="443"/>
      <c r="BN8" s="407">
        <v>1889013</v>
      </c>
      <c r="BO8" s="408"/>
      <c r="BP8" s="408"/>
      <c r="BQ8" s="408"/>
      <c r="BR8" s="408"/>
      <c r="BS8" s="408"/>
      <c r="BT8" s="408"/>
      <c r="BU8" s="409"/>
      <c r="BV8" s="407">
        <v>2193217</v>
      </c>
      <c r="BW8" s="408"/>
      <c r="BX8" s="408"/>
      <c r="BY8" s="408"/>
      <c r="BZ8" s="408"/>
      <c r="CA8" s="408"/>
      <c r="CB8" s="408"/>
      <c r="CC8" s="409"/>
      <c r="CD8" s="410" t="s">
        <v>106</v>
      </c>
      <c r="CE8" s="411"/>
      <c r="CF8" s="411"/>
      <c r="CG8" s="411"/>
      <c r="CH8" s="411"/>
      <c r="CI8" s="411"/>
      <c r="CJ8" s="411"/>
      <c r="CK8" s="411"/>
      <c r="CL8" s="411"/>
      <c r="CM8" s="411"/>
      <c r="CN8" s="411"/>
      <c r="CO8" s="411"/>
      <c r="CP8" s="411"/>
      <c r="CQ8" s="411"/>
      <c r="CR8" s="411"/>
      <c r="CS8" s="412"/>
      <c r="CT8" s="447">
        <v>0.66</v>
      </c>
      <c r="CU8" s="448"/>
      <c r="CV8" s="448"/>
      <c r="CW8" s="448"/>
      <c r="CX8" s="448"/>
      <c r="CY8" s="448"/>
      <c r="CZ8" s="448"/>
      <c r="DA8" s="449"/>
      <c r="DB8" s="447">
        <v>0.66</v>
      </c>
      <c r="DC8" s="448"/>
      <c r="DD8" s="448"/>
      <c r="DE8" s="448"/>
      <c r="DF8" s="448"/>
      <c r="DG8" s="448"/>
      <c r="DH8" s="448"/>
      <c r="DI8" s="449"/>
    </row>
    <row r="9" spans="1:119" ht="18.75" customHeight="1" thickBot="1" x14ac:dyDescent="0.2">
      <c r="A9" s="169"/>
      <c r="B9" s="401" t="s">
        <v>107</v>
      </c>
      <c r="C9" s="402"/>
      <c r="D9" s="402"/>
      <c r="E9" s="402"/>
      <c r="F9" s="402"/>
      <c r="G9" s="402"/>
      <c r="H9" s="402"/>
      <c r="I9" s="402"/>
      <c r="J9" s="402"/>
      <c r="K9" s="450"/>
      <c r="L9" s="451" t="s">
        <v>108</v>
      </c>
      <c r="M9" s="452"/>
      <c r="N9" s="452"/>
      <c r="O9" s="452"/>
      <c r="P9" s="452"/>
      <c r="Q9" s="453"/>
      <c r="R9" s="454">
        <v>78617</v>
      </c>
      <c r="S9" s="455"/>
      <c r="T9" s="455"/>
      <c r="U9" s="455"/>
      <c r="V9" s="456"/>
      <c r="W9" s="364" t="s">
        <v>109</v>
      </c>
      <c r="X9" s="365"/>
      <c r="Y9" s="365"/>
      <c r="Z9" s="365"/>
      <c r="AA9" s="365"/>
      <c r="AB9" s="365"/>
      <c r="AC9" s="365"/>
      <c r="AD9" s="365"/>
      <c r="AE9" s="365"/>
      <c r="AF9" s="365"/>
      <c r="AG9" s="365"/>
      <c r="AH9" s="365"/>
      <c r="AI9" s="365"/>
      <c r="AJ9" s="365"/>
      <c r="AK9" s="365"/>
      <c r="AL9" s="366"/>
      <c r="AM9" s="436" t="s">
        <v>110</v>
      </c>
      <c r="AN9" s="437"/>
      <c r="AO9" s="437"/>
      <c r="AP9" s="437"/>
      <c r="AQ9" s="437"/>
      <c r="AR9" s="437"/>
      <c r="AS9" s="437"/>
      <c r="AT9" s="438"/>
      <c r="AU9" s="439" t="s">
        <v>90</v>
      </c>
      <c r="AV9" s="440"/>
      <c r="AW9" s="440"/>
      <c r="AX9" s="440"/>
      <c r="AY9" s="441" t="s">
        <v>111</v>
      </c>
      <c r="AZ9" s="442"/>
      <c r="BA9" s="442"/>
      <c r="BB9" s="442"/>
      <c r="BC9" s="442"/>
      <c r="BD9" s="442"/>
      <c r="BE9" s="442"/>
      <c r="BF9" s="442"/>
      <c r="BG9" s="442"/>
      <c r="BH9" s="442"/>
      <c r="BI9" s="442"/>
      <c r="BJ9" s="442"/>
      <c r="BK9" s="442"/>
      <c r="BL9" s="442"/>
      <c r="BM9" s="443"/>
      <c r="BN9" s="407">
        <v>-304204</v>
      </c>
      <c r="BO9" s="408"/>
      <c r="BP9" s="408"/>
      <c r="BQ9" s="408"/>
      <c r="BR9" s="408"/>
      <c r="BS9" s="408"/>
      <c r="BT9" s="408"/>
      <c r="BU9" s="409"/>
      <c r="BV9" s="407">
        <v>-552113</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10.5</v>
      </c>
      <c r="CU9" s="405"/>
      <c r="CV9" s="405"/>
      <c r="CW9" s="405"/>
      <c r="CX9" s="405"/>
      <c r="CY9" s="405"/>
      <c r="CZ9" s="405"/>
      <c r="DA9" s="406"/>
      <c r="DB9" s="404">
        <v>11.1</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113</v>
      </c>
      <c r="M10" s="437"/>
      <c r="N10" s="437"/>
      <c r="O10" s="437"/>
      <c r="P10" s="437"/>
      <c r="Q10" s="438"/>
      <c r="R10" s="458">
        <v>82113</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90</v>
      </c>
      <c r="AV10" s="440"/>
      <c r="AW10" s="440"/>
      <c r="AX10" s="440"/>
      <c r="AY10" s="441" t="s">
        <v>115</v>
      </c>
      <c r="AZ10" s="442"/>
      <c r="BA10" s="442"/>
      <c r="BB10" s="442"/>
      <c r="BC10" s="442"/>
      <c r="BD10" s="442"/>
      <c r="BE10" s="442"/>
      <c r="BF10" s="442"/>
      <c r="BG10" s="442"/>
      <c r="BH10" s="442"/>
      <c r="BI10" s="442"/>
      <c r="BJ10" s="442"/>
      <c r="BK10" s="442"/>
      <c r="BL10" s="442"/>
      <c r="BM10" s="443"/>
      <c r="BN10" s="407">
        <v>10268</v>
      </c>
      <c r="BO10" s="408"/>
      <c r="BP10" s="408"/>
      <c r="BQ10" s="408"/>
      <c r="BR10" s="408"/>
      <c r="BS10" s="408"/>
      <c r="BT10" s="408"/>
      <c r="BU10" s="409"/>
      <c r="BV10" s="407">
        <v>288457</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77854</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150000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75425</v>
      </c>
      <c r="S13" s="492"/>
      <c r="T13" s="492"/>
      <c r="U13" s="492"/>
      <c r="V13" s="493"/>
      <c r="W13" s="423" t="s">
        <v>131</v>
      </c>
      <c r="X13" s="424"/>
      <c r="Y13" s="424"/>
      <c r="Z13" s="424"/>
      <c r="AA13" s="424"/>
      <c r="AB13" s="414"/>
      <c r="AC13" s="458">
        <v>982</v>
      </c>
      <c r="AD13" s="459"/>
      <c r="AE13" s="459"/>
      <c r="AF13" s="459"/>
      <c r="AG13" s="501"/>
      <c r="AH13" s="458">
        <v>1176</v>
      </c>
      <c r="AI13" s="459"/>
      <c r="AJ13" s="459"/>
      <c r="AK13" s="459"/>
      <c r="AL13" s="460"/>
      <c r="AM13" s="436" t="s">
        <v>132</v>
      </c>
      <c r="AN13" s="437"/>
      <c r="AO13" s="437"/>
      <c r="AP13" s="437"/>
      <c r="AQ13" s="437"/>
      <c r="AR13" s="437"/>
      <c r="AS13" s="437"/>
      <c r="AT13" s="438"/>
      <c r="AU13" s="439" t="s">
        <v>101</v>
      </c>
      <c r="AV13" s="440"/>
      <c r="AW13" s="440"/>
      <c r="AX13" s="440"/>
      <c r="AY13" s="441" t="s">
        <v>133</v>
      </c>
      <c r="AZ13" s="442"/>
      <c r="BA13" s="442"/>
      <c r="BB13" s="442"/>
      <c r="BC13" s="442"/>
      <c r="BD13" s="442"/>
      <c r="BE13" s="442"/>
      <c r="BF13" s="442"/>
      <c r="BG13" s="442"/>
      <c r="BH13" s="442"/>
      <c r="BI13" s="442"/>
      <c r="BJ13" s="442"/>
      <c r="BK13" s="442"/>
      <c r="BL13" s="442"/>
      <c r="BM13" s="443"/>
      <c r="BN13" s="407">
        <v>-293936</v>
      </c>
      <c r="BO13" s="408"/>
      <c r="BP13" s="408"/>
      <c r="BQ13" s="408"/>
      <c r="BR13" s="408"/>
      <c r="BS13" s="408"/>
      <c r="BT13" s="408"/>
      <c r="BU13" s="409"/>
      <c r="BV13" s="407">
        <v>-413656</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2.2999999999999998</v>
      </c>
      <c r="CU13" s="405"/>
      <c r="CV13" s="405"/>
      <c r="CW13" s="405"/>
      <c r="CX13" s="405"/>
      <c r="CY13" s="405"/>
      <c r="CZ13" s="405"/>
      <c r="DA13" s="406"/>
      <c r="DB13" s="404">
        <v>2.5</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78416</v>
      </c>
      <c r="S14" s="492"/>
      <c r="T14" s="492"/>
      <c r="U14" s="492"/>
      <c r="V14" s="493"/>
      <c r="W14" s="397"/>
      <c r="X14" s="398"/>
      <c r="Y14" s="398"/>
      <c r="Z14" s="398"/>
      <c r="AA14" s="398"/>
      <c r="AB14" s="387"/>
      <c r="AC14" s="494">
        <v>2.7</v>
      </c>
      <c r="AD14" s="495"/>
      <c r="AE14" s="495"/>
      <c r="AF14" s="495"/>
      <c r="AG14" s="496"/>
      <c r="AH14" s="494">
        <v>3</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76350</v>
      </c>
      <c r="S15" s="492"/>
      <c r="T15" s="492"/>
      <c r="U15" s="492"/>
      <c r="V15" s="493"/>
      <c r="W15" s="423" t="s">
        <v>137</v>
      </c>
      <c r="X15" s="424"/>
      <c r="Y15" s="424"/>
      <c r="Z15" s="424"/>
      <c r="AA15" s="424"/>
      <c r="AB15" s="414"/>
      <c r="AC15" s="458">
        <v>11408</v>
      </c>
      <c r="AD15" s="459"/>
      <c r="AE15" s="459"/>
      <c r="AF15" s="459"/>
      <c r="AG15" s="501"/>
      <c r="AH15" s="458">
        <v>12268</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9997722</v>
      </c>
      <c r="BO15" s="371"/>
      <c r="BP15" s="371"/>
      <c r="BQ15" s="371"/>
      <c r="BR15" s="371"/>
      <c r="BS15" s="371"/>
      <c r="BT15" s="371"/>
      <c r="BU15" s="372"/>
      <c r="BV15" s="370">
        <v>9969825</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30.9</v>
      </c>
      <c r="AD16" s="495"/>
      <c r="AE16" s="495"/>
      <c r="AF16" s="495"/>
      <c r="AG16" s="496"/>
      <c r="AH16" s="494">
        <v>31.7</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15483934</v>
      </c>
      <c r="BO16" s="408"/>
      <c r="BP16" s="408"/>
      <c r="BQ16" s="408"/>
      <c r="BR16" s="408"/>
      <c r="BS16" s="408"/>
      <c r="BT16" s="408"/>
      <c r="BU16" s="409"/>
      <c r="BV16" s="407">
        <v>15172886</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24569</v>
      </c>
      <c r="AD17" s="459"/>
      <c r="AE17" s="459"/>
      <c r="AF17" s="459"/>
      <c r="AG17" s="501"/>
      <c r="AH17" s="458">
        <v>25293</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12616196</v>
      </c>
      <c r="BO17" s="408"/>
      <c r="BP17" s="408"/>
      <c r="BQ17" s="408"/>
      <c r="BR17" s="408"/>
      <c r="BS17" s="408"/>
      <c r="BT17" s="408"/>
      <c r="BU17" s="409"/>
      <c r="BV17" s="407">
        <v>12581003</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67.489999999999995</v>
      </c>
      <c r="M18" s="531"/>
      <c r="N18" s="531"/>
      <c r="O18" s="531"/>
      <c r="P18" s="531"/>
      <c r="Q18" s="531"/>
      <c r="R18" s="532"/>
      <c r="S18" s="532"/>
      <c r="T18" s="532"/>
      <c r="U18" s="532"/>
      <c r="V18" s="533"/>
      <c r="W18" s="425"/>
      <c r="X18" s="426"/>
      <c r="Y18" s="426"/>
      <c r="Z18" s="426"/>
      <c r="AA18" s="426"/>
      <c r="AB18" s="417"/>
      <c r="AC18" s="534">
        <v>66.5</v>
      </c>
      <c r="AD18" s="535"/>
      <c r="AE18" s="535"/>
      <c r="AF18" s="535"/>
      <c r="AG18" s="536"/>
      <c r="AH18" s="534">
        <v>65.3</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17302666</v>
      </c>
      <c r="BO18" s="408"/>
      <c r="BP18" s="408"/>
      <c r="BQ18" s="408"/>
      <c r="BR18" s="408"/>
      <c r="BS18" s="408"/>
      <c r="BT18" s="408"/>
      <c r="BU18" s="409"/>
      <c r="BV18" s="407">
        <v>16626289</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1165</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23286360</v>
      </c>
      <c r="BO19" s="408"/>
      <c r="BP19" s="408"/>
      <c r="BQ19" s="408"/>
      <c r="BR19" s="408"/>
      <c r="BS19" s="408"/>
      <c r="BT19" s="408"/>
      <c r="BU19" s="409"/>
      <c r="BV19" s="407">
        <v>23805137</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31876</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18864330</v>
      </c>
      <c r="BO22" s="371"/>
      <c r="BP22" s="371"/>
      <c r="BQ22" s="371"/>
      <c r="BR22" s="371"/>
      <c r="BS22" s="371"/>
      <c r="BT22" s="371"/>
      <c r="BU22" s="372"/>
      <c r="BV22" s="370">
        <v>20034321</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12726073</v>
      </c>
      <c r="BO23" s="408"/>
      <c r="BP23" s="408"/>
      <c r="BQ23" s="408"/>
      <c r="BR23" s="408"/>
      <c r="BS23" s="408"/>
      <c r="BT23" s="408"/>
      <c r="BU23" s="409"/>
      <c r="BV23" s="407">
        <v>13831705</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9330</v>
      </c>
      <c r="R24" s="459"/>
      <c r="S24" s="459"/>
      <c r="T24" s="459"/>
      <c r="U24" s="459"/>
      <c r="V24" s="501"/>
      <c r="W24" s="553"/>
      <c r="X24" s="554"/>
      <c r="Y24" s="555"/>
      <c r="Z24" s="457" t="s">
        <v>162</v>
      </c>
      <c r="AA24" s="437"/>
      <c r="AB24" s="437"/>
      <c r="AC24" s="437"/>
      <c r="AD24" s="437"/>
      <c r="AE24" s="437"/>
      <c r="AF24" s="437"/>
      <c r="AG24" s="438"/>
      <c r="AH24" s="458">
        <v>497</v>
      </c>
      <c r="AI24" s="459"/>
      <c r="AJ24" s="459"/>
      <c r="AK24" s="459"/>
      <c r="AL24" s="501"/>
      <c r="AM24" s="458">
        <v>1574993</v>
      </c>
      <c r="AN24" s="459"/>
      <c r="AO24" s="459"/>
      <c r="AP24" s="459"/>
      <c r="AQ24" s="459"/>
      <c r="AR24" s="501"/>
      <c r="AS24" s="458">
        <v>3169</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6824517</v>
      </c>
      <c r="BO24" s="408"/>
      <c r="BP24" s="408"/>
      <c r="BQ24" s="408"/>
      <c r="BR24" s="408"/>
      <c r="BS24" s="408"/>
      <c r="BT24" s="408"/>
      <c r="BU24" s="409"/>
      <c r="BV24" s="407">
        <v>6828842</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7800</v>
      </c>
      <c r="R25" s="459"/>
      <c r="S25" s="459"/>
      <c r="T25" s="459"/>
      <c r="U25" s="459"/>
      <c r="V25" s="501"/>
      <c r="W25" s="553"/>
      <c r="X25" s="554"/>
      <c r="Y25" s="555"/>
      <c r="Z25" s="457" t="s">
        <v>165</v>
      </c>
      <c r="AA25" s="437"/>
      <c r="AB25" s="437"/>
      <c r="AC25" s="437"/>
      <c r="AD25" s="437"/>
      <c r="AE25" s="437"/>
      <c r="AF25" s="437"/>
      <c r="AG25" s="438"/>
      <c r="AH25" s="458">
        <v>105</v>
      </c>
      <c r="AI25" s="459"/>
      <c r="AJ25" s="459"/>
      <c r="AK25" s="459"/>
      <c r="AL25" s="501"/>
      <c r="AM25" s="458">
        <v>324975</v>
      </c>
      <c r="AN25" s="459"/>
      <c r="AO25" s="459"/>
      <c r="AP25" s="459"/>
      <c r="AQ25" s="459"/>
      <c r="AR25" s="501"/>
      <c r="AS25" s="458">
        <v>3095</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2447168</v>
      </c>
      <c r="BO25" s="371"/>
      <c r="BP25" s="371"/>
      <c r="BQ25" s="371"/>
      <c r="BR25" s="371"/>
      <c r="BS25" s="371"/>
      <c r="BT25" s="371"/>
      <c r="BU25" s="372"/>
      <c r="BV25" s="370">
        <v>3203812</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7020</v>
      </c>
      <c r="R26" s="459"/>
      <c r="S26" s="459"/>
      <c r="T26" s="459"/>
      <c r="U26" s="459"/>
      <c r="V26" s="501"/>
      <c r="W26" s="553"/>
      <c r="X26" s="554"/>
      <c r="Y26" s="555"/>
      <c r="Z26" s="457" t="s">
        <v>168</v>
      </c>
      <c r="AA26" s="559"/>
      <c r="AB26" s="559"/>
      <c r="AC26" s="559"/>
      <c r="AD26" s="559"/>
      <c r="AE26" s="559"/>
      <c r="AF26" s="559"/>
      <c r="AG26" s="560"/>
      <c r="AH26" s="458">
        <v>3</v>
      </c>
      <c r="AI26" s="459"/>
      <c r="AJ26" s="459"/>
      <c r="AK26" s="459"/>
      <c r="AL26" s="501"/>
      <c r="AM26" s="458">
        <v>9264</v>
      </c>
      <c r="AN26" s="459"/>
      <c r="AO26" s="459"/>
      <c r="AP26" s="459"/>
      <c r="AQ26" s="459"/>
      <c r="AR26" s="501"/>
      <c r="AS26" s="458">
        <v>3088</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4820</v>
      </c>
      <c r="R27" s="459"/>
      <c r="S27" s="459"/>
      <c r="T27" s="459"/>
      <c r="U27" s="459"/>
      <c r="V27" s="501"/>
      <c r="W27" s="553"/>
      <c r="X27" s="554"/>
      <c r="Y27" s="555"/>
      <c r="Z27" s="457" t="s">
        <v>171</v>
      </c>
      <c r="AA27" s="437"/>
      <c r="AB27" s="437"/>
      <c r="AC27" s="437"/>
      <c r="AD27" s="437"/>
      <c r="AE27" s="437"/>
      <c r="AF27" s="437"/>
      <c r="AG27" s="438"/>
      <c r="AH27" s="458">
        <v>9</v>
      </c>
      <c r="AI27" s="459"/>
      <c r="AJ27" s="459"/>
      <c r="AK27" s="459"/>
      <c r="AL27" s="501"/>
      <c r="AM27" s="458">
        <v>34020</v>
      </c>
      <c r="AN27" s="459"/>
      <c r="AO27" s="459"/>
      <c r="AP27" s="459"/>
      <c r="AQ27" s="459"/>
      <c r="AR27" s="501"/>
      <c r="AS27" s="458">
        <v>3780</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688476</v>
      </c>
      <c r="BO27" s="527"/>
      <c r="BP27" s="527"/>
      <c r="BQ27" s="527"/>
      <c r="BR27" s="527"/>
      <c r="BS27" s="527"/>
      <c r="BT27" s="527"/>
      <c r="BU27" s="528"/>
      <c r="BV27" s="526">
        <v>688413</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4290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2114632</v>
      </c>
      <c r="BO28" s="371"/>
      <c r="BP28" s="371"/>
      <c r="BQ28" s="371"/>
      <c r="BR28" s="371"/>
      <c r="BS28" s="371"/>
      <c r="BT28" s="371"/>
      <c r="BU28" s="372"/>
      <c r="BV28" s="370">
        <v>2104364</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18</v>
      </c>
      <c r="M29" s="459"/>
      <c r="N29" s="459"/>
      <c r="O29" s="459"/>
      <c r="P29" s="501"/>
      <c r="Q29" s="458">
        <v>4070</v>
      </c>
      <c r="R29" s="459"/>
      <c r="S29" s="459"/>
      <c r="T29" s="459"/>
      <c r="U29" s="459"/>
      <c r="V29" s="501"/>
      <c r="W29" s="556"/>
      <c r="X29" s="557"/>
      <c r="Y29" s="558"/>
      <c r="Z29" s="457" t="s">
        <v>177</v>
      </c>
      <c r="AA29" s="437"/>
      <c r="AB29" s="437"/>
      <c r="AC29" s="437"/>
      <c r="AD29" s="437"/>
      <c r="AE29" s="437"/>
      <c r="AF29" s="437"/>
      <c r="AG29" s="438"/>
      <c r="AH29" s="458">
        <v>506</v>
      </c>
      <c r="AI29" s="459"/>
      <c r="AJ29" s="459"/>
      <c r="AK29" s="459"/>
      <c r="AL29" s="501"/>
      <c r="AM29" s="458">
        <v>1609013</v>
      </c>
      <c r="AN29" s="459"/>
      <c r="AO29" s="459"/>
      <c r="AP29" s="459"/>
      <c r="AQ29" s="459"/>
      <c r="AR29" s="501"/>
      <c r="AS29" s="458">
        <v>3180</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704324</v>
      </c>
      <c r="BO29" s="408"/>
      <c r="BP29" s="408"/>
      <c r="BQ29" s="408"/>
      <c r="BR29" s="408"/>
      <c r="BS29" s="408"/>
      <c r="BT29" s="408"/>
      <c r="BU29" s="409"/>
      <c r="BV29" s="407">
        <v>624450</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99.5</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7333009</v>
      </c>
      <c r="BO30" s="527"/>
      <c r="BP30" s="527"/>
      <c r="BQ30" s="527"/>
      <c r="BR30" s="527"/>
      <c r="BS30" s="527"/>
      <c r="BT30" s="527"/>
      <c r="BU30" s="528"/>
      <c r="BV30" s="526">
        <v>6697228</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国民健康保険事業費特別会計</v>
      </c>
      <c r="X34" s="598"/>
      <c r="Y34" s="598"/>
      <c r="Z34" s="598"/>
      <c r="AA34" s="598"/>
      <c r="AB34" s="598"/>
      <c r="AC34" s="598"/>
      <c r="AD34" s="598"/>
      <c r="AE34" s="598"/>
      <c r="AF34" s="598"/>
      <c r="AG34" s="598"/>
      <c r="AH34" s="598"/>
      <c r="AI34" s="598"/>
      <c r="AJ34" s="598"/>
      <c r="AK34" s="598"/>
      <c r="AL34" s="169"/>
      <c r="AM34" s="597">
        <f>IF(AO34="","",MAX(C34:D43,U34:V43)+1)</f>
        <v>6</v>
      </c>
      <c r="AN34" s="597"/>
      <c r="AO34" s="598" t="str">
        <f>IF('各会計、関係団体の財政状況及び健全化判断比率'!B32="","",'各会計、関係団体の財政状況及び健全化判断比率'!B32)</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8</v>
      </c>
      <c r="BX34" s="597"/>
      <c r="BY34" s="598" t="str">
        <f>IF('各会計、関係団体の財政状況及び健全化判断比率'!B68="","",'各会計、関係団体の財政状況及び健全化判断比率'!B68)</f>
        <v>彩北広域清掃組合</v>
      </c>
      <c r="BZ34" s="598"/>
      <c r="CA34" s="598"/>
      <c r="CB34" s="598"/>
      <c r="CC34" s="598"/>
      <c r="CD34" s="598"/>
      <c r="CE34" s="598"/>
      <c r="CF34" s="598"/>
      <c r="CG34" s="598"/>
      <c r="CH34" s="598"/>
      <c r="CI34" s="598"/>
      <c r="CJ34" s="598"/>
      <c r="CK34" s="598"/>
      <c r="CL34" s="598"/>
      <c r="CM34" s="598"/>
      <c r="CN34" s="169"/>
      <c r="CO34" s="597">
        <f>IF(CQ34="","",MAX(C34:D43,U34:V43,AM34:AN43,BE34:BF43,BW34:BX43)+1)</f>
        <v>14</v>
      </c>
      <c r="CP34" s="597"/>
      <c r="CQ34" s="598" t="str">
        <f>IF('各会計、関係団体の財政状況及び健全化判断比率'!BS7="","",'各会計、関係団体の財政状況及び健全化判断比率'!BS7)</f>
        <v>行田市産業・文化・スポーツいきいき財団</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介護保険事業費特別会計</v>
      </c>
      <c r="X35" s="598"/>
      <c r="Y35" s="598"/>
      <c r="Z35" s="598"/>
      <c r="AA35" s="598"/>
      <c r="AB35" s="598"/>
      <c r="AC35" s="598"/>
      <c r="AD35" s="598"/>
      <c r="AE35" s="598"/>
      <c r="AF35" s="598"/>
      <c r="AG35" s="598"/>
      <c r="AH35" s="598"/>
      <c r="AI35" s="598"/>
      <c r="AJ35" s="598"/>
      <c r="AK35" s="598"/>
      <c r="AL35" s="169"/>
      <c r="AM35" s="597">
        <f t="shared" ref="AM35:AM43" si="0">IF(AO35="","",AM34+1)</f>
        <v>7</v>
      </c>
      <c r="AN35" s="597"/>
      <c r="AO35" s="598" t="str">
        <f>IF('各会計、関係団体の財政状況及び健全化判断比率'!B33="","",'各会計、関係団体の財政状況及び健全化判断比率'!B33)</f>
        <v>公共下水道事業会計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9</v>
      </c>
      <c r="BX35" s="597"/>
      <c r="BY35" s="598" t="str">
        <f>IF('各会計、関係団体の財政状況及び健全化判断比率'!B69="","",'各会計、関係団体の財政状況及び健全化判断比率'!B69)</f>
        <v>荒川北縁水防事務組合</v>
      </c>
      <c r="BZ35" s="598"/>
      <c r="CA35" s="598"/>
      <c r="CB35" s="598"/>
      <c r="CC35" s="598"/>
      <c r="CD35" s="598"/>
      <c r="CE35" s="598"/>
      <c r="CF35" s="598"/>
      <c r="CG35" s="598"/>
      <c r="CH35" s="598"/>
      <c r="CI35" s="598"/>
      <c r="CJ35" s="598"/>
      <c r="CK35" s="598"/>
      <c r="CL35" s="598"/>
      <c r="CM35" s="598"/>
      <c r="CN35" s="169"/>
      <c r="CO35" s="597">
        <f t="shared" ref="CO35:CO43" si="3">IF(CQ35="","",CO34+1)</f>
        <v>15</v>
      </c>
      <c r="CP35" s="597"/>
      <c r="CQ35" s="598" t="str">
        <f>IF('各会計、関係団体の財政状況及び健全化判断比率'!BS8="","",'各会計、関係団体の財政状況及び健全化判断比率'!BS8)</f>
        <v>行田市中小企業退職金共済会</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後期高齢者医療事業費特別会計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10</v>
      </c>
      <c r="BX36" s="597"/>
      <c r="BY36" s="598" t="str">
        <f>IF('各会計、関係団体の財政状況及び健全化判断比率'!B70="","",'各会計、関係団体の財政状況及び健全化判断比率'!B70)</f>
        <v>彩の国さいたま人づくり広域連合</v>
      </c>
      <c r="BZ36" s="598"/>
      <c r="CA36" s="598"/>
      <c r="CB36" s="598"/>
      <c r="CC36" s="598"/>
      <c r="CD36" s="598"/>
      <c r="CE36" s="598"/>
      <c r="CF36" s="598"/>
      <c r="CG36" s="598"/>
      <c r="CH36" s="598"/>
      <c r="CI36" s="598"/>
      <c r="CJ36" s="598"/>
      <c r="CK36" s="598"/>
      <c r="CL36" s="598"/>
      <c r="CM36" s="598"/>
      <c r="CN36" s="169"/>
      <c r="CO36" s="597">
        <f t="shared" si="3"/>
        <v>16</v>
      </c>
      <c r="CP36" s="597"/>
      <c r="CQ36" s="598" t="str">
        <f>IF('各会計、関係団体の財政状況及び健全化判断比率'!BS9="","",'各会計、関係団体の財政状況及び健全化判断比率'!BS9)</f>
        <v>行田市土地開発公社</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5</v>
      </c>
      <c r="V37" s="597"/>
      <c r="W37" s="598" t="str">
        <f>IF('各会計、関係団体の財政状況及び健全化判断比率'!B31="","",'各会計、関係団体の財政状況及び健全化判断比率'!B31)</f>
        <v>交通災害共済事業費特別会計</v>
      </c>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11</v>
      </c>
      <c r="BX37" s="597"/>
      <c r="BY37" s="598" t="str">
        <f>IF('各会計、関係団体の財政状況及び健全化判断比率'!B71="","",'各会計、関係団体の財政状況及び健全化判断比率'!B71)</f>
        <v>行田羽生資源環境組合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12</v>
      </c>
      <c r="BX38" s="597"/>
      <c r="BY38" s="598" t="str">
        <f>IF('各会計、関係団体の財政状況及び健全化判断比率'!B72="","",'各会計、関係団体の財政状況及び健全化判断比率'!B72)</f>
        <v>埼玉県後期高齢者医療広域連合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13</v>
      </c>
      <c r="BX39" s="597"/>
      <c r="BY39" s="598" t="str">
        <f>IF('各会計、関係団体の財政状況及び健全化判断比率'!B73="","",'各会計、関係団体の財政状況及び健全化判断比率'!B73)</f>
        <v>埼玉県後期高齢者医療広域連合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2G8OVfjE31esLdKC7F+/7GXPhEzfxeg56fAKhyazY9o8MB4h0aPPdhg/ljcBaVpeP5tfViPwSxs3NeIXnARaNQ==" saltValue="Un0wLR+Y0ugHm95+lkx4z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1" orientation="landscape" cellComments="asDisplayed"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Q4"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10346229</v>
      </c>
      <c r="S5" s="613"/>
      <c r="T5" s="613"/>
      <c r="U5" s="613"/>
      <c r="V5" s="613"/>
      <c r="W5" s="613"/>
      <c r="X5" s="613"/>
      <c r="Y5" s="614"/>
      <c r="Z5" s="615">
        <v>31.7</v>
      </c>
      <c r="AA5" s="615"/>
      <c r="AB5" s="615"/>
      <c r="AC5" s="615"/>
      <c r="AD5" s="616">
        <v>9737249</v>
      </c>
      <c r="AE5" s="616"/>
      <c r="AF5" s="616"/>
      <c r="AG5" s="616"/>
      <c r="AH5" s="616"/>
      <c r="AI5" s="616"/>
      <c r="AJ5" s="616"/>
      <c r="AK5" s="616"/>
      <c r="AL5" s="617">
        <v>52.6</v>
      </c>
      <c r="AM5" s="618"/>
      <c r="AN5" s="618"/>
      <c r="AO5" s="619"/>
      <c r="AP5" s="609" t="s">
        <v>216</v>
      </c>
      <c r="AQ5" s="610"/>
      <c r="AR5" s="610"/>
      <c r="AS5" s="610"/>
      <c r="AT5" s="610"/>
      <c r="AU5" s="610"/>
      <c r="AV5" s="610"/>
      <c r="AW5" s="610"/>
      <c r="AX5" s="610"/>
      <c r="AY5" s="610"/>
      <c r="AZ5" s="610"/>
      <c r="BA5" s="610"/>
      <c r="BB5" s="610"/>
      <c r="BC5" s="610"/>
      <c r="BD5" s="610"/>
      <c r="BE5" s="610"/>
      <c r="BF5" s="611"/>
      <c r="BG5" s="623">
        <v>9734041</v>
      </c>
      <c r="BH5" s="624"/>
      <c r="BI5" s="624"/>
      <c r="BJ5" s="624"/>
      <c r="BK5" s="624"/>
      <c r="BL5" s="624"/>
      <c r="BM5" s="624"/>
      <c r="BN5" s="625"/>
      <c r="BO5" s="626">
        <v>94.1</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299661</v>
      </c>
      <c r="S6" s="624"/>
      <c r="T6" s="624"/>
      <c r="U6" s="624"/>
      <c r="V6" s="624"/>
      <c r="W6" s="624"/>
      <c r="X6" s="624"/>
      <c r="Y6" s="625"/>
      <c r="Z6" s="626">
        <v>0.9</v>
      </c>
      <c r="AA6" s="626"/>
      <c r="AB6" s="626"/>
      <c r="AC6" s="626"/>
      <c r="AD6" s="627">
        <v>299661</v>
      </c>
      <c r="AE6" s="627"/>
      <c r="AF6" s="627"/>
      <c r="AG6" s="627"/>
      <c r="AH6" s="627"/>
      <c r="AI6" s="627"/>
      <c r="AJ6" s="627"/>
      <c r="AK6" s="627"/>
      <c r="AL6" s="628">
        <v>1.6</v>
      </c>
      <c r="AM6" s="629"/>
      <c r="AN6" s="629"/>
      <c r="AO6" s="630"/>
      <c r="AP6" s="620" t="s">
        <v>221</v>
      </c>
      <c r="AQ6" s="621"/>
      <c r="AR6" s="621"/>
      <c r="AS6" s="621"/>
      <c r="AT6" s="621"/>
      <c r="AU6" s="621"/>
      <c r="AV6" s="621"/>
      <c r="AW6" s="621"/>
      <c r="AX6" s="621"/>
      <c r="AY6" s="621"/>
      <c r="AZ6" s="621"/>
      <c r="BA6" s="621"/>
      <c r="BB6" s="621"/>
      <c r="BC6" s="621"/>
      <c r="BD6" s="621"/>
      <c r="BE6" s="621"/>
      <c r="BF6" s="622"/>
      <c r="BG6" s="623">
        <v>9734041</v>
      </c>
      <c r="BH6" s="624"/>
      <c r="BI6" s="624"/>
      <c r="BJ6" s="624"/>
      <c r="BK6" s="624"/>
      <c r="BL6" s="624"/>
      <c r="BM6" s="624"/>
      <c r="BN6" s="625"/>
      <c r="BO6" s="626">
        <v>94.1</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247288</v>
      </c>
      <c r="CS6" s="624"/>
      <c r="CT6" s="624"/>
      <c r="CU6" s="624"/>
      <c r="CV6" s="624"/>
      <c r="CW6" s="624"/>
      <c r="CX6" s="624"/>
      <c r="CY6" s="625"/>
      <c r="CZ6" s="617">
        <v>0.8</v>
      </c>
      <c r="DA6" s="618"/>
      <c r="DB6" s="618"/>
      <c r="DC6" s="634"/>
      <c r="DD6" s="632" t="s">
        <v>122</v>
      </c>
      <c r="DE6" s="624"/>
      <c r="DF6" s="624"/>
      <c r="DG6" s="624"/>
      <c r="DH6" s="624"/>
      <c r="DI6" s="624"/>
      <c r="DJ6" s="624"/>
      <c r="DK6" s="624"/>
      <c r="DL6" s="624"/>
      <c r="DM6" s="624"/>
      <c r="DN6" s="624"/>
      <c r="DO6" s="624"/>
      <c r="DP6" s="625"/>
      <c r="DQ6" s="632">
        <v>247288</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4743</v>
      </c>
      <c r="S7" s="624"/>
      <c r="T7" s="624"/>
      <c r="U7" s="624"/>
      <c r="V7" s="624"/>
      <c r="W7" s="624"/>
      <c r="X7" s="624"/>
      <c r="Y7" s="625"/>
      <c r="Z7" s="626">
        <v>0</v>
      </c>
      <c r="AA7" s="626"/>
      <c r="AB7" s="626"/>
      <c r="AC7" s="626"/>
      <c r="AD7" s="627">
        <v>4743</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4493566</v>
      </c>
      <c r="BH7" s="624"/>
      <c r="BI7" s="624"/>
      <c r="BJ7" s="624"/>
      <c r="BK7" s="624"/>
      <c r="BL7" s="624"/>
      <c r="BM7" s="624"/>
      <c r="BN7" s="625"/>
      <c r="BO7" s="626">
        <v>43.4</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3377328</v>
      </c>
      <c r="CS7" s="624"/>
      <c r="CT7" s="624"/>
      <c r="CU7" s="624"/>
      <c r="CV7" s="624"/>
      <c r="CW7" s="624"/>
      <c r="CX7" s="624"/>
      <c r="CY7" s="625"/>
      <c r="CZ7" s="626">
        <v>11.1</v>
      </c>
      <c r="DA7" s="626"/>
      <c r="DB7" s="626"/>
      <c r="DC7" s="626"/>
      <c r="DD7" s="632">
        <v>152147</v>
      </c>
      <c r="DE7" s="624"/>
      <c r="DF7" s="624"/>
      <c r="DG7" s="624"/>
      <c r="DH7" s="624"/>
      <c r="DI7" s="624"/>
      <c r="DJ7" s="624"/>
      <c r="DK7" s="624"/>
      <c r="DL7" s="624"/>
      <c r="DM7" s="624"/>
      <c r="DN7" s="624"/>
      <c r="DO7" s="624"/>
      <c r="DP7" s="625"/>
      <c r="DQ7" s="632">
        <v>2873338</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90065</v>
      </c>
      <c r="S8" s="624"/>
      <c r="T8" s="624"/>
      <c r="U8" s="624"/>
      <c r="V8" s="624"/>
      <c r="W8" s="624"/>
      <c r="X8" s="624"/>
      <c r="Y8" s="625"/>
      <c r="Z8" s="626">
        <v>0.3</v>
      </c>
      <c r="AA8" s="626"/>
      <c r="AB8" s="626"/>
      <c r="AC8" s="626"/>
      <c r="AD8" s="627">
        <v>90065</v>
      </c>
      <c r="AE8" s="627"/>
      <c r="AF8" s="627"/>
      <c r="AG8" s="627"/>
      <c r="AH8" s="627"/>
      <c r="AI8" s="627"/>
      <c r="AJ8" s="627"/>
      <c r="AK8" s="627"/>
      <c r="AL8" s="628">
        <v>0.5</v>
      </c>
      <c r="AM8" s="629"/>
      <c r="AN8" s="629"/>
      <c r="AO8" s="630"/>
      <c r="AP8" s="620" t="s">
        <v>227</v>
      </c>
      <c r="AQ8" s="621"/>
      <c r="AR8" s="621"/>
      <c r="AS8" s="621"/>
      <c r="AT8" s="621"/>
      <c r="AU8" s="621"/>
      <c r="AV8" s="621"/>
      <c r="AW8" s="621"/>
      <c r="AX8" s="621"/>
      <c r="AY8" s="621"/>
      <c r="AZ8" s="621"/>
      <c r="BA8" s="621"/>
      <c r="BB8" s="621"/>
      <c r="BC8" s="621"/>
      <c r="BD8" s="621"/>
      <c r="BE8" s="621"/>
      <c r="BF8" s="622"/>
      <c r="BG8" s="623">
        <v>127360</v>
      </c>
      <c r="BH8" s="624"/>
      <c r="BI8" s="624"/>
      <c r="BJ8" s="624"/>
      <c r="BK8" s="624"/>
      <c r="BL8" s="624"/>
      <c r="BM8" s="624"/>
      <c r="BN8" s="625"/>
      <c r="BO8" s="626">
        <v>1.2</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14094435</v>
      </c>
      <c r="CS8" s="624"/>
      <c r="CT8" s="624"/>
      <c r="CU8" s="624"/>
      <c r="CV8" s="624"/>
      <c r="CW8" s="624"/>
      <c r="CX8" s="624"/>
      <c r="CY8" s="625"/>
      <c r="CZ8" s="626">
        <v>46.2</v>
      </c>
      <c r="DA8" s="626"/>
      <c r="DB8" s="626"/>
      <c r="DC8" s="626"/>
      <c r="DD8" s="632">
        <v>82468</v>
      </c>
      <c r="DE8" s="624"/>
      <c r="DF8" s="624"/>
      <c r="DG8" s="624"/>
      <c r="DH8" s="624"/>
      <c r="DI8" s="624"/>
      <c r="DJ8" s="624"/>
      <c r="DK8" s="624"/>
      <c r="DL8" s="624"/>
      <c r="DM8" s="624"/>
      <c r="DN8" s="624"/>
      <c r="DO8" s="624"/>
      <c r="DP8" s="625"/>
      <c r="DQ8" s="632">
        <v>7422150</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129190</v>
      </c>
      <c r="S9" s="624"/>
      <c r="T9" s="624"/>
      <c r="U9" s="624"/>
      <c r="V9" s="624"/>
      <c r="W9" s="624"/>
      <c r="X9" s="624"/>
      <c r="Y9" s="625"/>
      <c r="Z9" s="626">
        <v>0.4</v>
      </c>
      <c r="AA9" s="626"/>
      <c r="AB9" s="626"/>
      <c r="AC9" s="626"/>
      <c r="AD9" s="627">
        <v>129190</v>
      </c>
      <c r="AE9" s="627"/>
      <c r="AF9" s="627"/>
      <c r="AG9" s="627"/>
      <c r="AH9" s="627"/>
      <c r="AI9" s="627"/>
      <c r="AJ9" s="627"/>
      <c r="AK9" s="627"/>
      <c r="AL9" s="628">
        <v>0.7</v>
      </c>
      <c r="AM9" s="629"/>
      <c r="AN9" s="629"/>
      <c r="AO9" s="630"/>
      <c r="AP9" s="620" t="s">
        <v>230</v>
      </c>
      <c r="AQ9" s="621"/>
      <c r="AR9" s="621"/>
      <c r="AS9" s="621"/>
      <c r="AT9" s="621"/>
      <c r="AU9" s="621"/>
      <c r="AV9" s="621"/>
      <c r="AW9" s="621"/>
      <c r="AX9" s="621"/>
      <c r="AY9" s="621"/>
      <c r="AZ9" s="621"/>
      <c r="BA9" s="621"/>
      <c r="BB9" s="621"/>
      <c r="BC9" s="621"/>
      <c r="BD9" s="621"/>
      <c r="BE9" s="621"/>
      <c r="BF9" s="622"/>
      <c r="BG9" s="623">
        <v>3781223</v>
      </c>
      <c r="BH9" s="624"/>
      <c r="BI9" s="624"/>
      <c r="BJ9" s="624"/>
      <c r="BK9" s="624"/>
      <c r="BL9" s="624"/>
      <c r="BM9" s="624"/>
      <c r="BN9" s="625"/>
      <c r="BO9" s="626">
        <v>36.5</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2143098</v>
      </c>
      <c r="CS9" s="624"/>
      <c r="CT9" s="624"/>
      <c r="CU9" s="624"/>
      <c r="CV9" s="624"/>
      <c r="CW9" s="624"/>
      <c r="CX9" s="624"/>
      <c r="CY9" s="625"/>
      <c r="CZ9" s="626">
        <v>7</v>
      </c>
      <c r="DA9" s="626"/>
      <c r="DB9" s="626"/>
      <c r="DC9" s="626"/>
      <c r="DD9" s="632">
        <v>106243</v>
      </c>
      <c r="DE9" s="624"/>
      <c r="DF9" s="624"/>
      <c r="DG9" s="624"/>
      <c r="DH9" s="624"/>
      <c r="DI9" s="624"/>
      <c r="DJ9" s="624"/>
      <c r="DK9" s="624"/>
      <c r="DL9" s="624"/>
      <c r="DM9" s="624"/>
      <c r="DN9" s="624"/>
      <c r="DO9" s="624"/>
      <c r="DP9" s="625"/>
      <c r="DQ9" s="632">
        <v>1909189</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215113</v>
      </c>
      <c r="BH10" s="624"/>
      <c r="BI10" s="624"/>
      <c r="BJ10" s="624"/>
      <c r="BK10" s="624"/>
      <c r="BL10" s="624"/>
      <c r="BM10" s="624"/>
      <c r="BN10" s="625"/>
      <c r="BO10" s="626">
        <v>2.1</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29288</v>
      </c>
      <c r="CS10" s="624"/>
      <c r="CT10" s="624"/>
      <c r="CU10" s="624"/>
      <c r="CV10" s="624"/>
      <c r="CW10" s="624"/>
      <c r="CX10" s="624"/>
      <c r="CY10" s="625"/>
      <c r="CZ10" s="626">
        <v>0.1</v>
      </c>
      <c r="DA10" s="626"/>
      <c r="DB10" s="626"/>
      <c r="DC10" s="626"/>
      <c r="DD10" s="632" t="s">
        <v>122</v>
      </c>
      <c r="DE10" s="624"/>
      <c r="DF10" s="624"/>
      <c r="DG10" s="624"/>
      <c r="DH10" s="624"/>
      <c r="DI10" s="624"/>
      <c r="DJ10" s="624"/>
      <c r="DK10" s="624"/>
      <c r="DL10" s="624"/>
      <c r="DM10" s="624"/>
      <c r="DN10" s="624"/>
      <c r="DO10" s="624"/>
      <c r="DP10" s="625"/>
      <c r="DQ10" s="632">
        <v>29288</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1943178</v>
      </c>
      <c r="S11" s="624"/>
      <c r="T11" s="624"/>
      <c r="U11" s="624"/>
      <c r="V11" s="624"/>
      <c r="W11" s="624"/>
      <c r="X11" s="624"/>
      <c r="Y11" s="625"/>
      <c r="Z11" s="628">
        <v>6</v>
      </c>
      <c r="AA11" s="629"/>
      <c r="AB11" s="629"/>
      <c r="AC11" s="635"/>
      <c r="AD11" s="632">
        <v>1943178</v>
      </c>
      <c r="AE11" s="624"/>
      <c r="AF11" s="624"/>
      <c r="AG11" s="624"/>
      <c r="AH11" s="624"/>
      <c r="AI11" s="624"/>
      <c r="AJ11" s="624"/>
      <c r="AK11" s="625"/>
      <c r="AL11" s="628">
        <v>10.5</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369870</v>
      </c>
      <c r="BH11" s="624"/>
      <c r="BI11" s="624"/>
      <c r="BJ11" s="624"/>
      <c r="BK11" s="624"/>
      <c r="BL11" s="624"/>
      <c r="BM11" s="624"/>
      <c r="BN11" s="625"/>
      <c r="BO11" s="626">
        <v>3.6</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352217</v>
      </c>
      <c r="CS11" s="624"/>
      <c r="CT11" s="624"/>
      <c r="CU11" s="624"/>
      <c r="CV11" s="624"/>
      <c r="CW11" s="624"/>
      <c r="CX11" s="624"/>
      <c r="CY11" s="625"/>
      <c r="CZ11" s="626">
        <v>1.2</v>
      </c>
      <c r="DA11" s="626"/>
      <c r="DB11" s="626"/>
      <c r="DC11" s="626"/>
      <c r="DD11" s="632">
        <v>131962</v>
      </c>
      <c r="DE11" s="624"/>
      <c r="DF11" s="624"/>
      <c r="DG11" s="624"/>
      <c r="DH11" s="624"/>
      <c r="DI11" s="624"/>
      <c r="DJ11" s="624"/>
      <c r="DK11" s="624"/>
      <c r="DL11" s="624"/>
      <c r="DM11" s="624"/>
      <c r="DN11" s="624"/>
      <c r="DO11" s="624"/>
      <c r="DP11" s="625"/>
      <c r="DQ11" s="632">
        <v>236813</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4385416</v>
      </c>
      <c r="BH12" s="624"/>
      <c r="BI12" s="624"/>
      <c r="BJ12" s="624"/>
      <c r="BK12" s="624"/>
      <c r="BL12" s="624"/>
      <c r="BM12" s="624"/>
      <c r="BN12" s="625"/>
      <c r="BO12" s="626">
        <v>42.4</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239654</v>
      </c>
      <c r="CS12" s="624"/>
      <c r="CT12" s="624"/>
      <c r="CU12" s="624"/>
      <c r="CV12" s="624"/>
      <c r="CW12" s="624"/>
      <c r="CX12" s="624"/>
      <c r="CY12" s="625"/>
      <c r="CZ12" s="626">
        <v>0.8</v>
      </c>
      <c r="DA12" s="626"/>
      <c r="DB12" s="626"/>
      <c r="DC12" s="626"/>
      <c r="DD12" s="632">
        <v>42364</v>
      </c>
      <c r="DE12" s="624"/>
      <c r="DF12" s="624"/>
      <c r="DG12" s="624"/>
      <c r="DH12" s="624"/>
      <c r="DI12" s="624"/>
      <c r="DJ12" s="624"/>
      <c r="DK12" s="624"/>
      <c r="DL12" s="624"/>
      <c r="DM12" s="624"/>
      <c r="DN12" s="624"/>
      <c r="DO12" s="624"/>
      <c r="DP12" s="625"/>
      <c r="DQ12" s="632">
        <v>219022</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4351332</v>
      </c>
      <c r="BH13" s="624"/>
      <c r="BI13" s="624"/>
      <c r="BJ13" s="624"/>
      <c r="BK13" s="624"/>
      <c r="BL13" s="624"/>
      <c r="BM13" s="624"/>
      <c r="BN13" s="625"/>
      <c r="BO13" s="626">
        <v>42.1</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3352924</v>
      </c>
      <c r="CS13" s="624"/>
      <c r="CT13" s="624"/>
      <c r="CU13" s="624"/>
      <c r="CV13" s="624"/>
      <c r="CW13" s="624"/>
      <c r="CX13" s="624"/>
      <c r="CY13" s="625"/>
      <c r="CZ13" s="626">
        <v>11</v>
      </c>
      <c r="DA13" s="626"/>
      <c r="DB13" s="626"/>
      <c r="DC13" s="626"/>
      <c r="DD13" s="632">
        <v>1360890</v>
      </c>
      <c r="DE13" s="624"/>
      <c r="DF13" s="624"/>
      <c r="DG13" s="624"/>
      <c r="DH13" s="624"/>
      <c r="DI13" s="624"/>
      <c r="DJ13" s="624"/>
      <c r="DK13" s="624"/>
      <c r="DL13" s="624"/>
      <c r="DM13" s="624"/>
      <c r="DN13" s="624"/>
      <c r="DO13" s="624"/>
      <c r="DP13" s="625"/>
      <c r="DQ13" s="632">
        <v>2249972</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283303</v>
      </c>
      <c r="BH14" s="624"/>
      <c r="BI14" s="624"/>
      <c r="BJ14" s="624"/>
      <c r="BK14" s="624"/>
      <c r="BL14" s="624"/>
      <c r="BM14" s="624"/>
      <c r="BN14" s="625"/>
      <c r="BO14" s="626">
        <v>2.7</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1328310</v>
      </c>
      <c r="CS14" s="624"/>
      <c r="CT14" s="624"/>
      <c r="CU14" s="624"/>
      <c r="CV14" s="624"/>
      <c r="CW14" s="624"/>
      <c r="CX14" s="624"/>
      <c r="CY14" s="625"/>
      <c r="CZ14" s="626">
        <v>4.4000000000000004</v>
      </c>
      <c r="DA14" s="626"/>
      <c r="DB14" s="626"/>
      <c r="DC14" s="626"/>
      <c r="DD14" s="632">
        <v>291377</v>
      </c>
      <c r="DE14" s="624"/>
      <c r="DF14" s="624"/>
      <c r="DG14" s="624"/>
      <c r="DH14" s="624"/>
      <c r="DI14" s="624"/>
      <c r="DJ14" s="624"/>
      <c r="DK14" s="624"/>
      <c r="DL14" s="624"/>
      <c r="DM14" s="624"/>
      <c r="DN14" s="624"/>
      <c r="DO14" s="624"/>
      <c r="DP14" s="625"/>
      <c r="DQ14" s="632">
        <v>1056035</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65794</v>
      </c>
      <c r="S15" s="624"/>
      <c r="T15" s="624"/>
      <c r="U15" s="624"/>
      <c r="V15" s="624"/>
      <c r="W15" s="624"/>
      <c r="X15" s="624"/>
      <c r="Y15" s="625"/>
      <c r="Z15" s="626">
        <v>0.2</v>
      </c>
      <c r="AA15" s="626"/>
      <c r="AB15" s="626"/>
      <c r="AC15" s="626"/>
      <c r="AD15" s="627">
        <v>65794</v>
      </c>
      <c r="AE15" s="627"/>
      <c r="AF15" s="627"/>
      <c r="AG15" s="627"/>
      <c r="AH15" s="627"/>
      <c r="AI15" s="627"/>
      <c r="AJ15" s="627"/>
      <c r="AK15" s="627"/>
      <c r="AL15" s="628">
        <v>0.4</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571756</v>
      </c>
      <c r="BH15" s="624"/>
      <c r="BI15" s="624"/>
      <c r="BJ15" s="624"/>
      <c r="BK15" s="624"/>
      <c r="BL15" s="624"/>
      <c r="BM15" s="624"/>
      <c r="BN15" s="625"/>
      <c r="BO15" s="626">
        <v>5.5</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2912925</v>
      </c>
      <c r="CS15" s="624"/>
      <c r="CT15" s="624"/>
      <c r="CU15" s="624"/>
      <c r="CV15" s="624"/>
      <c r="CW15" s="624"/>
      <c r="CX15" s="624"/>
      <c r="CY15" s="625"/>
      <c r="CZ15" s="626">
        <v>9.5</v>
      </c>
      <c r="DA15" s="626"/>
      <c r="DB15" s="626"/>
      <c r="DC15" s="626"/>
      <c r="DD15" s="632">
        <v>122857</v>
      </c>
      <c r="DE15" s="624"/>
      <c r="DF15" s="624"/>
      <c r="DG15" s="624"/>
      <c r="DH15" s="624"/>
      <c r="DI15" s="624"/>
      <c r="DJ15" s="624"/>
      <c r="DK15" s="624"/>
      <c r="DL15" s="624"/>
      <c r="DM15" s="624"/>
      <c r="DN15" s="624"/>
      <c r="DO15" s="624"/>
      <c r="DP15" s="625"/>
      <c r="DQ15" s="632">
        <v>2479952</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169089</v>
      </c>
      <c r="S16" s="624"/>
      <c r="T16" s="624"/>
      <c r="U16" s="624"/>
      <c r="V16" s="624"/>
      <c r="W16" s="624"/>
      <c r="X16" s="624"/>
      <c r="Y16" s="625"/>
      <c r="Z16" s="626">
        <v>0.5</v>
      </c>
      <c r="AA16" s="626"/>
      <c r="AB16" s="626"/>
      <c r="AC16" s="626"/>
      <c r="AD16" s="627">
        <v>169089</v>
      </c>
      <c r="AE16" s="627"/>
      <c r="AF16" s="627"/>
      <c r="AG16" s="627"/>
      <c r="AH16" s="627"/>
      <c r="AI16" s="627"/>
      <c r="AJ16" s="627"/>
      <c r="AK16" s="627"/>
      <c r="AL16" s="628">
        <v>0.9</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425327</v>
      </c>
      <c r="S17" s="624"/>
      <c r="T17" s="624"/>
      <c r="U17" s="624"/>
      <c r="V17" s="624"/>
      <c r="W17" s="624"/>
      <c r="X17" s="624"/>
      <c r="Y17" s="625"/>
      <c r="Z17" s="626">
        <v>1.3</v>
      </c>
      <c r="AA17" s="626"/>
      <c r="AB17" s="626"/>
      <c r="AC17" s="626"/>
      <c r="AD17" s="627">
        <v>425327</v>
      </c>
      <c r="AE17" s="627"/>
      <c r="AF17" s="627"/>
      <c r="AG17" s="627"/>
      <c r="AH17" s="627"/>
      <c r="AI17" s="627"/>
      <c r="AJ17" s="627"/>
      <c r="AK17" s="627"/>
      <c r="AL17" s="628">
        <v>2.2999999999999998</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2438022</v>
      </c>
      <c r="CS17" s="624"/>
      <c r="CT17" s="624"/>
      <c r="CU17" s="624"/>
      <c r="CV17" s="624"/>
      <c r="CW17" s="624"/>
      <c r="CX17" s="624"/>
      <c r="CY17" s="625"/>
      <c r="CZ17" s="626">
        <v>8</v>
      </c>
      <c r="DA17" s="626"/>
      <c r="DB17" s="626"/>
      <c r="DC17" s="626"/>
      <c r="DD17" s="632" t="s">
        <v>122</v>
      </c>
      <c r="DE17" s="624"/>
      <c r="DF17" s="624"/>
      <c r="DG17" s="624"/>
      <c r="DH17" s="624"/>
      <c r="DI17" s="624"/>
      <c r="DJ17" s="624"/>
      <c r="DK17" s="624"/>
      <c r="DL17" s="624"/>
      <c r="DM17" s="624"/>
      <c r="DN17" s="624"/>
      <c r="DO17" s="624"/>
      <c r="DP17" s="625"/>
      <c r="DQ17" s="632">
        <v>2437076</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75246</v>
      </c>
      <c r="S18" s="624"/>
      <c r="T18" s="624"/>
      <c r="U18" s="624"/>
      <c r="V18" s="624"/>
      <c r="W18" s="624"/>
      <c r="X18" s="624"/>
      <c r="Y18" s="625"/>
      <c r="Z18" s="626">
        <v>0.2</v>
      </c>
      <c r="AA18" s="626"/>
      <c r="AB18" s="626"/>
      <c r="AC18" s="626"/>
      <c r="AD18" s="627">
        <v>75246</v>
      </c>
      <c r="AE18" s="627"/>
      <c r="AF18" s="627"/>
      <c r="AG18" s="627"/>
      <c r="AH18" s="627"/>
      <c r="AI18" s="627"/>
      <c r="AJ18" s="627"/>
      <c r="AK18" s="627"/>
      <c r="AL18" s="628">
        <v>0.4</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347021</v>
      </c>
      <c r="S19" s="624"/>
      <c r="T19" s="624"/>
      <c r="U19" s="624"/>
      <c r="V19" s="624"/>
      <c r="W19" s="624"/>
      <c r="X19" s="624"/>
      <c r="Y19" s="625"/>
      <c r="Z19" s="626">
        <v>1.1000000000000001</v>
      </c>
      <c r="AA19" s="626"/>
      <c r="AB19" s="626"/>
      <c r="AC19" s="626"/>
      <c r="AD19" s="627">
        <v>347021</v>
      </c>
      <c r="AE19" s="627"/>
      <c r="AF19" s="627"/>
      <c r="AG19" s="627"/>
      <c r="AH19" s="627"/>
      <c r="AI19" s="627"/>
      <c r="AJ19" s="627"/>
      <c r="AK19" s="627"/>
      <c r="AL19" s="628">
        <v>1.9</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612188</v>
      </c>
      <c r="BH19" s="624"/>
      <c r="BI19" s="624"/>
      <c r="BJ19" s="624"/>
      <c r="BK19" s="624"/>
      <c r="BL19" s="624"/>
      <c r="BM19" s="624"/>
      <c r="BN19" s="625"/>
      <c r="BO19" s="626">
        <v>5.9</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3060</v>
      </c>
      <c r="S20" s="624"/>
      <c r="T20" s="624"/>
      <c r="U20" s="624"/>
      <c r="V20" s="624"/>
      <c r="W20" s="624"/>
      <c r="X20" s="624"/>
      <c r="Y20" s="625"/>
      <c r="Z20" s="626">
        <v>0</v>
      </c>
      <c r="AA20" s="626"/>
      <c r="AB20" s="626"/>
      <c r="AC20" s="626"/>
      <c r="AD20" s="627">
        <v>3060</v>
      </c>
      <c r="AE20" s="627"/>
      <c r="AF20" s="627"/>
      <c r="AG20" s="627"/>
      <c r="AH20" s="627"/>
      <c r="AI20" s="627"/>
      <c r="AJ20" s="627"/>
      <c r="AK20" s="627"/>
      <c r="AL20" s="628">
        <v>0</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612188</v>
      </c>
      <c r="BH20" s="624"/>
      <c r="BI20" s="624"/>
      <c r="BJ20" s="624"/>
      <c r="BK20" s="624"/>
      <c r="BL20" s="624"/>
      <c r="BM20" s="624"/>
      <c r="BN20" s="625"/>
      <c r="BO20" s="626">
        <v>5.9</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30515489</v>
      </c>
      <c r="CS20" s="624"/>
      <c r="CT20" s="624"/>
      <c r="CU20" s="624"/>
      <c r="CV20" s="624"/>
      <c r="CW20" s="624"/>
      <c r="CX20" s="624"/>
      <c r="CY20" s="625"/>
      <c r="CZ20" s="626">
        <v>100</v>
      </c>
      <c r="DA20" s="626"/>
      <c r="DB20" s="626"/>
      <c r="DC20" s="626"/>
      <c r="DD20" s="632">
        <v>2290308</v>
      </c>
      <c r="DE20" s="624"/>
      <c r="DF20" s="624"/>
      <c r="DG20" s="624"/>
      <c r="DH20" s="624"/>
      <c r="DI20" s="624"/>
      <c r="DJ20" s="624"/>
      <c r="DK20" s="624"/>
      <c r="DL20" s="624"/>
      <c r="DM20" s="624"/>
      <c r="DN20" s="624"/>
      <c r="DO20" s="624"/>
      <c r="DP20" s="625"/>
      <c r="DQ20" s="632">
        <v>21160123</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5916385</v>
      </c>
      <c r="S21" s="624"/>
      <c r="T21" s="624"/>
      <c r="U21" s="624"/>
      <c r="V21" s="624"/>
      <c r="W21" s="624"/>
      <c r="X21" s="624"/>
      <c r="Y21" s="625"/>
      <c r="Z21" s="626">
        <v>18.100000000000001</v>
      </c>
      <c r="AA21" s="626"/>
      <c r="AB21" s="626"/>
      <c r="AC21" s="626"/>
      <c r="AD21" s="627">
        <v>5478433</v>
      </c>
      <c r="AE21" s="627"/>
      <c r="AF21" s="627"/>
      <c r="AG21" s="627"/>
      <c r="AH21" s="627"/>
      <c r="AI21" s="627"/>
      <c r="AJ21" s="627"/>
      <c r="AK21" s="627"/>
      <c r="AL21" s="628">
        <v>29.6</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3208</v>
      </c>
      <c r="BH21" s="624"/>
      <c r="BI21" s="624"/>
      <c r="BJ21" s="624"/>
      <c r="BK21" s="624"/>
      <c r="BL21" s="624"/>
      <c r="BM21" s="624"/>
      <c r="BN21" s="625"/>
      <c r="BO21" s="626">
        <v>0</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5478433</v>
      </c>
      <c r="S22" s="624"/>
      <c r="T22" s="624"/>
      <c r="U22" s="624"/>
      <c r="V22" s="624"/>
      <c r="W22" s="624"/>
      <c r="X22" s="624"/>
      <c r="Y22" s="625"/>
      <c r="Z22" s="626">
        <v>16.8</v>
      </c>
      <c r="AA22" s="626"/>
      <c r="AB22" s="626"/>
      <c r="AC22" s="626"/>
      <c r="AD22" s="627">
        <v>5478433</v>
      </c>
      <c r="AE22" s="627"/>
      <c r="AF22" s="627"/>
      <c r="AG22" s="627"/>
      <c r="AH22" s="627"/>
      <c r="AI22" s="627"/>
      <c r="AJ22" s="627"/>
      <c r="AK22" s="627"/>
      <c r="AL22" s="628">
        <v>29.6</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437952</v>
      </c>
      <c r="S23" s="624"/>
      <c r="T23" s="624"/>
      <c r="U23" s="624"/>
      <c r="V23" s="624"/>
      <c r="W23" s="624"/>
      <c r="X23" s="624"/>
      <c r="Y23" s="625"/>
      <c r="Z23" s="626">
        <v>1.3</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v>608980</v>
      </c>
      <c r="BH23" s="624"/>
      <c r="BI23" s="624"/>
      <c r="BJ23" s="624"/>
      <c r="BK23" s="624"/>
      <c r="BL23" s="624"/>
      <c r="BM23" s="624"/>
      <c r="BN23" s="625"/>
      <c r="BO23" s="626">
        <v>5.9</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16826228</v>
      </c>
      <c r="CS24" s="613"/>
      <c r="CT24" s="613"/>
      <c r="CU24" s="613"/>
      <c r="CV24" s="613"/>
      <c r="CW24" s="613"/>
      <c r="CX24" s="613"/>
      <c r="CY24" s="614"/>
      <c r="CZ24" s="617">
        <v>55.1</v>
      </c>
      <c r="DA24" s="618"/>
      <c r="DB24" s="618"/>
      <c r="DC24" s="634"/>
      <c r="DD24" s="655">
        <v>10938178</v>
      </c>
      <c r="DE24" s="613"/>
      <c r="DF24" s="613"/>
      <c r="DG24" s="613"/>
      <c r="DH24" s="613"/>
      <c r="DI24" s="613"/>
      <c r="DJ24" s="613"/>
      <c r="DK24" s="614"/>
      <c r="DL24" s="655">
        <v>9846403</v>
      </c>
      <c r="DM24" s="613"/>
      <c r="DN24" s="613"/>
      <c r="DO24" s="613"/>
      <c r="DP24" s="613"/>
      <c r="DQ24" s="613"/>
      <c r="DR24" s="613"/>
      <c r="DS24" s="613"/>
      <c r="DT24" s="613"/>
      <c r="DU24" s="613"/>
      <c r="DV24" s="614"/>
      <c r="DW24" s="617">
        <v>53</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19389661</v>
      </c>
      <c r="S25" s="624"/>
      <c r="T25" s="624"/>
      <c r="U25" s="624"/>
      <c r="V25" s="624"/>
      <c r="W25" s="624"/>
      <c r="X25" s="624"/>
      <c r="Y25" s="625"/>
      <c r="Z25" s="626">
        <v>59.4</v>
      </c>
      <c r="AA25" s="626"/>
      <c r="AB25" s="626"/>
      <c r="AC25" s="626"/>
      <c r="AD25" s="627">
        <v>18342729</v>
      </c>
      <c r="AE25" s="627"/>
      <c r="AF25" s="627"/>
      <c r="AG25" s="627"/>
      <c r="AH25" s="627"/>
      <c r="AI25" s="627"/>
      <c r="AJ25" s="627"/>
      <c r="AK25" s="627"/>
      <c r="AL25" s="628">
        <v>99.1</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5051467</v>
      </c>
      <c r="CS25" s="656"/>
      <c r="CT25" s="656"/>
      <c r="CU25" s="656"/>
      <c r="CV25" s="656"/>
      <c r="CW25" s="656"/>
      <c r="CX25" s="656"/>
      <c r="CY25" s="657"/>
      <c r="CZ25" s="628">
        <v>16.600000000000001</v>
      </c>
      <c r="DA25" s="653"/>
      <c r="DB25" s="653"/>
      <c r="DC25" s="658"/>
      <c r="DD25" s="632">
        <v>4840220</v>
      </c>
      <c r="DE25" s="656"/>
      <c r="DF25" s="656"/>
      <c r="DG25" s="656"/>
      <c r="DH25" s="656"/>
      <c r="DI25" s="656"/>
      <c r="DJ25" s="656"/>
      <c r="DK25" s="657"/>
      <c r="DL25" s="632">
        <v>4739207</v>
      </c>
      <c r="DM25" s="656"/>
      <c r="DN25" s="656"/>
      <c r="DO25" s="656"/>
      <c r="DP25" s="656"/>
      <c r="DQ25" s="656"/>
      <c r="DR25" s="656"/>
      <c r="DS25" s="656"/>
      <c r="DT25" s="656"/>
      <c r="DU25" s="656"/>
      <c r="DV25" s="657"/>
      <c r="DW25" s="628">
        <v>25.5</v>
      </c>
      <c r="DX25" s="653"/>
      <c r="DY25" s="653"/>
      <c r="DZ25" s="653"/>
      <c r="EA25" s="653"/>
      <c r="EB25" s="653"/>
      <c r="EC25" s="654"/>
    </row>
    <row r="26" spans="2:133" ht="11.25" customHeight="1" x14ac:dyDescent="0.15">
      <c r="B26" s="620" t="s">
        <v>283</v>
      </c>
      <c r="C26" s="621"/>
      <c r="D26" s="621"/>
      <c r="E26" s="621"/>
      <c r="F26" s="621"/>
      <c r="G26" s="621"/>
      <c r="H26" s="621"/>
      <c r="I26" s="621"/>
      <c r="J26" s="621"/>
      <c r="K26" s="621"/>
      <c r="L26" s="621"/>
      <c r="M26" s="621"/>
      <c r="N26" s="621"/>
      <c r="O26" s="621"/>
      <c r="P26" s="621"/>
      <c r="Q26" s="622"/>
      <c r="R26" s="623">
        <v>7785</v>
      </c>
      <c r="S26" s="624"/>
      <c r="T26" s="624"/>
      <c r="U26" s="624"/>
      <c r="V26" s="624"/>
      <c r="W26" s="624"/>
      <c r="X26" s="624"/>
      <c r="Y26" s="625"/>
      <c r="Z26" s="626">
        <v>0</v>
      </c>
      <c r="AA26" s="626"/>
      <c r="AB26" s="626"/>
      <c r="AC26" s="626"/>
      <c r="AD26" s="627">
        <v>7785</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3210166</v>
      </c>
      <c r="CS26" s="624"/>
      <c r="CT26" s="624"/>
      <c r="CU26" s="624"/>
      <c r="CV26" s="624"/>
      <c r="CW26" s="624"/>
      <c r="CX26" s="624"/>
      <c r="CY26" s="625"/>
      <c r="CZ26" s="628">
        <v>10.5</v>
      </c>
      <c r="DA26" s="653"/>
      <c r="DB26" s="653"/>
      <c r="DC26" s="658"/>
      <c r="DD26" s="632">
        <v>3065491</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15">
      <c r="B27" s="620" t="s">
        <v>286</v>
      </c>
      <c r="C27" s="621"/>
      <c r="D27" s="621"/>
      <c r="E27" s="621"/>
      <c r="F27" s="621"/>
      <c r="G27" s="621"/>
      <c r="H27" s="621"/>
      <c r="I27" s="621"/>
      <c r="J27" s="621"/>
      <c r="K27" s="621"/>
      <c r="L27" s="621"/>
      <c r="M27" s="621"/>
      <c r="N27" s="621"/>
      <c r="O27" s="621"/>
      <c r="P27" s="621"/>
      <c r="Q27" s="622"/>
      <c r="R27" s="623">
        <v>22362</v>
      </c>
      <c r="S27" s="624"/>
      <c r="T27" s="624"/>
      <c r="U27" s="624"/>
      <c r="V27" s="624"/>
      <c r="W27" s="624"/>
      <c r="X27" s="624"/>
      <c r="Y27" s="625"/>
      <c r="Z27" s="626">
        <v>0.1</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10346229</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9336739</v>
      </c>
      <c r="CS27" s="656"/>
      <c r="CT27" s="656"/>
      <c r="CU27" s="656"/>
      <c r="CV27" s="656"/>
      <c r="CW27" s="656"/>
      <c r="CX27" s="656"/>
      <c r="CY27" s="657"/>
      <c r="CZ27" s="628">
        <v>30.6</v>
      </c>
      <c r="DA27" s="653"/>
      <c r="DB27" s="653"/>
      <c r="DC27" s="658"/>
      <c r="DD27" s="632">
        <v>3660882</v>
      </c>
      <c r="DE27" s="656"/>
      <c r="DF27" s="656"/>
      <c r="DG27" s="656"/>
      <c r="DH27" s="656"/>
      <c r="DI27" s="656"/>
      <c r="DJ27" s="656"/>
      <c r="DK27" s="657"/>
      <c r="DL27" s="632">
        <v>2670120</v>
      </c>
      <c r="DM27" s="656"/>
      <c r="DN27" s="656"/>
      <c r="DO27" s="656"/>
      <c r="DP27" s="656"/>
      <c r="DQ27" s="656"/>
      <c r="DR27" s="656"/>
      <c r="DS27" s="656"/>
      <c r="DT27" s="656"/>
      <c r="DU27" s="656"/>
      <c r="DV27" s="657"/>
      <c r="DW27" s="628">
        <v>14.4</v>
      </c>
      <c r="DX27" s="653"/>
      <c r="DY27" s="653"/>
      <c r="DZ27" s="653"/>
      <c r="EA27" s="653"/>
      <c r="EB27" s="653"/>
      <c r="EC27" s="654"/>
    </row>
    <row r="28" spans="2:133" ht="11.25" customHeight="1" x14ac:dyDescent="0.15">
      <c r="B28" s="620" t="s">
        <v>289</v>
      </c>
      <c r="C28" s="621"/>
      <c r="D28" s="621"/>
      <c r="E28" s="621"/>
      <c r="F28" s="621"/>
      <c r="G28" s="621"/>
      <c r="H28" s="621"/>
      <c r="I28" s="621"/>
      <c r="J28" s="621"/>
      <c r="K28" s="621"/>
      <c r="L28" s="621"/>
      <c r="M28" s="621"/>
      <c r="N28" s="621"/>
      <c r="O28" s="621"/>
      <c r="P28" s="621"/>
      <c r="Q28" s="622"/>
      <c r="R28" s="623">
        <v>273566</v>
      </c>
      <c r="S28" s="624"/>
      <c r="T28" s="624"/>
      <c r="U28" s="624"/>
      <c r="V28" s="624"/>
      <c r="W28" s="624"/>
      <c r="X28" s="624"/>
      <c r="Y28" s="625"/>
      <c r="Z28" s="626">
        <v>0.8</v>
      </c>
      <c r="AA28" s="626"/>
      <c r="AB28" s="626"/>
      <c r="AC28" s="626"/>
      <c r="AD28" s="627">
        <v>77043</v>
      </c>
      <c r="AE28" s="627"/>
      <c r="AF28" s="627"/>
      <c r="AG28" s="627"/>
      <c r="AH28" s="627"/>
      <c r="AI28" s="627"/>
      <c r="AJ28" s="627"/>
      <c r="AK28" s="627"/>
      <c r="AL28" s="628">
        <v>0.4</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2438022</v>
      </c>
      <c r="CS28" s="624"/>
      <c r="CT28" s="624"/>
      <c r="CU28" s="624"/>
      <c r="CV28" s="624"/>
      <c r="CW28" s="624"/>
      <c r="CX28" s="624"/>
      <c r="CY28" s="625"/>
      <c r="CZ28" s="628">
        <v>8</v>
      </c>
      <c r="DA28" s="653"/>
      <c r="DB28" s="653"/>
      <c r="DC28" s="658"/>
      <c r="DD28" s="632">
        <v>2437076</v>
      </c>
      <c r="DE28" s="624"/>
      <c r="DF28" s="624"/>
      <c r="DG28" s="624"/>
      <c r="DH28" s="624"/>
      <c r="DI28" s="624"/>
      <c r="DJ28" s="624"/>
      <c r="DK28" s="625"/>
      <c r="DL28" s="632">
        <v>2437076</v>
      </c>
      <c r="DM28" s="624"/>
      <c r="DN28" s="624"/>
      <c r="DO28" s="624"/>
      <c r="DP28" s="624"/>
      <c r="DQ28" s="624"/>
      <c r="DR28" s="624"/>
      <c r="DS28" s="624"/>
      <c r="DT28" s="624"/>
      <c r="DU28" s="624"/>
      <c r="DV28" s="625"/>
      <c r="DW28" s="628">
        <v>13.1</v>
      </c>
      <c r="DX28" s="653"/>
      <c r="DY28" s="653"/>
      <c r="DZ28" s="653"/>
      <c r="EA28" s="653"/>
      <c r="EB28" s="653"/>
      <c r="EC28" s="654"/>
    </row>
    <row r="29" spans="2:133" ht="11.25" customHeight="1" x14ac:dyDescent="0.15">
      <c r="B29" s="620" t="s">
        <v>291</v>
      </c>
      <c r="C29" s="621"/>
      <c r="D29" s="621"/>
      <c r="E29" s="621"/>
      <c r="F29" s="621"/>
      <c r="G29" s="621"/>
      <c r="H29" s="621"/>
      <c r="I29" s="621"/>
      <c r="J29" s="621"/>
      <c r="K29" s="621"/>
      <c r="L29" s="621"/>
      <c r="M29" s="621"/>
      <c r="N29" s="621"/>
      <c r="O29" s="621"/>
      <c r="P29" s="621"/>
      <c r="Q29" s="622"/>
      <c r="R29" s="623">
        <v>44526</v>
      </c>
      <c r="S29" s="624"/>
      <c r="T29" s="624"/>
      <c r="U29" s="624"/>
      <c r="V29" s="624"/>
      <c r="W29" s="624"/>
      <c r="X29" s="624"/>
      <c r="Y29" s="625"/>
      <c r="Z29" s="626">
        <v>0.1</v>
      </c>
      <c r="AA29" s="626"/>
      <c r="AB29" s="626"/>
      <c r="AC29" s="626"/>
      <c r="AD29" s="627">
        <v>38259</v>
      </c>
      <c r="AE29" s="627"/>
      <c r="AF29" s="627"/>
      <c r="AG29" s="627"/>
      <c r="AH29" s="627"/>
      <c r="AI29" s="627"/>
      <c r="AJ29" s="627"/>
      <c r="AK29" s="627"/>
      <c r="AL29" s="628">
        <v>0.2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292</v>
      </c>
      <c r="CE29" s="662"/>
      <c r="CF29" s="620" t="s">
        <v>66</v>
      </c>
      <c r="CG29" s="621"/>
      <c r="CH29" s="621"/>
      <c r="CI29" s="621"/>
      <c r="CJ29" s="621"/>
      <c r="CK29" s="621"/>
      <c r="CL29" s="621"/>
      <c r="CM29" s="621"/>
      <c r="CN29" s="621"/>
      <c r="CO29" s="621"/>
      <c r="CP29" s="621"/>
      <c r="CQ29" s="622"/>
      <c r="CR29" s="623">
        <v>2438022</v>
      </c>
      <c r="CS29" s="656"/>
      <c r="CT29" s="656"/>
      <c r="CU29" s="656"/>
      <c r="CV29" s="656"/>
      <c r="CW29" s="656"/>
      <c r="CX29" s="656"/>
      <c r="CY29" s="657"/>
      <c r="CZ29" s="628">
        <v>8</v>
      </c>
      <c r="DA29" s="653"/>
      <c r="DB29" s="653"/>
      <c r="DC29" s="658"/>
      <c r="DD29" s="632">
        <v>2437076</v>
      </c>
      <c r="DE29" s="656"/>
      <c r="DF29" s="656"/>
      <c r="DG29" s="656"/>
      <c r="DH29" s="656"/>
      <c r="DI29" s="656"/>
      <c r="DJ29" s="656"/>
      <c r="DK29" s="657"/>
      <c r="DL29" s="632">
        <v>2437076</v>
      </c>
      <c r="DM29" s="656"/>
      <c r="DN29" s="656"/>
      <c r="DO29" s="656"/>
      <c r="DP29" s="656"/>
      <c r="DQ29" s="656"/>
      <c r="DR29" s="656"/>
      <c r="DS29" s="656"/>
      <c r="DT29" s="656"/>
      <c r="DU29" s="656"/>
      <c r="DV29" s="657"/>
      <c r="DW29" s="628">
        <v>13.1</v>
      </c>
      <c r="DX29" s="653"/>
      <c r="DY29" s="653"/>
      <c r="DZ29" s="653"/>
      <c r="EA29" s="653"/>
      <c r="EB29" s="653"/>
      <c r="EC29" s="654"/>
    </row>
    <row r="30" spans="2:133" ht="11.25" customHeight="1" x14ac:dyDescent="0.15">
      <c r="B30" s="620" t="s">
        <v>293</v>
      </c>
      <c r="C30" s="621"/>
      <c r="D30" s="621"/>
      <c r="E30" s="621"/>
      <c r="F30" s="621"/>
      <c r="G30" s="621"/>
      <c r="H30" s="621"/>
      <c r="I30" s="621"/>
      <c r="J30" s="621"/>
      <c r="K30" s="621"/>
      <c r="L30" s="621"/>
      <c r="M30" s="621"/>
      <c r="N30" s="621"/>
      <c r="O30" s="621"/>
      <c r="P30" s="621"/>
      <c r="Q30" s="622"/>
      <c r="R30" s="623">
        <v>6119712</v>
      </c>
      <c r="S30" s="624"/>
      <c r="T30" s="624"/>
      <c r="U30" s="624"/>
      <c r="V30" s="624"/>
      <c r="W30" s="624"/>
      <c r="X30" s="624"/>
      <c r="Y30" s="625"/>
      <c r="Z30" s="626">
        <v>18.7</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59"/>
      <c r="BI30" s="659"/>
      <c r="BJ30" s="659"/>
      <c r="BK30" s="659"/>
      <c r="BL30" s="659"/>
      <c r="BM30" s="659"/>
      <c r="BN30" s="659"/>
      <c r="BO30" s="659"/>
      <c r="BP30" s="659"/>
      <c r="BQ30" s="660"/>
      <c r="BR30" s="605" t="s">
        <v>295</v>
      </c>
      <c r="BS30" s="659"/>
      <c r="BT30" s="659"/>
      <c r="BU30" s="659"/>
      <c r="BV30" s="659"/>
      <c r="BW30" s="659"/>
      <c r="BX30" s="659"/>
      <c r="BY30" s="659"/>
      <c r="BZ30" s="659"/>
      <c r="CA30" s="659"/>
      <c r="CB30" s="660"/>
      <c r="CD30" s="663"/>
      <c r="CE30" s="664"/>
      <c r="CF30" s="620" t="s">
        <v>296</v>
      </c>
      <c r="CG30" s="621"/>
      <c r="CH30" s="621"/>
      <c r="CI30" s="621"/>
      <c r="CJ30" s="621"/>
      <c r="CK30" s="621"/>
      <c r="CL30" s="621"/>
      <c r="CM30" s="621"/>
      <c r="CN30" s="621"/>
      <c r="CO30" s="621"/>
      <c r="CP30" s="621"/>
      <c r="CQ30" s="622"/>
      <c r="CR30" s="623">
        <v>2387609</v>
      </c>
      <c r="CS30" s="624"/>
      <c r="CT30" s="624"/>
      <c r="CU30" s="624"/>
      <c r="CV30" s="624"/>
      <c r="CW30" s="624"/>
      <c r="CX30" s="624"/>
      <c r="CY30" s="625"/>
      <c r="CZ30" s="628">
        <v>7.8</v>
      </c>
      <c r="DA30" s="653"/>
      <c r="DB30" s="653"/>
      <c r="DC30" s="658"/>
      <c r="DD30" s="632">
        <v>2386756</v>
      </c>
      <c r="DE30" s="624"/>
      <c r="DF30" s="624"/>
      <c r="DG30" s="624"/>
      <c r="DH30" s="624"/>
      <c r="DI30" s="624"/>
      <c r="DJ30" s="624"/>
      <c r="DK30" s="625"/>
      <c r="DL30" s="632">
        <v>2386756</v>
      </c>
      <c r="DM30" s="624"/>
      <c r="DN30" s="624"/>
      <c r="DO30" s="624"/>
      <c r="DP30" s="624"/>
      <c r="DQ30" s="624"/>
      <c r="DR30" s="624"/>
      <c r="DS30" s="624"/>
      <c r="DT30" s="624"/>
      <c r="DU30" s="624"/>
      <c r="DV30" s="625"/>
      <c r="DW30" s="628">
        <v>12.8</v>
      </c>
      <c r="DX30" s="653"/>
      <c r="DY30" s="653"/>
      <c r="DZ30" s="653"/>
      <c r="EA30" s="653"/>
      <c r="EB30" s="653"/>
      <c r="EC30" s="654"/>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71" t="s">
        <v>298</v>
      </c>
      <c r="AQ31" s="672"/>
      <c r="AR31" s="672"/>
      <c r="AS31" s="672"/>
      <c r="AT31" s="677" t="s">
        <v>299</v>
      </c>
      <c r="AU31" s="206"/>
      <c r="AV31" s="206"/>
      <c r="AW31" s="206"/>
      <c r="AX31" s="609" t="s">
        <v>177</v>
      </c>
      <c r="AY31" s="610"/>
      <c r="AZ31" s="610"/>
      <c r="BA31" s="610"/>
      <c r="BB31" s="610"/>
      <c r="BC31" s="610"/>
      <c r="BD31" s="610"/>
      <c r="BE31" s="610"/>
      <c r="BF31" s="611"/>
      <c r="BG31" s="670">
        <v>99.4</v>
      </c>
      <c r="BH31" s="667"/>
      <c r="BI31" s="667"/>
      <c r="BJ31" s="667"/>
      <c r="BK31" s="667"/>
      <c r="BL31" s="667"/>
      <c r="BM31" s="618">
        <v>98.2</v>
      </c>
      <c r="BN31" s="667"/>
      <c r="BO31" s="667"/>
      <c r="BP31" s="667"/>
      <c r="BQ31" s="668"/>
      <c r="BR31" s="670">
        <v>99.2</v>
      </c>
      <c r="BS31" s="667"/>
      <c r="BT31" s="667"/>
      <c r="BU31" s="667"/>
      <c r="BV31" s="667"/>
      <c r="BW31" s="667"/>
      <c r="BX31" s="618">
        <v>98.1</v>
      </c>
      <c r="BY31" s="667"/>
      <c r="BZ31" s="667"/>
      <c r="CA31" s="667"/>
      <c r="CB31" s="668"/>
      <c r="CD31" s="663"/>
      <c r="CE31" s="664"/>
      <c r="CF31" s="620" t="s">
        <v>300</v>
      </c>
      <c r="CG31" s="621"/>
      <c r="CH31" s="621"/>
      <c r="CI31" s="621"/>
      <c r="CJ31" s="621"/>
      <c r="CK31" s="621"/>
      <c r="CL31" s="621"/>
      <c r="CM31" s="621"/>
      <c r="CN31" s="621"/>
      <c r="CO31" s="621"/>
      <c r="CP31" s="621"/>
      <c r="CQ31" s="622"/>
      <c r="CR31" s="623">
        <v>50413</v>
      </c>
      <c r="CS31" s="656"/>
      <c r="CT31" s="656"/>
      <c r="CU31" s="656"/>
      <c r="CV31" s="656"/>
      <c r="CW31" s="656"/>
      <c r="CX31" s="656"/>
      <c r="CY31" s="657"/>
      <c r="CZ31" s="628">
        <v>0.2</v>
      </c>
      <c r="DA31" s="653"/>
      <c r="DB31" s="653"/>
      <c r="DC31" s="658"/>
      <c r="DD31" s="632">
        <v>50320</v>
      </c>
      <c r="DE31" s="656"/>
      <c r="DF31" s="656"/>
      <c r="DG31" s="656"/>
      <c r="DH31" s="656"/>
      <c r="DI31" s="656"/>
      <c r="DJ31" s="656"/>
      <c r="DK31" s="657"/>
      <c r="DL31" s="632">
        <v>50320</v>
      </c>
      <c r="DM31" s="656"/>
      <c r="DN31" s="656"/>
      <c r="DO31" s="656"/>
      <c r="DP31" s="656"/>
      <c r="DQ31" s="656"/>
      <c r="DR31" s="656"/>
      <c r="DS31" s="656"/>
      <c r="DT31" s="656"/>
      <c r="DU31" s="656"/>
      <c r="DV31" s="657"/>
      <c r="DW31" s="628">
        <v>0.3</v>
      </c>
      <c r="DX31" s="653"/>
      <c r="DY31" s="653"/>
      <c r="DZ31" s="653"/>
      <c r="EA31" s="653"/>
      <c r="EB31" s="653"/>
      <c r="EC31" s="654"/>
    </row>
    <row r="32" spans="2:133" ht="11.25" customHeight="1" x14ac:dyDescent="0.15">
      <c r="B32" s="620" t="s">
        <v>301</v>
      </c>
      <c r="C32" s="621"/>
      <c r="D32" s="621"/>
      <c r="E32" s="621"/>
      <c r="F32" s="621"/>
      <c r="G32" s="621"/>
      <c r="H32" s="621"/>
      <c r="I32" s="621"/>
      <c r="J32" s="621"/>
      <c r="K32" s="621"/>
      <c r="L32" s="621"/>
      <c r="M32" s="621"/>
      <c r="N32" s="621"/>
      <c r="O32" s="621"/>
      <c r="P32" s="621"/>
      <c r="Q32" s="622"/>
      <c r="R32" s="623">
        <v>2155875</v>
      </c>
      <c r="S32" s="624"/>
      <c r="T32" s="624"/>
      <c r="U32" s="624"/>
      <c r="V32" s="624"/>
      <c r="W32" s="624"/>
      <c r="X32" s="624"/>
      <c r="Y32" s="625"/>
      <c r="Z32" s="626">
        <v>6.6</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302</v>
      </c>
      <c r="AX32" s="620" t="s">
        <v>303</v>
      </c>
      <c r="AY32" s="621"/>
      <c r="AZ32" s="621"/>
      <c r="BA32" s="621"/>
      <c r="BB32" s="621"/>
      <c r="BC32" s="621"/>
      <c r="BD32" s="621"/>
      <c r="BE32" s="621"/>
      <c r="BF32" s="622"/>
      <c r="BG32" s="680">
        <v>99.3</v>
      </c>
      <c r="BH32" s="656"/>
      <c r="BI32" s="656"/>
      <c r="BJ32" s="656"/>
      <c r="BK32" s="656"/>
      <c r="BL32" s="656"/>
      <c r="BM32" s="629">
        <v>97.9</v>
      </c>
      <c r="BN32" s="656"/>
      <c r="BO32" s="656"/>
      <c r="BP32" s="656"/>
      <c r="BQ32" s="669"/>
      <c r="BR32" s="680">
        <v>99.1</v>
      </c>
      <c r="BS32" s="656"/>
      <c r="BT32" s="656"/>
      <c r="BU32" s="656"/>
      <c r="BV32" s="656"/>
      <c r="BW32" s="656"/>
      <c r="BX32" s="629">
        <v>97.9</v>
      </c>
      <c r="BY32" s="656"/>
      <c r="BZ32" s="656"/>
      <c r="CA32" s="656"/>
      <c r="CB32" s="669"/>
      <c r="CD32" s="665"/>
      <c r="CE32" s="666"/>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15">
      <c r="B33" s="620" t="s">
        <v>305</v>
      </c>
      <c r="C33" s="621"/>
      <c r="D33" s="621"/>
      <c r="E33" s="621"/>
      <c r="F33" s="621"/>
      <c r="G33" s="621"/>
      <c r="H33" s="621"/>
      <c r="I33" s="621"/>
      <c r="J33" s="621"/>
      <c r="K33" s="621"/>
      <c r="L33" s="621"/>
      <c r="M33" s="621"/>
      <c r="N33" s="621"/>
      <c r="O33" s="621"/>
      <c r="P33" s="621"/>
      <c r="Q33" s="622"/>
      <c r="R33" s="623">
        <v>89191</v>
      </c>
      <c r="S33" s="624"/>
      <c r="T33" s="624"/>
      <c r="U33" s="624"/>
      <c r="V33" s="624"/>
      <c r="W33" s="624"/>
      <c r="X33" s="624"/>
      <c r="Y33" s="625"/>
      <c r="Z33" s="626">
        <v>0.3</v>
      </c>
      <c r="AA33" s="626"/>
      <c r="AB33" s="626"/>
      <c r="AC33" s="626"/>
      <c r="AD33" s="627">
        <v>31973</v>
      </c>
      <c r="AE33" s="627"/>
      <c r="AF33" s="627"/>
      <c r="AG33" s="627"/>
      <c r="AH33" s="627"/>
      <c r="AI33" s="627"/>
      <c r="AJ33" s="627"/>
      <c r="AK33" s="627"/>
      <c r="AL33" s="628">
        <v>0.2</v>
      </c>
      <c r="AM33" s="629"/>
      <c r="AN33" s="629"/>
      <c r="AO33" s="630"/>
      <c r="AP33" s="675"/>
      <c r="AQ33" s="676"/>
      <c r="AR33" s="676"/>
      <c r="AS33" s="676"/>
      <c r="AT33" s="679"/>
      <c r="AU33" s="207"/>
      <c r="AV33" s="207"/>
      <c r="AW33" s="207"/>
      <c r="AX33" s="644" t="s">
        <v>306</v>
      </c>
      <c r="AY33" s="645"/>
      <c r="AZ33" s="645"/>
      <c r="BA33" s="645"/>
      <c r="BB33" s="645"/>
      <c r="BC33" s="645"/>
      <c r="BD33" s="645"/>
      <c r="BE33" s="645"/>
      <c r="BF33" s="646"/>
      <c r="BG33" s="681">
        <v>99.5</v>
      </c>
      <c r="BH33" s="682"/>
      <c r="BI33" s="682"/>
      <c r="BJ33" s="682"/>
      <c r="BK33" s="682"/>
      <c r="BL33" s="682"/>
      <c r="BM33" s="683">
        <v>98.4</v>
      </c>
      <c r="BN33" s="682"/>
      <c r="BO33" s="682"/>
      <c r="BP33" s="682"/>
      <c r="BQ33" s="684"/>
      <c r="BR33" s="681">
        <v>99.3</v>
      </c>
      <c r="BS33" s="682"/>
      <c r="BT33" s="682"/>
      <c r="BU33" s="682"/>
      <c r="BV33" s="682"/>
      <c r="BW33" s="682"/>
      <c r="BX33" s="683">
        <v>98.3</v>
      </c>
      <c r="BY33" s="682"/>
      <c r="BZ33" s="682"/>
      <c r="CA33" s="682"/>
      <c r="CB33" s="684"/>
      <c r="CD33" s="620" t="s">
        <v>307</v>
      </c>
      <c r="CE33" s="621"/>
      <c r="CF33" s="621"/>
      <c r="CG33" s="621"/>
      <c r="CH33" s="621"/>
      <c r="CI33" s="621"/>
      <c r="CJ33" s="621"/>
      <c r="CK33" s="621"/>
      <c r="CL33" s="621"/>
      <c r="CM33" s="621"/>
      <c r="CN33" s="621"/>
      <c r="CO33" s="621"/>
      <c r="CP33" s="621"/>
      <c r="CQ33" s="622"/>
      <c r="CR33" s="623">
        <v>11398953</v>
      </c>
      <c r="CS33" s="656"/>
      <c r="CT33" s="656"/>
      <c r="CU33" s="656"/>
      <c r="CV33" s="656"/>
      <c r="CW33" s="656"/>
      <c r="CX33" s="656"/>
      <c r="CY33" s="657"/>
      <c r="CZ33" s="628">
        <v>37.4</v>
      </c>
      <c r="DA33" s="653"/>
      <c r="DB33" s="653"/>
      <c r="DC33" s="658"/>
      <c r="DD33" s="632">
        <v>9440785</v>
      </c>
      <c r="DE33" s="656"/>
      <c r="DF33" s="656"/>
      <c r="DG33" s="656"/>
      <c r="DH33" s="656"/>
      <c r="DI33" s="656"/>
      <c r="DJ33" s="656"/>
      <c r="DK33" s="657"/>
      <c r="DL33" s="632">
        <v>7456263</v>
      </c>
      <c r="DM33" s="656"/>
      <c r="DN33" s="656"/>
      <c r="DO33" s="656"/>
      <c r="DP33" s="656"/>
      <c r="DQ33" s="656"/>
      <c r="DR33" s="656"/>
      <c r="DS33" s="656"/>
      <c r="DT33" s="656"/>
      <c r="DU33" s="656"/>
      <c r="DV33" s="657"/>
      <c r="DW33" s="628">
        <v>40.1</v>
      </c>
      <c r="DX33" s="653"/>
      <c r="DY33" s="653"/>
      <c r="DZ33" s="653"/>
      <c r="EA33" s="653"/>
      <c r="EB33" s="653"/>
      <c r="EC33" s="654"/>
    </row>
    <row r="34" spans="2:133" ht="11.25" customHeight="1" x14ac:dyDescent="0.15">
      <c r="B34" s="620" t="s">
        <v>308</v>
      </c>
      <c r="C34" s="621"/>
      <c r="D34" s="621"/>
      <c r="E34" s="621"/>
      <c r="F34" s="621"/>
      <c r="G34" s="621"/>
      <c r="H34" s="621"/>
      <c r="I34" s="621"/>
      <c r="J34" s="621"/>
      <c r="K34" s="621"/>
      <c r="L34" s="621"/>
      <c r="M34" s="621"/>
      <c r="N34" s="621"/>
      <c r="O34" s="621"/>
      <c r="P34" s="621"/>
      <c r="Q34" s="622"/>
      <c r="R34" s="623">
        <v>208765</v>
      </c>
      <c r="S34" s="624"/>
      <c r="T34" s="624"/>
      <c r="U34" s="624"/>
      <c r="V34" s="624"/>
      <c r="W34" s="624"/>
      <c r="X34" s="624"/>
      <c r="Y34" s="625"/>
      <c r="Z34" s="626">
        <v>0.6</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4741914</v>
      </c>
      <c r="CS34" s="624"/>
      <c r="CT34" s="624"/>
      <c r="CU34" s="624"/>
      <c r="CV34" s="624"/>
      <c r="CW34" s="624"/>
      <c r="CX34" s="624"/>
      <c r="CY34" s="625"/>
      <c r="CZ34" s="628">
        <v>15.5</v>
      </c>
      <c r="DA34" s="653"/>
      <c r="DB34" s="653"/>
      <c r="DC34" s="658"/>
      <c r="DD34" s="632">
        <v>3562655</v>
      </c>
      <c r="DE34" s="624"/>
      <c r="DF34" s="624"/>
      <c r="DG34" s="624"/>
      <c r="DH34" s="624"/>
      <c r="DI34" s="624"/>
      <c r="DJ34" s="624"/>
      <c r="DK34" s="625"/>
      <c r="DL34" s="632">
        <v>3271538</v>
      </c>
      <c r="DM34" s="624"/>
      <c r="DN34" s="624"/>
      <c r="DO34" s="624"/>
      <c r="DP34" s="624"/>
      <c r="DQ34" s="624"/>
      <c r="DR34" s="624"/>
      <c r="DS34" s="624"/>
      <c r="DT34" s="624"/>
      <c r="DU34" s="624"/>
      <c r="DV34" s="625"/>
      <c r="DW34" s="628">
        <v>17.600000000000001</v>
      </c>
      <c r="DX34" s="653"/>
      <c r="DY34" s="653"/>
      <c r="DZ34" s="653"/>
      <c r="EA34" s="653"/>
      <c r="EB34" s="653"/>
      <c r="EC34" s="654"/>
    </row>
    <row r="35" spans="2:133" ht="11.25" customHeight="1" x14ac:dyDescent="0.15">
      <c r="B35" s="620" t="s">
        <v>310</v>
      </c>
      <c r="C35" s="621"/>
      <c r="D35" s="621"/>
      <c r="E35" s="621"/>
      <c r="F35" s="621"/>
      <c r="G35" s="621"/>
      <c r="H35" s="621"/>
      <c r="I35" s="621"/>
      <c r="J35" s="621"/>
      <c r="K35" s="621"/>
      <c r="L35" s="621"/>
      <c r="M35" s="621"/>
      <c r="N35" s="621"/>
      <c r="O35" s="621"/>
      <c r="P35" s="621"/>
      <c r="Q35" s="622"/>
      <c r="R35" s="623">
        <v>79606</v>
      </c>
      <c r="S35" s="624"/>
      <c r="T35" s="624"/>
      <c r="U35" s="624"/>
      <c r="V35" s="624"/>
      <c r="W35" s="624"/>
      <c r="X35" s="624"/>
      <c r="Y35" s="625"/>
      <c r="Z35" s="626">
        <v>0.2</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375021</v>
      </c>
      <c r="CS35" s="656"/>
      <c r="CT35" s="656"/>
      <c r="CU35" s="656"/>
      <c r="CV35" s="656"/>
      <c r="CW35" s="656"/>
      <c r="CX35" s="656"/>
      <c r="CY35" s="657"/>
      <c r="CZ35" s="628">
        <v>1.2</v>
      </c>
      <c r="DA35" s="653"/>
      <c r="DB35" s="653"/>
      <c r="DC35" s="658"/>
      <c r="DD35" s="632">
        <v>371905</v>
      </c>
      <c r="DE35" s="656"/>
      <c r="DF35" s="656"/>
      <c r="DG35" s="656"/>
      <c r="DH35" s="656"/>
      <c r="DI35" s="656"/>
      <c r="DJ35" s="656"/>
      <c r="DK35" s="657"/>
      <c r="DL35" s="632">
        <v>371322</v>
      </c>
      <c r="DM35" s="656"/>
      <c r="DN35" s="656"/>
      <c r="DO35" s="656"/>
      <c r="DP35" s="656"/>
      <c r="DQ35" s="656"/>
      <c r="DR35" s="656"/>
      <c r="DS35" s="656"/>
      <c r="DT35" s="656"/>
      <c r="DU35" s="656"/>
      <c r="DV35" s="657"/>
      <c r="DW35" s="628">
        <v>2</v>
      </c>
      <c r="DX35" s="653"/>
      <c r="DY35" s="653"/>
      <c r="DZ35" s="653"/>
      <c r="EA35" s="653"/>
      <c r="EB35" s="653"/>
      <c r="EC35" s="654"/>
    </row>
    <row r="36" spans="2:133" ht="11.25" customHeight="1" x14ac:dyDescent="0.15">
      <c r="B36" s="620" t="s">
        <v>314</v>
      </c>
      <c r="C36" s="621"/>
      <c r="D36" s="621"/>
      <c r="E36" s="621"/>
      <c r="F36" s="621"/>
      <c r="G36" s="621"/>
      <c r="H36" s="621"/>
      <c r="I36" s="621"/>
      <c r="J36" s="621"/>
      <c r="K36" s="621"/>
      <c r="L36" s="621"/>
      <c r="M36" s="621"/>
      <c r="N36" s="621"/>
      <c r="O36" s="621"/>
      <c r="P36" s="621"/>
      <c r="Q36" s="622"/>
      <c r="R36" s="623">
        <v>2425908</v>
      </c>
      <c r="S36" s="624"/>
      <c r="T36" s="624"/>
      <c r="U36" s="624"/>
      <c r="V36" s="624"/>
      <c r="W36" s="624"/>
      <c r="X36" s="624"/>
      <c r="Y36" s="625"/>
      <c r="Z36" s="626">
        <v>7.4</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4018188</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115292</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2340917</v>
      </c>
      <c r="CS36" s="624"/>
      <c r="CT36" s="624"/>
      <c r="CU36" s="624"/>
      <c r="CV36" s="624"/>
      <c r="CW36" s="624"/>
      <c r="CX36" s="624"/>
      <c r="CY36" s="625"/>
      <c r="CZ36" s="628">
        <v>7.7</v>
      </c>
      <c r="DA36" s="653"/>
      <c r="DB36" s="653"/>
      <c r="DC36" s="658"/>
      <c r="DD36" s="632">
        <v>2166911</v>
      </c>
      <c r="DE36" s="624"/>
      <c r="DF36" s="624"/>
      <c r="DG36" s="624"/>
      <c r="DH36" s="624"/>
      <c r="DI36" s="624"/>
      <c r="DJ36" s="624"/>
      <c r="DK36" s="625"/>
      <c r="DL36" s="632">
        <v>1555248</v>
      </c>
      <c r="DM36" s="624"/>
      <c r="DN36" s="624"/>
      <c r="DO36" s="624"/>
      <c r="DP36" s="624"/>
      <c r="DQ36" s="624"/>
      <c r="DR36" s="624"/>
      <c r="DS36" s="624"/>
      <c r="DT36" s="624"/>
      <c r="DU36" s="624"/>
      <c r="DV36" s="625"/>
      <c r="DW36" s="628">
        <v>8.4</v>
      </c>
      <c r="DX36" s="653"/>
      <c r="DY36" s="653"/>
      <c r="DZ36" s="653"/>
      <c r="EA36" s="653"/>
      <c r="EB36" s="653"/>
      <c r="EC36" s="654"/>
    </row>
    <row r="37" spans="2:133" ht="11.25" customHeight="1" x14ac:dyDescent="0.15">
      <c r="B37" s="620" t="s">
        <v>318</v>
      </c>
      <c r="C37" s="621"/>
      <c r="D37" s="621"/>
      <c r="E37" s="621"/>
      <c r="F37" s="621"/>
      <c r="G37" s="621"/>
      <c r="H37" s="621"/>
      <c r="I37" s="621"/>
      <c r="J37" s="621"/>
      <c r="K37" s="621"/>
      <c r="L37" s="621"/>
      <c r="M37" s="621"/>
      <c r="N37" s="621"/>
      <c r="O37" s="621"/>
      <c r="P37" s="621"/>
      <c r="Q37" s="622"/>
      <c r="R37" s="623">
        <v>607151</v>
      </c>
      <c r="S37" s="624"/>
      <c r="T37" s="624"/>
      <c r="U37" s="624"/>
      <c r="V37" s="624"/>
      <c r="W37" s="624"/>
      <c r="X37" s="624"/>
      <c r="Y37" s="625"/>
      <c r="Z37" s="626">
        <v>1.9</v>
      </c>
      <c r="AA37" s="626"/>
      <c r="AB37" s="626"/>
      <c r="AC37" s="626"/>
      <c r="AD37" s="627">
        <v>13917</v>
      </c>
      <c r="AE37" s="627"/>
      <c r="AF37" s="627"/>
      <c r="AG37" s="627"/>
      <c r="AH37" s="627"/>
      <c r="AI37" s="627"/>
      <c r="AJ37" s="627"/>
      <c r="AK37" s="627"/>
      <c r="AL37" s="628">
        <v>0.1</v>
      </c>
      <c r="AM37" s="629"/>
      <c r="AN37" s="629"/>
      <c r="AO37" s="630"/>
      <c r="AQ37" s="686" t="s">
        <v>319</v>
      </c>
      <c r="AR37" s="687"/>
      <c r="AS37" s="687"/>
      <c r="AT37" s="687"/>
      <c r="AU37" s="687"/>
      <c r="AV37" s="687"/>
      <c r="AW37" s="687"/>
      <c r="AX37" s="687"/>
      <c r="AY37" s="688"/>
      <c r="AZ37" s="623">
        <v>917404</v>
      </c>
      <c r="BA37" s="624"/>
      <c r="BB37" s="624"/>
      <c r="BC37" s="624"/>
      <c r="BD37" s="656"/>
      <c r="BE37" s="656"/>
      <c r="BF37" s="669"/>
      <c r="BG37" s="620" t="s">
        <v>320</v>
      </c>
      <c r="BH37" s="621"/>
      <c r="BI37" s="621"/>
      <c r="BJ37" s="621"/>
      <c r="BK37" s="621"/>
      <c r="BL37" s="621"/>
      <c r="BM37" s="621"/>
      <c r="BN37" s="621"/>
      <c r="BO37" s="621"/>
      <c r="BP37" s="621"/>
      <c r="BQ37" s="621"/>
      <c r="BR37" s="621"/>
      <c r="BS37" s="621"/>
      <c r="BT37" s="621"/>
      <c r="BU37" s="622"/>
      <c r="BV37" s="623">
        <v>-313231</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357963</v>
      </c>
      <c r="CS37" s="656"/>
      <c r="CT37" s="656"/>
      <c r="CU37" s="656"/>
      <c r="CV37" s="656"/>
      <c r="CW37" s="656"/>
      <c r="CX37" s="656"/>
      <c r="CY37" s="657"/>
      <c r="CZ37" s="628">
        <v>1.2</v>
      </c>
      <c r="DA37" s="653"/>
      <c r="DB37" s="653"/>
      <c r="DC37" s="658"/>
      <c r="DD37" s="632">
        <v>357963</v>
      </c>
      <c r="DE37" s="656"/>
      <c r="DF37" s="656"/>
      <c r="DG37" s="656"/>
      <c r="DH37" s="656"/>
      <c r="DI37" s="656"/>
      <c r="DJ37" s="656"/>
      <c r="DK37" s="657"/>
      <c r="DL37" s="632">
        <v>357963</v>
      </c>
      <c r="DM37" s="656"/>
      <c r="DN37" s="656"/>
      <c r="DO37" s="656"/>
      <c r="DP37" s="656"/>
      <c r="DQ37" s="656"/>
      <c r="DR37" s="656"/>
      <c r="DS37" s="656"/>
      <c r="DT37" s="656"/>
      <c r="DU37" s="656"/>
      <c r="DV37" s="657"/>
      <c r="DW37" s="628">
        <v>1.9</v>
      </c>
      <c r="DX37" s="653"/>
      <c r="DY37" s="653"/>
      <c r="DZ37" s="653"/>
      <c r="EA37" s="653"/>
      <c r="EB37" s="653"/>
      <c r="EC37" s="654"/>
    </row>
    <row r="38" spans="2:133" ht="11.25" customHeight="1" x14ac:dyDescent="0.15">
      <c r="B38" s="620" t="s">
        <v>322</v>
      </c>
      <c r="C38" s="621"/>
      <c r="D38" s="621"/>
      <c r="E38" s="621"/>
      <c r="F38" s="621"/>
      <c r="G38" s="621"/>
      <c r="H38" s="621"/>
      <c r="I38" s="621"/>
      <c r="J38" s="621"/>
      <c r="K38" s="621"/>
      <c r="L38" s="621"/>
      <c r="M38" s="621"/>
      <c r="N38" s="621"/>
      <c r="O38" s="621"/>
      <c r="P38" s="621"/>
      <c r="Q38" s="622"/>
      <c r="R38" s="623">
        <v>1217618</v>
      </c>
      <c r="S38" s="624"/>
      <c r="T38" s="624"/>
      <c r="U38" s="624"/>
      <c r="V38" s="624"/>
      <c r="W38" s="624"/>
      <c r="X38" s="624"/>
      <c r="Y38" s="625"/>
      <c r="Z38" s="626">
        <v>3.7</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53768</v>
      </c>
      <c r="BA38" s="624"/>
      <c r="BB38" s="624"/>
      <c r="BC38" s="624"/>
      <c r="BD38" s="656"/>
      <c r="BE38" s="656"/>
      <c r="BF38" s="669"/>
      <c r="BG38" s="620" t="s">
        <v>324</v>
      </c>
      <c r="BH38" s="621"/>
      <c r="BI38" s="621"/>
      <c r="BJ38" s="621"/>
      <c r="BK38" s="621"/>
      <c r="BL38" s="621"/>
      <c r="BM38" s="621"/>
      <c r="BN38" s="621"/>
      <c r="BO38" s="621"/>
      <c r="BP38" s="621"/>
      <c r="BQ38" s="621"/>
      <c r="BR38" s="621"/>
      <c r="BS38" s="621"/>
      <c r="BT38" s="621"/>
      <c r="BU38" s="622"/>
      <c r="BV38" s="623">
        <v>10603</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3047016</v>
      </c>
      <c r="CS38" s="624"/>
      <c r="CT38" s="624"/>
      <c r="CU38" s="624"/>
      <c r="CV38" s="624"/>
      <c r="CW38" s="624"/>
      <c r="CX38" s="624"/>
      <c r="CY38" s="625"/>
      <c r="CZ38" s="628">
        <v>10</v>
      </c>
      <c r="DA38" s="653"/>
      <c r="DB38" s="653"/>
      <c r="DC38" s="658"/>
      <c r="DD38" s="632">
        <v>2587117</v>
      </c>
      <c r="DE38" s="624"/>
      <c r="DF38" s="624"/>
      <c r="DG38" s="624"/>
      <c r="DH38" s="624"/>
      <c r="DI38" s="624"/>
      <c r="DJ38" s="624"/>
      <c r="DK38" s="625"/>
      <c r="DL38" s="632">
        <v>2143888</v>
      </c>
      <c r="DM38" s="624"/>
      <c r="DN38" s="624"/>
      <c r="DO38" s="624"/>
      <c r="DP38" s="624"/>
      <c r="DQ38" s="624"/>
      <c r="DR38" s="624"/>
      <c r="DS38" s="624"/>
      <c r="DT38" s="624"/>
      <c r="DU38" s="624"/>
      <c r="DV38" s="625"/>
      <c r="DW38" s="628">
        <v>11.5</v>
      </c>
      <c r="DX38" s="653"/>
      <c r="DY38" s="653"/>
      <c r="DZ38" s="653"/>
      <c r="EA38" s="653"/>
      <c r="EB38" s="653"/>
      <c r="EC38" s="654"/>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t="s">
        <v>122</v>
      </c>
      <c r="BA39" s="624"/>
      <c r="BB39" s="624"/>
      <c r="BC39" s="624"/>
      <c r="BD39" s="656"/>
      <c r="BE39" s="656"/>
      <c r="BF39" s="669"/>
      <c r="BG39" s="620" t="s">
        <v>328</v>
      </c>
      <c r="BH39" s="621"/>
      <c r="BI39" s="621"/>
      <c r="BJ39" s="621"/>
      <c r="BK39" s="621"/>
      <c r="BL39" s="621"/>
      <c r="BM39" s="621"/>
      <c r="BN39" s="621"/>
      <c r="BO39" s="621"/>
      <c r="BP39" s="621"/>
      <c r="BQ39" s="621"/>
      <c r="BR39" s="621"/>
      <c r="BS39" s="621"/>
      <c r="BT39" s="621"/>
      <c r="BU39" s="622"/>
      <c r="BV39" s="623">
        <v>15631</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779818</v>
      </c>
      <c r="CS39" s="656"/>
      <c r="CT39" s="656"/>
      <c r="CU39" s="656"/>
      <c r="CV39" s="656"/>
      <c r="CW39" s="656"/>
      <c r="CX39" s="656"/>
      <c r="CY39" s="657"/>
      <c r="CZ39" s="628">
        <v>2.6</v>
      </c>
      <c r="DA39" s="653"/>
      <c r="DB39" s="653"/>
      <c r="DC39" s="658"/>
      <c r="DD39" s="632">
        <v>637930</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3"/>
      <c r="DY39" s="653"/>
      <c r="DZ39" s="653"/>
      <c r="EA39" s="653"/>
      <c r="EB39" s="653"/>
      <c r="EC39" s="654"/>
    </row>
    <row r="40" spans="2:133" ht="11.25" customHeight="1" x14ac:dyDescent="0.15">
      <c r="B40" s="620" t="s">
        <v>330</v>
      </c>
      <c r="C40" s="621"/>
      <c r="D40" s="621"/>
      <c r="E40" s="621"/>
      <c r="F40" s="621"/>
      <c r="G40" s="621"/>
      <c r="H40" s="621"/>
      <c r="I40" s="621"/>
      <c r="J40" s="621"/>
      <c r="K40" s="621"/>
      <c r="L40" s="621"/>
      <c r="M40" s="621"/>
      <c r="N40" s="621"/>
      <c r="O40" s="621"/>
      <c r="P40" s="621"/>
      <c r="Q40" s="622"/>
      <c r="R40" s="623">
        <v>82418</v>
      </c>
      <c r="S40" s="624"/>
      <c r="T40" s="624"/>
      <c r="U40" s="624"/>
      <c r="V40" s="624"/>
      <c r="W40" s="624"/>
      <c r="X40" s="624"/>
      <c r="Y40" s="625"/>
      <c r="Z40" s="626">
        <v>0.3</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56"/>
      <c r="BE40" s="656"/>
      <c r="BF40" s="669"/>
      <c r="BG40" s="673" t="s">
        <v>332</v>
      </c>
      <c r="BH40" s="674"/>
      <c r="BI40" s="674"/>
      <c r="BJ40" s="674"/>
      <c r="BK40" s="674"/>
      <c r="BL40" s="211"/>
      <c r="BM40" s="621" t="s">
        <v>333</v>
      </c>
      <c r="BN40" s="621"/>
      <c r="BO40" s="621"/>
      <c r="BP40" s="621"/>
      <c r="BQ40" s="621"/>
      <c r="BR40" s="621"/>
      <c r="BS40" s="621"/>
      <c r="BT40" s="621"/>
      <c r="BU40" s="622"/>
      <c r="BV40" s="623">
        <v>91</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114267</v>
      </c>
      <c r="CS40" s="624"/>
      <c r="CT40" s="624"/>
      <c r="CU40" s="624"/>
      <c r="CV40" s="624"/>
      <c r="CW40" s="624"/>
      <c r="CX40" s="624"/>
      <c r="CY40" s="625"/>
      <c r="CZ40" s="628">
        <v>0.4</v>
      </c>
      <c r="DA40" s="653"/>
      <c r="DB40" s="653"/>
      <c r="DC40" s="658"/>
      <c r="DD40" s="632">
        <v>114267</v>
      </c>
      <c r="DE40" s="624"/>
      <c r="DF40" s="624"/>
      <c r="DG40" s="624"/>
      <c r="DH40" s="624"/>
      <c r="DI40" s="624"/>
      <c r="DJ40" s="624"/>
      <c r="DK40" s="625"/>
      <c r="DL40" s="632">
        <v>114267</v>
      </c>
      <c r="DM40" s="624"/>
      <c r="DN40" s="624"/>
      <c r="DO40" s="624"/>
      <c r="DP40" s="624"/>
      <c r="DQ40" s="624"/>
      <c r="DR40" s="624"/>
      <c r="DS40" s="624"/>
      <c r="DT40" s="624"/>
      <c r="DU40" s="624"/>
      <c r="DV40" s="625"/>
      <c r="DW40" s="628">
        <v>0.6</v>
      </c>
      <c r="DX40" s="653"/>
      <c r="DY40" s="653"/>
      <c r="DZ40" s="653"/>
      <c r="EA40" s="653"/>
      <c r="EB40" s="653"/>
      <c r="EC40" s="654"/>
    </row>
    <row r="41" spans="2:133" ht="11.25" customHeight="1" x14ac:dyDescent="0.15">
      <c r="B41" s="644" t="s">
        <v>335</v>
      </c>
      <c r="C41" s="645"/>
      <c r="D41" s="645"/>
      <c r="E41" s="645"/>
      <c r="F41" s="645"/>
      <c r="G41" s="645"/>
      <c r="H41" s="645"/>
      <c r="I41" s="645"/>
      <c r="J41" s="645"/>
      <c r="K41" s="645"/>
      <c r="L41" s="645"/>
      <c r="M41" s="645"/>
      <c r="N41" s="645"/>
      <c r="O41" s="645"/>
      <c r="P41" s="645"/>
      <c r="Q41" s="646"/>
      <c r="R41" s="695">
        <v>32641726</v>
      </c>
      <c r="S41" s="696"/>
      <c r="T41" s="696"/>
      <c r="U41" s="696"/>
      <c r="V41" s="696"/>
      <c r="W41" s="696"/>
      <c r="X41" s="696"/>
      <c r="Y41" s="700"/>
      <c r="Z41" s="701">
        <v>100</v>
      </c>
      <c r="AA41" s="701"/>
      <c r="AB41" s="701"/>
      <c r="AC41" s="701"/>
      <c r="AD41" s="702">
        <v>18511706</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849604</v>
      </c>
      <c r="BA41" s="624"/>
      <c r="BB41" s="624"/>
      <c r="BC41" s="624"/>
      <c r="BD41" s="656"/>
      <c r="BE41" s="656"/>
      <c r="BF41" s="669"/>
      <c r="BG41" s="673"/>
      <c r="BH41" s="674"/>
      <c r="BI41" s="674"/>
      <c r="BJ41" s="674"/>
      <c r="BK41" s="674"/>
      <c r="BL41" s="211"/>
      <c r="BM41" s="621" t="s">
        <v>337</v>
      </c>
      <c r="BN41" s="621"/>
      <c r="BO41" s="621"/>
      <c r="BP41" s="621"/>
      <c r="BQ41" s="621"/>
      <c r="BR41" s="621"/>
      <c r="BS41" s="621"/>
      <c r="BT41" s="621"/>
      <c r="BU41" s="622"/>
      <c r="BV41" s="623">
        <v>1</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3"/>
      <c r="DB41" s="653"/>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339</v>
      </c>
      <c r="AR42" s="693"/>
      <c r="AS42" s="693"/>
      <c r="AT42" s="693"/>
      <c r="AU42" s="693"/>
      <c r="AV42" s="693"/>
      <c r="AW42" s="693"/>
      <c r="AX42" s="693"/>
      <c r="AY42" s="694"/>
      <c r="AZ42" s="695">
        <v>2197412</v>
      </c>
      <c r="BA42" s="696"/>
      <c r="BB42" s="696"/>
      <c r="BC42" s="696"/>
      <c r="BD42" s="682"/>
      <c r="BE42" s="682"/>
      <c r="BF42" s="684"/>
      <c r="BG42" s="675"/>
      <c r="BH42" s="676"/>
      <c r="BI42" s="676"/>
      <c r="BJ42" s="676"/>
      <c r="BK42" s="676"/>
      <c r="BL42" s="212"/>
      <c r="BM42" s="645" t="s">
        <v>340</v>
      </c>
      <c r="BN42" s="645"/>
      <c r="BO42" s="645"/>
      <c r="BP42" s="645"/>
      <c r="BQ42" s="645"/>
      <c r="BR42" s="645"/>
      <c r="BS42" s="645"/>
      <c r="BT42" s="645"/>
      <c r="BU42" s="646"/>
      <c r="BV42" s="695">
        <v>352</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2290308</v>
      </c>
      <c r="CS42" s="656"/>
      <c r="CT42" s="656"/>
      <c r="CU42" s="656"/>
      <c r="CV42" s="656"/>
      <c r="CW42" s="656"/>
      <c r="CX42" s="656"/>
      <c r="CY42" s="657"/>
      <c r="CZ42" s="628">
        <v>7.5</v>
      </c>
      <c r="DA42" s="653"/>
      <c r="DB42" s="653"/>
      <c r="DC42" s="658"/>
      <c r="DD42" s="632">
        <v>781160</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v>46645</v>
      </c>
      <c r="CS43" s="656"/>
      <c r="CT43" s="656"/>
      <c r="CU43" s="656"/>
      <c r="CV43" s="656"/>
      <c r="CW43" s="656"/>
      <c r="CX43" s="656"/>
      <c r="CY43" s="657"/>
      <c r="CZ43" s="628">
        <v>0.2</v>
      </c>
      <c r="DA43" s="653"/>
      <c r="DB43" s="653"/>
      <c r="DC43" s="658"/>
      <c r="DD43" s="632">
        <v>46645</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292</v>
      </c>
      <c r="CE44" s="662"/>
      <c r="CF44" s="620" t="s">
        <v>345</v>
      </c>
      <c r="CG44" s="621"/>
      <c r="CH44" s="621"/>
      <c r="CI44" s="621"/>
      <c r="CJ44" s="621"/>
      <c r="CK44" s="621"/>
      <c r="CL44" s="621"/>
      <c r="CM44" s="621"/>
      <c r="CN44" s="621"/>
      <c r="CO44" s="621"/>
      <c r="CP44" s="621"/>
      <c r="CQ44" s="622"/>
      <c r="CR44" s="623">
        <v>2290308</v>
      </c>
      <c r="CS44" s="624"/>
      <c r="CT44" s="624"/>
      <c r="CU44" s="624"/>
      <c r="CV44" s="624"/>
      <c r="CW44" s="624"/>
      <c r="CX44" s="624"/>
      <c r="CY44" s="625"/>
      <c r="CZ44" s="628">
        <v>7.5</v>
      </c>
      <c r="DA44" s="629"/>
      <c r="DB44" s="629"/>
      <c r="DC44" s="635"/>
      <c r="DD44" s="632">
        <v>781160</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347</v>
      </c>
      <c r="CG45" s="621"/>
      <c r="CH45" s="621"/>
      <c r="CI45" s="621"/>
      <c r="CJ45" s="621"/>
      <c r="CK45" s="621"/>
      <c r="CL45" s="621"/>
      <c r="CM45" s="621"/>
      <c r="CN45" s="621"/>
      <c r="CO45" s="621"/>
      <c r="CP45" s="621"/>
      <c r="CQ45" s="622"/>
      <c r="CR45" s="623">
        <v>507352</v>
      </c>
      <c r="CS45" s="656"/>
      <c r="CT45" s="656"/>
      <c r="CU45" s="656"/>
      <c r="CV45" s="656"/>
      <c r="CW45" s="656"/>
      <c r="CX45" s="656"/>
      <c r="CY45" s="657"/>
      <c r="CZ45" s="628">
        <v>1.7</v>
      </c>
      <c r="DA45" s="653"/>
      <c r="DB45" s="653"/>
      <c r="DC45" s="658"/>
      <c r="DD45" s="632">
        <v>28691</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3"/>
      <c r="CE46" s="664"/>
      <c r="CF46" s="620" t="s">
        <v>348</v>
      </c>
      <c r="CG46" s="621"/>
      <c r="CH46" s="621"/>
      <c r="CI46" s="621"/>
      <c r="CJ46" s="621"/>
      <c r="CK46" s="621"/>
      <c r="CL46" s="621"/>
      <c r="CM46" s="621"/>
      <c r="CN46" s="621"/>
      <c r="CO46" s="621"/>
      <c r="CP46" s="621"/>
      <c r="CQ46" s="622"/>
      <c r="CR46" s="623">
        <v>1748845</v>
      </c>
      <c r="CS46" s="624"/>
      <c r="CT46" s="624"/>
      <c r="CU46" s="624"/>
      <c r="CV46" s="624"/>
      <c r="CW46" s="624"/>
      <c r="CX46" s="624"/>
      <c r="CY46" s="625"/>
      <c r="CZ46" s="628">
        <v>5.7</v>
      </c>
      <c r="DA46" s="629"/>
      <c r="DB46" s="629"/>
      <c r="DC46" s="635"/>
      <c r="DD46" s="632">
        <v>737096</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3"/>
      <c r="CE47" s="664"/>
      <c r="CF47" s="620" t="s">
        <v>349</v>
      </c>
      <c r="CG47" s="621"/>
      <c r="CH47" s="621"/>
      <c r="CI47" s="621"/>
      <c r="CJ47" s="621"/>
      <c r="CK47" s="621"/>
      <c r="CL47" s="621"/>
      <c r="CM47" s="621"/>
      <c r="CN47" s="621"/>
      <c r="CO47" s="621"/>
      <c r="CP47" s="621"/>
      <c r="CQ47" s="622"/>
      <c r="CR47" s="623" t="s">
        <v>122</v>
      </c>
      <c r="CS47" s="656"/>
      <c r="CT47" s="656"/>
      <c r="CU47" s="656"/>
      <c r="CV47" s="656"/>
      <c r="CW47" s="656"/>
      <c r="CX47" s="656"/>
      <c r="CY47" s="657"/>
      <c r="CZ47" s="628" t="s">
        <v>122</v>
      </c>
      <c r="DA47" s="653"/>
      <c r="DB47" s="653"/>
      <c r="DC47" s="658"/>
      <c r="DD47" s="632" t="s">
        <v>122</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5"/>
      <c r="CE48" s="666"/>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351</v>
      </c>
      <c r="CE49" s="645"/>
      <c r="CF49" s="645"/>
      <c r="CG49" s="645"/>
      <c r="CH49" s="645"/>
      <c r="CI49" s="645"/>
      <c r="CJ49" s="645"/>
      <c r="CK49" s="645"/>
      <c r="CL49" s="645"/>
      <c r="CM49" s="645"/>
      <c r="CN49" s="645"/>
      <c r="CO49" s="645"/>
      <c r="CP49" s="645"/>
      <c r="CQ49" s="646"/>
      <c r="CR49" s="695">
        <v>30515489</v>
      </c>
      <c r="CS49" s="682"/>
      <c r="CT49" s="682"/>
      <c r="CU49" s="682"/>
      <c r="CV49" s="682"/>
      <c r="CW49" s="682"/>
      <c r="CX49" s="682"/>
      <c r="CY49" s="711"/>
      <c r="CZ49" s="703">
        <v>100</v>
      </c>
      <c r="DA49" s="712"/>
      <c r="DB49" s="712"/>
      <c r="DC49" s="713"/>
      <c r="DD49" s="714">
        <v>21160123</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qWqna8rDWgg4523piLr1v/xZ7X+/NKYnf5JxU75UcRFDUZRT3bUBxyMDd6SpkMBlqCb+1Ak0oOBR+7HrnmoHIw==" saltValue="4r2WXaTIdyExqTqVLG1y8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32685</v>
      </c>
      <c r="R7" s="753"/>
      <c r="S7" s="753"/>
      <c r="T7" s="753"/>
      <c r="U7" s="753"/>
      <c r="V7" s="753">
        <v>30559</v>
      </c>
      <c r="W7" s="753"/>
      <c r="X7" s="753"/>
      <c r="Y7" s="753"/>
      <c r="Z7" s="753"/>
      <c r="AA7" s="753">
        <v>2126</v>
      </c>
      <c r="AB7" s="753"/>
      <c r="AC7" s="753"/>
      <c r="AD7" s="753"/>
      <c r="AE7" s="754"/>
      <c r="AF7" s="755">
        <v>1889</v>
      </c>
      <c r="AG7" s="756"/>
      <c r="AH7" s="756"/>
      <c r="AI7" s="756"/>
      <c r="AJ7" s="757"/>
      <c r="AK7" s="758">
        <v>80</v>
      </c>
      <c r="AL7" s="759"/>
      <c r="AM7" s="759"/>
      <c r="AN7" s="759"/>
      <c r="AO7" s="759"/>
      <c r="AP7" s="759">
        <v>18864</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553</v>
      </c>
      <c r="BT7" s="747"/>
      <c r="BU7" s="747"/>
      <c r="BV7" s="747"/>
      <c r="BW7" s="747"/>
      <c r="BX7" s="747"/>
      <c r="BY7" s="747"/>
      <c r="BZ7" s="747"/>
      <c r="CA7" s="747"/>
      <c r="CB7" s="747"/>
      <c r="CC7" s="747"/>
      <c r="CD7" s="747"/>
      <c r="CE7" s="747"/>
      <c r="CF7" s="747"/>
      <c r="CG7" s="762"/>
      <c r="CH7" s="743">
        <v>-7</v>
      </c>
      <c r="CI7" s="744"/>
      <c r="CJ7" s="744"/>
      <c r="CK7" s="744"/>
      <c r="CL7" s="745"/>
      <c r="CM7" s="743">
        <v>226</v>
      </c>
      <c r="CN7" s="744"/>
      <c r="CO7" s="744"/>
      <c r="CP7" s="744"/>
      <c r="CQ7" s="745"/>
      <c r="CR7" s="743">
        <v>200</v>
      </c>
      <c r="CS7" s="744"/>
      <c r="CT7" s="744"/>
      <c r="CU7" s="744"/>
      <c r="CV7" s="745"/>
      <c r="CW7" s="743" t="s">
        <v>562</v>
      </c>
      <c r="CX7" s="744"/>
      <c r="CY7" s="744"/>
      <c r="CZ7" s="744"/>
      <c r="DA7" s="745"/>
      <c r="DB7" s="743" t="s">
        <v>562</v>
      </c>
      <c r="DC7" s="744"/>
      <c r="DD7" s="744"/>
      <c r="DE7" s="744"/>
      <c r="DF7" s="745"/>
      <c r="DG7" s="743" t="s">
        <v>562</v>
      </c>
      <c r="DH7" s="744"/>
      <c r="DI7" s="744"/>
      <c r="DJ7" s="744"/>
      <c r="DK7" s="745"/>
      <c r="DL7" s="743" t="s">
        <v>562</v>
      </c>
      <c r="DM7" s="744"/>
      <c r="DN7" s="744"/>
      <c r="DO7" s="744"/>
      <c r="DP7" s="745"/>
      <c r="DQ7" s="743" t="s">
        <v>562</v>
      </c>
      <c r="DR7" s="744"/>
      <c r="DS7" s="744"/>
      <c r="DT7" s="744"/>
      <c r="DU7" s="745"/>
      <c r="DV7" s="746"/>
      <c r="DW7" s="747"/>
      <c r="DX7" s="747"/>
      <c r="DY7" s="747"/>
      <c r="DZ7" s="748"/>
      <c r="EA7" s="222"/>
    </row>
    <row r="8" spans="1:131" s="223" customFormat="1" ht="26.25" customHeight="1" x14ac:dyDescent="0.15">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554</v>
      </c>
      <c r="BT8" s="774"/>
      <c r="BU8" s="774"/>
      <c r="BV8" s="774"/>
      <c r="BW8" s="774"/>
      <c r="BX8" s="774"/>
      <c r="BY8" s="774"/>
      <c r="BZ8" s="774"/>
      <c r="CA8" s="774"/>
      <c r="CB8" s="774"/>
      <c r="CC8" s="774"/>
      <c r="CD8" s="774"/>
      <c r="CE8" s="774"/>
      <c r="CF8" s="774"/>
      <c r="CG8" s="775"/>
      <c r="CH8" s="776">
        <v>0</v>
      </c>
      <c r="CI8" s="777"/>
      <c r="CJ8" s="777"/>
      <c r="CK8" s="777"/>
      <c r="CL8" s="778"/>
      <c r="CM8" s="776">
        <v>4</v>
      </c>
      <c r="CN8" s="777"/>
      <c r="CO8" s="777"/>
      <c r="CP8" s="777"/>
      <c r="CQ8" s="778"/>
      <c r="CR8" s="776">
        <v>1</v>
      </c>
      <c r="CS8" s="777"/>
      <c r="CT8" s="777"/>
      <c r="CU8" s="777"/>
      <c r="CV8" s="778"/>
      <c r="CW8" s="776">
        <v>2</v>
      </c>
      <c r="CX8" s="777"/>
      <c r="CY8" s="777"/>
      <c r="CZ8" s="777"/>
      <c r="DA8" s="778"/>
      <c r="DB8" s="776" t="s">
        <v>487</v>
      </c>
      <c r="DC8" s="777"/>
      <c r="DD8" s="777"/>
      <c r="DE8" s="777"/>
      <c r="DF8" s="778"/>
      <c r="DG8" s="776" t="s">
        <v>487</v>
      </c>
      <c r="DH8" s="777"/>
      <c r="DI8" s="777"/>
      <c r="DJ8" s="777"/>
      <c r="DK8" s="778"/>
      <c r="DL8" s="776" t="s">
        <v>487</v>
      </c>
      <c r="DM8" s="777"/>
      <c r="DN8" s="777"/>
      <c r="DO8" s="777"/>
      <c r="DP8" s="778"/>
      <c r="DQ8" s="776" t="s">
        <v>487</v>
      </c>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t="s">
        <v>555</v>
      </c>
      <c r="BT9" s="774"/>
      <c r="BU9" s="774"/>
      <c r="BV9" s="774"/>
      <c r="BW9" s="774"/>
      <c r="BX9" s="774"/>
      <c r="BY9" s="774"/>
      <c r="BZ9" s="774"/>
      <c r="CA9" s="774"/>
      <c r="CB9" s="774"/>
      <c r="CC9" s="774"/>
      <c r="CD9" s="774"/>
      <c r="CE9" s="774"/>
      <c r="CF9" s="774"/>
      <c r="CG9" s="775"/>
      <c r="CH9" s="776">
        <v>0</v>
      </c>
      <c r="CI9" s="777"/>
      <c r="CJ9" s="777"/>
      <c r="CK9" s="777"/>
      <c r="CL9" s="778"/>
      <c r="CM9" s="776">
        <v>108</v>
      </c>
      <c r="CN9" s="777"/>
      <c r="CO9" s="777"/>
      <c r="CP9" s="777"/>
      <c r="CQ9" s="778"/>
      <c r="CR9" s="776">
        <v>5</v>
      </c>
      <c r="CS9" s="777"/>
      <c r="CT9" s="777"/>
      <c r="CU9" s="777"/>
      <c r="CV9" s="778"/>
      <c r="CW9" s="776" t="s">
        <v>487</v>
      </c>
      <c r="CX9" s="777"/>
      <c r="CY9" s="777"/>
      <c r="CZ9" s="777"/>
      <c r="DA9" s="778"/>
      <c r="DB9" s="776" t="s">
        <v>487</v>
      </c>
      <c r="DC9" s="777"/>
      <c r="DD9" s="777"/>
      <c r="DE9" s="777"/>
      <c r="DF9" s="778"/>
      <c r="DG9" s="776" t="s">
        <v>487</v>
      </c>
      <c r="DH9" s="777"/>
      <c r="DI9" s="777"/>
      <c r="DJ9" s="777"/>
      <c r="DK9" s="778"/>
      <c r="DL9" s="776" t="s">
        <v>487</v>
      </c>
      <c r="DM9" s="777"/>
      <c r="DN9" s="777"/>
      <c r="DO9" s="777"/>
      <c r="DP9" s="778"/>
      <c r="DQ9" s="776" t="s">
        <v>487</v>
      </c>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375</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376</v>
      </c>
      <c r="B23" s="789" t="s">
        <v>377</v>
      </c>
      <c r="C23" s="790"/>
      <c r="D23" s="790"/>
      <c r="E23" s="790"/>
      <c r="F23" s="790"/>
      <c r="G23" s="790"/>
      <c r="H23" s="790"/>
      <c r="I23" s="790"/>
      <c r="J23" s="790"/>
      <c r="K23" s="790"/>
      <c r="L23" s="790"/>
      <c r="M23" s="790"/>
      <c r="N23" s="790"/>
      <c r="O23" s="790"/>
      <c r="P23" s="791"/>
      <c r="Q23" s="792">
        <v>32685</v>
      </c>
      <c r="R23" s="793"/>
      <c r="S23" s="793"/>
      <c r="T23" s="793"/>
      <c r="U23" s="793"/>
      <c r="V23" s="793">
        <v>30559</v>
      </c>
      <c r="W23" s="793"/>
      <c r="X23" s="793"/>
      <c r="Y23" s="793"/>
      <c r="Z23" s="793"/>
      <c r="AA23" s="793">
        <v>2126</v>
      </c>
      <c r="AB23" s="793"/>
      <c r="AC23" s="793"/>
      <c r="AD23" s="793"/>
      <c r="AE23" s="794"/>
      <c r="AF23" s="795">
        <v>1889</v>
      </c>
      <c r="AG23" s="793"/>
      <c r="AH23" s="793"/>
      <c r="AI23" s="793"/>
      <c r="AJ23" s="796"/>
      <c r="AK23" s="797"/>
      <c r="AL23" s="798"/>
      <c r="AM23" s="798"/>
      <c r="AN23" s="798"/>
      <c r="AO23" s="798"/>
      <c r="AP23" s="793">
        <v>18864</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378</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379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380</v>
      </c>
      <c r="R26" s="734"/>
      <c r="S26" s="734"/>
      <c r="T26" s="734"/>
      <c r="U26" s="735"/>
      <c r="V26" s="733" t="s">
        <v>381</v>
      </c>
      <c r="W26" s="734"/>
      <c r="X26" s="734"/>
      <c r="Y26" s="734"/>
      <c r="Z26" s="735"/>
      <c r="AA26" s="733" t="s">
        <v>382</v>
      </c>
      <c r="AB26" s="734"/>
      <c r="AC26" s="734"/>
      <c r="AD26" s="734"/>
      <c r="AE26" s="734"/>
      <c r="AF26" s="814" t="s">
        <v>383</v>
      </c>
      <c r="AG26" s="815"/>
      <c r="AH26" s="815"/>
      <c r="AI26" s="815"/>
      <c r="AJ26" s="816"/>
      <c r="AK26" s="734" t="s">
        <v>384</v>
      </c>
      <c r="AL26" s="734"/>
      <c r="AM26" s="734"/>
      <c r="AN26" s="734"/>
      <c r="AO26" s="735"/>
      <c r="AP26" s="733" t="s">
        <v>385</v>
      </c>
      <c r="AQ26" s="734"/>
      <c r="AR26" s="734"/>
      <c r="AS26" s="734"/>
      <c r="AT26" s="735"/>
      <c r="AU26" s="733" t="s">
        <v>386</v>
      </c>
      <c r="AV26" s="734"/>
      <c r="AW26" s="734"/>
      <c r="AX26" s="734"/>
      <c r="AY26" s="735"/>
      <c r="AZ26" s="733" t="s">
        <v>387</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388</v>
      </c>
      <c r="C28" s="750"/>
      <c r="D28" s="750"/>
      <c r="E28" s="750"/>
      <c r="F28" s="750"/>
      <c r="G28" s="750"/>
      <c r="H28" s="750"/>
      <c r="I28" s="750"/>
      <c r="J28" s="750"/>
      <c r="K28" s="750"/>
      <c r="L28" s="750"/>
      <c r="M28" s="750"/>
      <c r="N28" s="750"/>
      <c r="O28" s="750"/>
      <c r="P28" s="751"/>
      <c r="Q28" s="822">
        <v>7980</v>
      </c>
      <c r="R28" s="823"/>
      <c r="S28" s="823"/>
      <c r="T28" s="823"/>
      <c r="U28" s="823"/>
      <c r="V28" s="823">
        <v>7865</v>
      </c>
      <c r="W28" s="823"/>
      <c r="X28" s="823"/>
      <c r="Y28" s="823"/>
      <c r="Z28" s="823"/>
      <c r="AA28" s="823">
        <v>115</v>
      </c>
      <c r="AB28" s="823"/>
      <c r="AC28" s="823"/>
      <c r="AD28" s="823"/>
      <c r="AE28" s="824"/>
      <c r="AF28" s="825">
        <v>115</v>
      </c>
      <c r="AG28" s="823"/>
      <c r="AH28" s="823"/>
      <c r="AI28" s="823"/>
      <c r="AJ28" s="826"/>
      <c r="AK28" s="827">
        <v>850</v>
      </c>
      <c r="AL28" s="828"/>
      <c r="AM28" s="828"/>
      <c r="AN28" s="828"/>
      <c r="AO28" s="828"/>
      <c r="AP28" s="828" t="s">
        <v>561</v>
      </c>
      <c r="AQ28" s="828"/>
      <c r="AR28" s="828"/>
      <c r="AS28" s="828"/>
      <c r="AT28" s="828"/>
      <c r="AU28" s="828" t="s">
        <v>487</v>
      </c>
      <c r="AV28" s="828"/>
      <c r="AW28" s="828"/>
      <c r="AX28" s="828"/>
      <c r="AY28" s="828"/>
      <c r="AZ28" s="829" t="s">
        <v>487</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389</v>
      </c>
      <c r="C29" s="781"/>
      <c r="D29" s="781"/>
      <c r="E29" s="781"/>
      <c r="F29" s="781"/>
      <c r="G29" s="781"/>
      <c r="H29" s="781"/>
      <c r="I29" s="781"/>
      <c r="J29" s="781"/>
      <c r="K29" s="781"/>
      <c r="L29" s="781"/>
      <c r="M29" s="781"/>
      <c r="N29" s="781"/>
      <c r="O29" s="781"/>
      <c r="P29" s="782"/>
      <c r="Q29" s="783">
        <v>7496</v>
      </c>
      <c r="R29" s="784"/>
      <c r="S29" s="784"/>
      <c r="T29" s="784"/>
      <c r="U29" s="784"/>
      <c r="V29" s="784">
        <v>6938</v>
      </c>
      <c r="W29" s="784"/>
      <c r="X29" s="784"/>
      <c r="Y29" s="784"/>
      <c r="Z29" s="784"/>
      <c r="AA29" s="784">
        <v>559</v>
      </c>
      <c r="AB29" s="784"/>
      <c r="AC29" s="784"/>
      <c r="AD29" s="784"/>
      <c r="AE29" s="785"/>
      <c r="AF29" s="786">
        <v>559</v>
      </c>
      <c r="AG29" s="787"/>
      <c r="AH29" s="787"/>
      <c r="AI29" s="787"/>
      <c r="AJ29" s="788"/>
      <c r="AK29" s="834">
        <v>1011</v>
      </c>
      <c r="AL29" s="830"/>
      <c r="AM29" s="830"/>
      <c r="AN29" s="830"/>
      <c r="AO29" s="830"/>
      <c r="AP29" s="830" t="s">
        <v>561</v>
      </c>
      <c r="AQ29" s="830"/>
      <c r="AR29" s="830"/>
      <c r="AS29" s="830"/>
      <c r="AT29" s="830"/>
      <c r="AU29" s="830" t="s">
        <v>487</v>
      </c>
      <c r="AV29" s="830"/>
      <c r="AW29" s="830"/>
      <c r="AX29" s="830"/>
      <c r="AY29" s="830"/>
      <c r="AZ29" s="831" t="s">
        <v>487</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390</v>
      </c>
      <c r="C30" s="781"/>
      <c r="D30" s="781"/>
      <c r="E30" s="781"/>
      <c r="F30" s="781"/>
      <c r="G30" s="781"/>
      <c r="H30" s="781"/>
      <c r="I30" s="781"/>
      <c r="J30" s="781"/>
      <c r="K30" s="781"/>
      <c r="L30" s="781"/>
      <c r="M30" s="781"/>
      <c r="N30" s="781"/>
      <c r="O30" s="781"/>
      <c r="P30" s="782"/>
      <c r="Q30" s="783">
        <v>1386</v>
      </c>
      <c r="R30" s="784"/>
      <c r="S30" s="784"/>
      <c r="T30" s="784"/>
      <c r="U30" s="784"/>
      <c r="V30" s="784">
        <v>1281</v>
      </c>
      <c r="W30" s="784"/>
      <c r="X30" s="784"/>
      <c r="Y30" s="784"/>
      <c r="Z30" s="784"/>
      <c r="AA30" s="784">
        <v>105</v>
      </c>
      <c r="AB30" s="784"/>
      <c r="AC30" s="784"/>
      <c r="AD30" s="784"/>
      <c r="AE30" s="785"/>
      <c r="AF30" s="786">
        <v>105</v>
      </c>
      <c r="AG30" s="787"/>
      <c r="AH30" s="787"/>
      <c r="AI30" s="787"/>
      <c r="AJ30" s="788"/>
      <c r="AK30" s="834">
        <v>287</v>
      </c>
      <c r="AL30" s="830"/>
      <c r="AM30" s="830"/>
      <c r="AN30" s="830"/>
      <c r="AO30" s="830"/>
      <c r="AP30" s="830" t="s">
        <v>561</v>
      </c>
      <c r="AQ30" s="830"/>
      <c r="AR30" s="830"/>
      <c r="AS30" s="830"/>
      <c r="AT30" s="830"/>
      <c r="AU30" s="830" t="s">
        <v>487</v>
      </c>
      <c r="AV30" s="830"/>
      <c r="AW30" s="830"/>
      <c r="AX30" s="830"/>
      <c r="AY30" s="830"/>
      <c r="AZ30" s="831" t="s">
        <v>487</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391</v>
      </c>
      <c r="C31" s="781"/>
      <c r="D31" s="781"/>
      <c r="E31" s="781"/>
      <c r="F31" s="781"/>
      <c r="G31" s="781"/>
      <c r="H31" s="781"/>
      <c r="I31" s="781"/>
      <c r="J31" s="781"/>
      <c r="K31" s="781"/>
      <c r="L31" s="781"/>
      <c r="M31" s="781"/>
      <c r="N31" s="781"/>
      <c r="O31" s="781"/>
      <c r="P31" s="782"/>
      <c r="Q31" s="783">
        <v>54</v>
      </c>
      <c r="R31" s="784"/>
      <c r="S31" s="784"/>
      <c r="T31" s="784"/>
      <c r="U31" s="784"/>
      <c r="V31" s="784">
        <v>12</v>
      </c>
      <c r="W31" s="784"/>
      <c r="X31" s="784"/>
      <c r="Y31" s="784"/>
      <c r="Z31" s="784"/>
      <c r="AA31" s="784">
        <v>42</v>
      </c>
      <c r="AB31" s="784"/>
      <c r="AC31" s="784"/>
      <c r="AD31" s="784"/>
      <c r="AE31" s="785"/>
      <c r="AF31" s="786">
        <v>42</v>
      </c>
      <c r="AG31" s="787"/>
      <c r="AH31" s="787"/>
      <c r="AI31" s="787"/>
      <c r="AJ31" s="788"/>
      <c r="AK31" s="834" t="s">
        <v>561</v>
      </c>
      <c r="AL31" s="830"/>
      <c r="AM31" s="830"/>
      <c r="AN31" s="830"/>
      <c r="AO31" s="830"/>
      <c r="AP31" s="830" t="s">
        <v>561</v>
      </c>
      <c r="AQ31" s="830"/>
      <c r="AR31" s="830"/>
      <c r="AS31" s="830"/>
      <c r="AT31" s="830"/>
      <c r="AU31" s="830" t="s">
        <v>487</v>
      </c>
      <c r="AV31" s="830"/>
      <c r="AW31" s="830"/>
      <c r="AX31" s="830"/>
      <c r="AY31" s="830"/>
      <c r="AZ31" s="831" t="s">
        <v>487</v>
      </c>
      <c r="BA31" s="831"/>
      <c r="BB31" s="831"/>
      <c r="BC31" s="831"/>
      <c r="BD31" s="831"/>
      <c r="BE31" s="832"/>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392</v>
      </c>
      <c r="C32" s="781"/>
      <c r="D32" s="781"/>
      <c r="E32" s="781"/>
      <c r="F32" s="781"/>
      <c r="G32" s="781"/>
      <c r="H32" s="781"/>
      <c r="I32" s="781"/>
      <c r="J32" s="781"/>
      <c r="K32" s="781"/>
      <c r="L32" s="781"/>
      <c r="M32" s="781"/>
      <c r="N32" s="781"/>
      <c r="O32" s="781"/>
      <c r="P32" s="782"/>
      <c r="Q32" s="783">
        <v>1720</v>
      </c>
      <c r="R32" s="784"/>
      <c r="S32" s="784"/>
      <c r="T32" s="784"/>
      <c r="U32" s="784"/>
      <c r="V32" s="784">
        <v>1559</v>
      </c>
      <c r="W32" s="784"/>
      <c r="X32" s="784"/>
      <c r="Y32" s="784"/>
      <c r="Z32" s="784"/>
      <c r="AA32" s="784">
        <v>160</v>
      </c>
      <c r="AB32" s="784"/>
      <c r="AC32" s="784"/>
      <c r="AD32" s="784"/>
      <c r="AE32" s="785"/>
      <c r="AF32" s="786">
        <v>1574</v>
      </c>
      <c r="AG32" s="787"/>
      <c r="AH32" s="787"/>
      <c r="AI32" s="787"/>
      <c r="AJ32" s="788"/>
      <c r="AK32" s="834">
        <v>54</v>
      </c>
      <c r="AL32" s="830"/>
      <c r="AM32" s="830"/>
      <c r="AN32" s="830"/>
      <c r="AO32" s="830"/>
      <c r="AP32" s="830">
        <v>5156</v>
      </c>
      <c r="AQ32" s="830"/>
      <c r="AR32" s="830"/>
      <c r="AS32" s="830"/>
      <c r="AT32" s="830"/>
      <c r="AU32" s="830">
        <v>469</v>
      </c>
      <c r="AV32" s="830"/>
      <c r="AW32" s="830"/>
      <c r="AX32" s="830"/>
      <c r="AY32" s="830"/>
      <c r="AZ32" s="831" t="s">
        <v>487</v>
      </c>
      <c r="BA32" s="831"/>
      <c r="BB32" s="831"/>
      <c r="BC32" s="831"/>
      <c r="BD32" s="831"/>
      <c r="BE32" s="832" t="s">
        <v>393</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t="s">
        <v>394</v>
      </c>
      <c r="C33" s="781"/>
      <c r="D33" s="781"/>
      <c r="E33" s="781"/>
      <c r="F33" s="781"/>
      <c r="G33" s="781"/>
      <c r="H33" s="781"/>
      <c r="I33" s="781"/>
      <c r="J33" s="781"/>
      <c r="K33" s="781"/>
      <c r="L33" s="781"/>
      <c r="M33" s="781"/>
      <c r="N33" s="781"/>
      <c r="O33" s="781"/>
      <c r="P33" s="782"/>
      <c r="Q33" s="783">
        <v>1635</v>
      </c>
      <c r="R33" s="784"/>
      <c r="S33" s="784"/>
      <c r="T33" s="784"/>
      <c r="U33" s="784"/>
      <c r="V33" s="784">
        <v>1583</v>
      </c>
      <c r="W33" s="784"/>
      <c r="X33" s="784"/>
      <c r="Y33" s="784"/>
      <c r="Z33" s="784"/>
      <c r="AA33" s="784">
        <v>52</v>
      </c>
      <c r="AB33" s="784"/>
      <c r="AC33" s="784"/>
      <c r="AD33" s="784"/>
      <c r="AE33" s="785"/>
      <c r="AF33" s="786">
        <v>113</v>
      </c>
      <c r="AG33" s="787"/>
      <c r="AH33" s="787"/>
      <c r="AI33" s="787"/>
      <c r="AJ33" s="788"/>
      <c r="AK33" s="834">
        <v>917</v>
      </c>
      <c r="AL33" s="830"/>
      <c r="AM33" s="830"/>
      <c r="AN33" s="830"/>
      <c r="AO33" s="830"/>
      <c r="AP33" s="830">
        <v>7718</v>
      </c>
      <c r="AQ33" s="830"/>
      <c r="AR33" s="830"/>
      <c r="AS33" s="830"/>
      <c r="AT33" s="830"/>
      <c r="AU33" s="830">
        <v>5271</v>
      </c>
      <c r="AV33" s="830"/>
      <c r="AW33" s="830"/>
      <c r="AX33" s="830"/>
      <c r="AY33" s="830"/>
      <c r="AZ33" s="831" t="s">
        <v>487</v>
      </c>
      <c r="BA33" s="831"/>
      <c r="BB33" s="831"/>
      <c r="BC33" s="831"/>
      <c r="BD33" s="831"/>
      <c r="BE33" s="832" t="s">
        <v>393</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395</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376</v>
      </c>
      <c r="B63" s="789" t="s">
        <v>396</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2508</v>
      </c>
      <c r="AG63" s="844"/>
      <c r="AH63" s="844"/>
      <c r="AI63" s="844"/>
      <c r="AJ63" s="845"/>
      <c r="AK63" s="846"/>
      <c r="AL63" s="841"/>
      <c r="AM63" s="841"/>
      <c r="AN63" s="841"/>
      <c r="AO63" s="841"/>
      <c r="AP63" s="844">
        <v>12874</v>
      </c>
      <c r="AQ63" s="844"/>
      <c r="AR63" s="844"/>
      <c r="AS63" s="844"/>
      <c r="AT63" s="844"/>
      <c r="AU63" s="844">
        <v>5740</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398</v>
      </c>
      <c r="B66" s="728"/>
      <c r="C66" s="728"/>
      <c r="D66" s="728"/>
      <c r="E66" s="728"/>
      <c r="F66" s="728"/>
      <c r="G66" s="728"/>
      <c r="H66" s="728"/>
      <c r="I66" s="728"/>
      <c r="J66" s="728"/>
      <c r="K66" s="728"/>
      <c r="L66" s="728"/>
      <c r="M66" s="728"/>
      <c r="N66" s="728"/>
      <c r="O66" s="728"/>
      <c r="P66" s="729"/>
      <c r="Q66" s="733" t="s">
        <v>380</v>
      </c>
      <c r="R66" s="734"/>
      <c r="S66" s="734"/>
      <c r="T66" s="734"/>
      <c r="U66" s="735"/>
      <c r="V66" s="733" t="s">
        <v>381</v>
      </c>
      <c r="W66" s="734"/>
      <c r="X66" s="734"/>
      <c r="Y66" s="734"/>
      <c r="Z66" s="735"/>
      <c r="AA66" s="733" t="s">
        <v>382</v>
      </c>
      <c r="AB66" s="734"/>
      <c r="AC66" s="734"/>
      <c r="AD66" s="734"/>
      <c r="AE66" s="735"/>
      <c r="AF66" s="854" t="s">
        <v>383</v>
      </c>
      <c r="AG66" s="815"/>
      <c r="AH66" s="815"/>
      <c r="AI66" s="815"/>
      <c r="AJ66" s="855"/>
      <c r="AK66" s="733" t="s">
        <v>384</v>
      </c>
      <c r="AL66" s="728"/>
      <c r="AM66" s="728"/>
      <c r="AN66" s="728"/>
      <c r="AO66" s="729"/>
      <c r="AP66" s="733" t="s">
        <v>385</v>
      </c>
      <c r="AQ66" s="734"/>
      <c r="AR66" s="734"/>
      <c r="AS66" s="734"/>
      <c r="AT66" s="735"/>
      <c r="AU66" s="733" t="s">
        <v>399</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546</v>
      </c>
      <c r="C68" s="870"/>
      <c r="D68" s="870"/>
      <c r="E68" s="870"/>
      <c r="F68" s="870"/>
      <c r="G68" s="870"/>
      <c r="H68" s="870"/>
      <c r="I68" s="870"/>
      <c r="J68" s="870"/>
      <c r="K68" s="870"/>
      <c r="L68" s="870"/>
      <c r="M68" s="870"/>
      <c r="N68" s="870"/>
      <c r="O68" s="870"/>
      <c r="P68" s="871"/>
      <c r="Q68" s="872">
        <v>553</v>
      </c>
      <c r="R68" s="866"/>
      <c r="S68" s="866"/>
      <c r="T68" s="866"/>
      <c r="U68" s="866"/>
      <c r="V68" s="866">
        <v>493</v>
      </c>
      <c r="W68" s="866"/>
      <c r="X68" s="866"/>
      <c r="Y68" s="866"/>
      <c r="Z68" s="866"/>
      <c r="AA68" s="866">
        <v>60</v>
      </c>
      <c r="AB68" s="866"/>
      <c r="AC68" s="866"/>
      <c r="AD68" s="866"/>
      <c r="AE68" s="866"/>
      <c r="AF68" s="866">
        <v>60</v>
      </c>
      <c r="AG68" s="866"/>
      <c r="AH68" s="866"/>
      <c r="AI68" s="866"/>
      <c r="AJ68" s="866"/>
      <c r="AK68" s="866" t="s">
        <v>562</v>
      </c>
      <c r="AL68" s="866"/>
      <c r="AM68" s="866"/>
      <c r="AN68" s="866"/>
      <c r="AO68" s="866"/>
      <c r="AP68" s="866" t="s">
        <v>487</v>
      </c>
      <c r="AQ68" s="866"/>
      <c r="AR68" s="866"/>
      <c r="AS68" s="866"/>
      <c r="AT68" s="866"/>
      <c r="AU68" s="866" t="s">
        <v>487</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547</v>
      </c>
      <c r="C69" s="874"/>
      <c r="D69" s="874"/>
      <c r="E69" s="874"/>
      <c r="F69" s="874"/>
      <c r="G69" s="874"/>
      <c r="H69" s="874"/>
      <c r="I69" s="874"/>
      <c r="J69" s="874"/>
      <c r="K69" s="874"/>
      <c r="L69" s="874"/>
      <c r="M69" s="874"/>
      <c r="N69" s="874"/>
      <c r="O69" s="874"/>
      <c r="P69" s="875"/>
      <c r="Q69" s="876">
        <v>6</v>
      </c>
      <c r="R69" s="830"/>
      <c r="S69" s="830"/>
      <c r="T69" s="830"/>
      <c r="U69" s="830"/>
      <c r="V69" s="830">
        <v>5</v>
      </c>
      <c r="W69" s="830"/>
      <c r="X69" s="830"/>
      <c r="Y69" s="830"/>
      <c r="Z69" s="830"/>
      <c r="AA69" s="830">
        <v>2</v>
      </c>
      <c r="AB69" s="830"/>
      <c r="AC69" s="830"/>
      <c r="AD69" s="830"/>
      <c r="AE69" s="830"/>
      <c r="AF69" s="830">
        <v>2</v>
      </c>
      <c r="AG69" s="830"/>
      <c r="AH69" s="830"/>
      <c r="AI69" s="830"/>
      <c r="AJ69" s="830"/>
      <c r="AK69" s="830" t="s">
        <v>487</v>
      </c>
      <c r="AL69" s="830"/>
      <c r="AM69" s="830"/>
      <c r="AN69" s="830"/>
      <c r="AO69" s="830"/>
      <c r="AP69" s="830" t="s">
        <v>487</v>
      </c>
      <c r="AQ69" s="830"/>
      <c r="AR69" s="830"/>
      <c r="AS69" s="830"/>
      <c r="AT69" s="830"/>
      <c r="AU69" s="830" t="s">
        <v>487</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548</v>
      </c>
      <c r="C70" s="874"/>
      <c r="D70" s="874"/>
      <c r="E70" s="874"/>
      <c r="F70" s="874"/>
      <c r="G70" s="874"/>
      <c r="H70" s="874"/>
      <c r="I70" s="874"/>
      <c r="J70" s="874"/>
      <c r="K70" s="874"/>
      <c r="L70" s="874"/>
      <c r="M70" s="874"/>
      <c r="N70" s="874"/>
      <c r="O70" s="874"/>
      <c r="P70" s="875"/>
      <c r="Q70" s="876">
        <v>308</v>
      </c>
      <c r="R70" s="830"/>
      <c r="S70" s="830"/>
      <c r="T70" s="830"/>
      <c r="U70" s="830"/>
      <c r="V70" s="830">
        <v>290</v>
      </c>
      <c r="W70" s="830"/>
      <c r="X70" s="830"/>
      <c r="Y70" s="830"/>
      <c r="Z70" s="830"/>
      <c r="AA70" s="830">
        <v>18</v>
      </c>
      <c r="AB70" s="830"/>
      <c r="AC70" s="830"/>
      <c r="AD70" s="830"/>
      <c r="AE70" s="830"/>
      <c r="AF70" s="830">
        <v>18</v>
      </c>
      <c r="AG70" s="830"/>
      <c r="AH70" s="830"/>
      <c r="AI70" s="830"/>
      <c r="AJ70" s="830"/>
      <c r="AK70" s="830">
        <v>7</v>
      </c>
      <c r="AL70" s="830"/>
      <c r="AM70" s="830"/>
      <c r="AN70" s="830"/>
      <c r="AO70" s="830"/>
      <c r="AP70" s="830" t="s">
        <v>487</v>
      </c>
      <c r="AQ70" s="830"/>
      <c r="AR70" s="830"/>
      <c r="AS70" s="830"/>
      <c r="AT70" s="830"/>
      <c r="AU70" s="830" t="s">
        <v>487</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549</v>
      </c>
      <c r="C71" s="874"/>
      <c r="D71" s="874"/>
      <c r="E71" s="874"/>
      <c r="F71" s="874"/>
      <c r="G71" s="874"/>
      <c r="H71" s="874"/>
      <c r="I71" s="874"/>
      <c r="J71" s="874"/>
      <c r="K71" s="874"/>
      <c r="L71" s="874"/>
      <c r="M71" s="874"/>
      <c r="N71" s="874"/>
      <c r="O71" s="874"/>
      <c r="P71" s="875"/>
      <c r="Q71" s="876">
        <v>76</v>
      </c>
      <c r="R71" s="830"/>
      <c r="S71" s="830"/>
      <c r="T71" s="830"/>
      <c r="U71" s="830"/>
      <c r="V71" s="830">
        <v>51</v>
      </c>
      <c r="W71" s="830"/>
      <c r="X71" s="830"/>
      <c r="Y71" s="830"/>
      <c r="Z71" s="830"/>
      <c r="AA71" s="830">
        <v>25</v>
      </c>
      <c r="AB71" s="830"/>
      <c r="AC71" s="830"/>
      <c r="AD71" s="830"/>
      <c r="AE71" s="830"/>
      <c r="AF71" s="830">
        <v>25</v>
      </c>
      <c r="AG71" s="830"/>
      <c r="AH71" s="830"/>
      <c r="AI71" s="830"/>
      <c r="AJ71" s="830"/>
      <c r="AK71" s="830" t="s">
        <v>487</v>
      </c>
      <c r="AL71" s="830"/>
      <c r="AM71" s="830"/>
      <c r="AN71" s="830"/>
      <c r="AO71" s="830"/>
      <c r="AP71" s="830" t="s">
        <v>487</v>
      </c>
      <c r="AQ71" s="830"/>
      <c r="AR71" s="830"/>
      <c r="AS71" s="830"/>
      <c r="AT71" s="830"/>
      <c r="AU71" s="830" t="s">
        <v>487</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550</v>
      </c>
      <c r="C72" s="874"/>
      <c r="D72" s="874"/>
      <c r="E72" s="874"/>
      <c r="F72" s="874"/>
      <c r="G72" s="874"/>
      <c r="H72" s="874"/>
      <c r="I72" s="874"/>
      <c r="J72" s="874"/>
      <c r="K72" s="874"/>
      <c r="L72" s="874"/>
      <c r="M72" s="874"/>
      <c r="N72" s="874"/>
      <c r="O72" s="874"/>
      <c r="P72" s="875"/>
      <c r="Q72" s="876">
        <v>2263</v>
      </c>
      <c r="R72" s="830"/>
      <c r="S72" s="830"/>
      <c r="T72" s="830"/>
      <c r="U72" s="830"/>
      <c r="V72" s="830">
        <v>2225</v>
      </c>
      <c r="W72" s="830"/>
      <c r="X72" s="830"/>
      <c r="Y72" s="830"/>
      <c r="Z72" s="830"/>
      <c r="AA72" s="830">
        <v>38</v>
      </c>
      <c r="AB72" s="830"/>
      <c r="AC72" s="830"/>
      <c r="AD72" s="830"/>
      <c r="AE72" s="830"/>
      <c r="AF72" s="830">
        <v>38</v>
      </c>
      <c r="AG72" s="830"/>
      <c r="AH72" s="830"/>
      <c r="AI72" s="830"/>
      <c r="AJ72" s="830"/>
      <c r="AK72" s="830" t="s">
        <v>487</v>
      </c>
      <c r="AL72" s="830"/>
      <c r="AM72" s="830"/>
      <c r="AN72" s="830"/>
      <c r="AO72" s="830"/>
      <c r="AP72" s="830" t="s">
        <v>487</v>
      </c>
      <c r="AQ72" s="830"/>
      <c r="AR72" s="830"/>
      <c r="AS72" s="830"/>
      <c r="AT72" s="830"/>
      <c r="AU72" s="830" t="s">
        <v>487</v>
      </c>
      <c r="AV72" s="830"/>
      <c r="AW72" s="830"/>
      <c r="AX72" s="830"/>
      <c r="AY72" s="830"/>
      <c r="AZ72" s="832" t="s">
        <v>551</v>
      </c>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550</v>
      </c>
      <c r="C73" s="874"/>
      <c r="D73" s="874"/>
      <c r="E73" s="874"/>
      <c r="F73" s="874"/>
      <c r="G73" s="874"/>
      <c r="H73" s="874"/>
      <c r="I73" s="874"/>
      <c r="J73" s="874"/>
      <c r="K73" s="874"/>
      <c r="L73" s="874"/>
      <c r="M73" s="874"/>
      <c r="N73" s="874"/>
      <c r="O73" s="874"/>
      <c r="P73" s="875"/>
      <c r="Q73" s="876">
        <v>924950</v>
      </c>
      <c r="R73" s="830"/>
      <c r="S73" s="830"/>
      <c r="T73" s="830"/>
      <c r="U73" s="830"/>
      <c r="V73" s="830">
        <v>909344</v>
      </c>
      <c r="W73" s="830"/>
      <c r="X73" s="830"/>
      <c r="Y73" s="830"/>
      <c r="Z73" s="830"/>
      <c r="AA73" s="830">
        <v>15606</v>
      </c>
      <c r="AB73" s="830"/>
      <c r="AC73" s="830"/>
      <c r="AD73" s="830"/>
      <c r="AE73" s="830"/>
      <c r="AF73" s="830">
        <v>15606</v>
      </c>
      <c r="AG73" s="830"/>
      <c r="AH73" s="830"/>
      <c r="AI73" s="830"/>
      <c r="AJ73" s="830"/>
      <c r="AK73" s="830">
        <v>9690</v>
      </c>
      <c r="AL73" s="830"/>
      <c r="AM73" s="830"/>
      <c r="AN73" s="830"/>
      <c r="AO73" s="830"/>
      <c r="AP73" s="830" t="s">
        <v>487</v>
      </c>
      <c r="AQ73" s="830"/>
      <c r="AR73" s="830"/>
      <c r="AS73" s="830"/>
      <c r="AT73" s="830"/>
      <c r="AU73" s="830" t="s">
        <v>487</v>
      </c>
      <c r="AV73" s="830"/>
      <c r="AW73" s="830"/>
      <c r="AX73" s="830"/>
      <c r="AY73" s="830"/>
      <c r="AZ73" s="832" t="s">
        <v>552</v>
      </c>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376</v>
      </c>
      <c r="B88" s="789" t="s">
        <v>400</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15749</v>
      </c>
      <c r="AG88" s="844"/>
      <c r="AH88" s="844"/>
      <c r="AI88" s="844"/>
      <c r="AJ88" s="844"/>
      <c r="AK88" s="841"/>
      <c r="AL88" s="841"/>
      <c r="AM88" s="841"/>
      <c r="AN88" s="841"/>
      <c r="AO88" s="841"/>
      <c r="AP88" s="844"/>
      <c r="AQ88" s="844"/>
      <c r="AR88" s="844"/>
      <c r="AS88" s="844"/>
      <c r="AT88" s="844"/>
      <c r="AU88" s="844"/>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789" t="s">
        <v>401</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206</v>
      </c>
      <c r="CS102" s="852"/>
      <c r="CT102" s="852"/>
      <c r="CU102" s="852"/>
      <c r="CV102" s="891"/>
      <c r="CW102" s="890">
        <v>2</v>
      </c>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402</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403</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406</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407</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408</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409</v>
      </c>
      <c r="AB109" s="893"/>
      <c r="AC109" s="893"/>
      <c r="AD109" s="893"/>
      <c r="AE109" s="894"/>
      <c r="AF109" s="892" t="s">
        <v>410</v>
      </c>
      <c r="AG109" s="893"/>
      <c r="AH109" s="893"/>
      <c r="AI109" s="893"/>
      <c r="AJ109" s="894"/>
      <c r="AK109" s="892" t="s">
        <v>294</v>
      </c>
      <c r="AL109" s="893"/>
      <c r="AM109" s="893"/>
      <c r="AN109" s="893"/>
      <c r="AO109" s="894"/>
      <c r="AP109" s="892" t="s">
        <v>411</v>
      </c>
      <c r="AQ109" s="893"/>
      <c r="AR109" s="893"/>
      <c r="AS109" s="893"/>
      <c r="AT109" s="895"/>
      <c r="AU109" s="912" t="s">
        <v>408</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409</v>
      </c>
      <c r="BR109" s="893"/>
      <c r="BS109" s="893"/>
      <c r="BT109" s="893"/>
      <c r="BU109" s="894"/>
      <c r="BV109" s="892" t="s">
        <v>410</v>
      </c>
      <c r="BW109" s="893"/>
      <c r="BX109" s="893"/>
      <c r="BY109" s="893"/>
      <c r="BZ109" s="894"/>
      <c r="CA109" s="892" t="s">
        <v>294</v>
      </c>
      <c r="CB109" s="893"/>
      <c r="CC109" s="893"/>
      <c r="CD109" s="893"/>
      <c r="CE109" s="894"/>
      <c r="CF109" s="913" t="s">
        <v>411</v>
      </c>
      <c r="CG109" s="913"/>
      <c r="CH109" s="913"/>
      <c r="CI109" s="913"/>
      <c r="CJ109" s="913"/>
      <c r="CK109" s="892" t="s">
        <v>412</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409</v>
      </c>
      <c r="DH109" s="893"/>
      <c r="DI109" s="893"/>
      <c r="DJ109" s="893"/>
      <c r="DK109" s="894"/>
      <c r="DL109" s="892" t="s">
        <v>410</v>
      </c>
      <c r="DM109" s="893"/>
      <c r="DN109" s="893"/>
      <c r="DO109" s="893"/>
      <c r="DP109" s="894"/>
      <c r="DQ109" s="892" t="s">
        <v>294</v>
      </c>
      <c r="DR109" s="893"/>
      <c r="DS109" s="893"/>
      <c r="DT109" s="893"/>
      <c r="DU109" s="894"/>
      <c r="DV109" s="892" t="s">
        <v>411</v>
      </c>
      <c r="DW109" s="893"/>
      <c r="DX109" s="893"/>
      <c r="DY109" s="893"/>
      <c r="DZ109" s="895"/>
    </row>
    <row r="110" spans="1:131" s="218" customFormat="1" ht="26.25" customHeight="1" x14ac:dyDescent="0.15">
      <c r="A110" s="896" t="s">
        <v>413</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2657839</v>
      </c>
      <c r="AB110" s="900"/>
      <c r="AC110" s="900"/>
      <c r="AD110" s="900"/>
      <c r="AE110" s="901"/>
      <c r="AF110" s="902">
        <v>2645997</v>
      </c>
      <c r="AG110" s="900"/>
      <c r="AH110" s="900"/>
      <c r="AI110" s="900"/>
      <c r="AJ110" s="901"/>
      <c r="AK110" s="902">
        <v>2438022</v>
      </c>
      <c r="AL110" s="900"/>
      <c r="AM110" s="900"/>
      <c r="AN110" s="900"/>
      <c r="AO110" s="901"/>
      <c r="AP110" s="903">
        <v>15.4</v>
      </c>
      <c r="AQ110" s="904"/>
      <c r="AR110" s="904"/>
      <c r="AS110" s="904"/>
      <c r="AT110" s="905"/>
      <c r="AU110" s="906" t="s">
        <v>69</v>
      </c>
      <c r="AV110" s="907"/>
      <c r="AW110" s="907"/>
      <c r="AX110" s="907"/>
      <c r="AY110" s="907"/>
      <c r="AZ110" s="929" t="s">
        <v>414</v>
      </c>
      <c r="BA110" s="897"/>
      <c r="BB110" s="897"/>
      <c r="BC110" s="897"/>
      <c r="BD110" s="897"/>
      <c r="BE110" s="897"/>
      <c r="BF110" s="897"/>
      <c r="BG110" s="897"/>
      <c r="BH110" s="897"/>
      <c r="BI110" s="897"/>
      <c r="BJ110" s="897"/>
      <c r="BK110" s="897"/>
      <c r="BL110" s="897"/>
      <c r="BM110" s="897"/>
      <c r="BN110" s="897"/>
      <c r="BO110" s="897"/>
      <c r="BP110" s="898"/>
      <c r="BQ110" s="930">
        <v>21680375</v>
      </c>
      <c r="BR110" s="931"/>
      <c r="BS110" s="931"/>
      <c r="BT110" s="931"/>
      <c r="BU110" s="931"/>
      <c r="BV110" s="931">
        <v>20034321</v>
      </c>
      <c r="BW110" s="931"/>
      <c r="BX110" s="931"/>
      <c r="BY110" s="931"/>
      <c r="BZ110" s="931"/>
      <c r="CA110" s="931">
        <v>18864330</v>
      </c>
      <c r="CB110" s="931"/>
      <c r="CC110" s="931"/>
      <c r="CD110" s="931"/>
      <c r="CE110" s="931"/>
      <c r="CF110" s="944">
        <v>118.9</v>
      </c>
      <c r="CG110" s="945"/>
      <c r="CH110" s="945"/>
      <c r="CI110" s="945"/>
      <c r="CJ110" s="945"/>
      <c r="CK110" s="946" t="s">
        <v>415</v>
      </c>
      <c r="CL110" s="947"/>
      <c r="CM110" s="929" t="s">
        <v>416</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417</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418</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419</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420</v>
      </c>
      <c r="B112" s="953"/>
      <c r="C112" s="923" t="s">
        <v>421</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422</v>
      </c>
      <c r="BA112" s="923"/>
      <c r="BB112" s="923"/>
      <c r="BC112" s="923"/>
      <c r="BD112" s="923"/>
      <c r="BE112" s="923"/>
      <c r="BF112" s="923"/>
      <c r="BG112" s="923"/>
      <c r="BH112" s="923"/>
      <c r="BI112" s="923"/>
      <c r="BJ112" s="923"/>
      <c r="BK112" s="923"/>
      <c r="BL112" s="923"/>
      <c r="BM112" s="923"/>
      <c r="BN112" s="923"/>
      <c r="BO112" s="923"/>
      <c r="BP112" s="924"/>
      <c r="BQ112" s="925">
        <v>6220553</v>
      </c>
      <c r="BR112" s="926"/>
      <c r="BS112" s="926"/>
      <c r="BT112" s="926"/>
      <c r="BU112" s="926"/>
      <c r="BV112" s="926">
        <v>5892849</v>
      </c>
      <c r="BW112" s="926"/>
      <c r="BX112" s="926"/>
      <c r="BY112" s="926"/>
      <c r="BZ112" s="926"/>
      <c r="CA112" s="926">
        <v>5740393</v>
      </c>
      <c r="CB112" s="926"/>
      <c r="CC112" s="926"/>
      <c r="CD112" s="926"/>
      <c r="CE112" s="926"/>
      <c r="CF112" s="920">
        <v>36.200000000000003</v>
      </c>
      <c r="CG112" s="921"/>
      <c r="CH112" s="921"/>
      <c r="CI112" s="921"/>
      <c r="CJ112" s="921"/>
      <c r="CK112" s="948"/>
      <c r="CL112" s="949"/>
      <c r="CM112" s="922" t="s">
        <v>423</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424</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726657</v>
      </c>
      <c r="AB113" s="938"/>
      <c r="AC113" s="938"/>
      <c r="AD113" s="938"/>
      <c r="AE113" s="939"/>
      <c r="AF113" s="940">
        <v>707005</v>
      </c>
      <c r="AG113" s="938"/>
      <c r="AH113" s="938"/>
      <c r="AI113" s="938"/>
      <c r="AJ113" s="939"/>
      <c r="AK113" s="940">
        <v>669478</v>
      </c>
      <c r="AL113" s="938"/>
      <c r="AM113" s="938"/>
      <c r="AN113" s="938"/>
      <c r="AO113" s="939"/>
      <c r="AP113" s="941">
        <v>4.2</v>
      </c>
      <c r="AQ113" s="942"/>
      <c r="AR113" s="942"/>
      <c r="AS113" s="942"/>
      <c r="AT113" s="943"/>
      <c r="AU113" s="908"/>
      <c r="AV113" s="909"/>
      <c r="AW113" s="909"/>
      <c r="AX113" s="909"/>
      <c r="AY113" s="909"/>
      <c r="AZ113" s="922" t="s">
        <v>425</v>
      </c>
      <c r="BA113" s="923"/>
      <c r="BB113" s="923"/>
      <c r="BC113" s="923"/>
      <c r="BD113" s="923"/>
      <c r="BE113" s="923"/>
      <c r="BF113" s="923"/>
      <c r="BG113" s="923"/>
      <c r="BH113" s="923"/>
      <c r="BI113" s="923"/>
      <c r="BJ113" s="923"/>
      <c r="BK113" s="923"/>
      <c r="BL113" s="923"/>
      <c r="BM113" s="923"/>
      <c r="BN113" s="923"/>
      <c r="BO113" s="923"/>
      <c r="BP113" s="924"/>
      <c r="BQ113" s="925" t="s">
        <v>122</v>
      </c>
      <c r="BR113" s="926"/>
      <c r="BS113" s="926"/>
      <c r="BT113" s="926"/>
      <c r="BU113" s="926"/>
      <c r="BV113" s="926" t="s">
        <v>122</v>
      </c>
      <c r="BW113" s="926"/>
      <c r="BX113" s="926"/>
      <c r="BY113" s="926"/>
      <c r="BZ113" s="926"/>
      <c r="CA113" s="926" t="s">
        <v>122</v>
      </c>
      <c r="CB113" s="926"/>
      <c r="CC113" s="926"/>
      <c r="CD113" s="926"/>
      <c r="CE113" s="926"/>
      <c r="CF113" s="920" t="s">
        <v>122</v>
      </c>
      <c r="CG113" s="921"/>
      <c r="CH113" s="921"/>
      <c r="CI113" s="921"/>
      <c r="CJ113" s="921"/>
      <c r="CK113" s="948"/>
      <c r="CL113" s="949"/>
      <c r="CM113" s="922" t="s">
        <v>426</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427</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t="s">
        <v>122</v>
      </c>
      <c r="AB114" s="959"/>
      <c r="AC114" s="959"/>
      <c r="AD114" s="959"/>
      <c r="AE114" s="960"/>
      <c r="AF114" s="961" t="s">
        <v>122</v>
      </c>
      <c r="AG114" s="959"/>
      <c r="AH114" s="959"/>
      <c r="AI114" s="959"/>
      <c r="AJ114" s="960"/>
      <c r="AK114" s="961" t="s">
        <v>122</v>
      </c>
      <c r="AL114" s="959"/>
      <c r="AM114" s="959"/>
      <c r="AN114" s="959"/>
      <c r="AO114" s="960"/>
      <c r="AP114" s="962" t="s">
        <v>122</v>
      </c>
      <c r="AQ114" s="963"/>
      <c r="AR114" s="963"/>
      <c r="AS114" s="963"/>
      <c r="AT114" s="964"/>
      <c r="AU114" s="908"/>
      <c r="AV114" s="909"/>
      <c r="AW114" s="909"/>
      <c r="AX114" s="909"/>
      <c r="AY114" s="909"/>
      <c r="AZ114" s="922" t="s">
        <v>428</v>
      </c>
      <c r="BA114" s="923"/>
      <c r="BB114" s="923"/>
      <c r="BC114" s="923"/>
      <c r="BD114" s="923"/>
      <c r="BE114" s="923"/>
      <c r="BF114" s="923"/>
      <c r="BG114" s="923"/>
      <c r="BH114" s="923"/>
      <c r="BI114" s="923"/>
      <c r="BJ114" s="923"/>
      <c r="BK114" s="923"/>
      <c r="BL114" s="923"/>
      <c r="BM114" s="923"/>
      <c r="BN114" s="923"/>
      <c r="BO114" s="923"/>
      <c r="BP114" s="924"/>
      <c r="BQ114" s="925">
        <v>3690279</v>
      </c>
      <c r="BR114" s="926"/>
      <c r="BS114" s="926"/>
      <c r="BT114" s="926"/>
      <c r="BU114" s="926"/>
      <c r="BV114" s="926">
        <v>3719662</v>
      </c>
      <c r="BW114" s="926"/>
      <c r="BX114" s="926"/>
      <c r="BY114" s="926"/>
      <c r="BZ114" s="926"/>
      <c r="CA114" s="926">
        <v>3894447</v>
      </c>
      <c r="CB114" s="926"/>
      <c r="CC114" s="926"/>
      <c r="CD114" s="926"/>
      <c r="CE114" s="926"/>
      <c r="CF114" s="920">
        <v>24.5</v>
      </c>
      <c r="CG114" s="921"/>
      <c r="CH114" s="921"/>
      <c r="CI114" s="921"/>
      <c r="CJ114" s="921"/>
      <c r="CK114" s="948"/>
      <c r="CL114" s="949"/>
      <c r="CM114" s="922" t="s">
        <v>429</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430</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185</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431</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432</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433</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434</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435</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436</v>
      </c>
      <c r="Z117" s="894"/>
      <c r="AA117" s="978">
        <v>3384681</v>
      </c>
      <c r="AB117" s="979"/>
      <c r="AC117" s="979"/>
      <c r="AD117" s="979"/>
      <c r="AE117" s="980"/>
      <c r="AF117" s="981">
        <v>3353002</v>
      </c>
      <c r="AG117" s="979"/>
      <c r="AH117" s="979"/>
      <c r="AI117" s="979"/>
      <c r="AJ117" s="980"/>
      <c r="AK117" s="981">
        <v>3107500</v>
      </c>
      <c r="AL117" s="979"/>
      <c r="AM117" s="979"/>
      <c r="AN117" s="979"/>
      <c r="AO117" s="980"/>
      <c r="AP117" s="982"/>
      <c r="AQ117" s="983"/>
      <c r="AR117" s="983"/>
      <c r="AS117" s="983"/>
      <c r="AT117" s="984"/>
      <c r="AU117" s="908"/>
      <c r="AV117" s="909"/>
      <c r="AW117" s="909"/>
      <c r="AX117" s="909"/>
      <c r="AY117" s="909"/>
      <c r="AZ117" s="974" t="s">
        <v>437</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438</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412</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409</v>
      </c>
      <c r="AB118" s="893"/>
      <c r="AC118" s="893"/>
      <c r="AD118" s="893"/>
      <c r="AE118" s="894"/>
      <c r="AF118" s="892" t="s">
        <v>410</v>
      </c>
      <c r="AG118" s="893"/>
      <c r="AH118" s="893"/>
      <c r="AI118" s="893"/>
      <c r="AJ118" s="894"/>
      <c r="AK118" s="892" t="s">
        <v>294</v>
      </c>
      <c r="AL118" s="893"/>
      <c r="AM118" s="893"/>
      <c r="AN118" s="893"/>
      <c r="AO118" s="894"/>
      <c r="AP118" s="970" t="s">
        <v>411</v>
      </c>
      <c r="AQ118" s="971"/>
      <c r="AR118" s="971"/>
      <c r="AS118" s="971"/>
      <c r="AT118" s="972"/>
      <c r="AU118" s="908"/>
      <c r="AV118" s="909"/>
      <c r="AW118" s="909"/>
      <c r="AX118" s="909"/>
      <c r="AY118" s="909"/>
      <c r="AZ118" s="973" t="s">
        <v>439</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440</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6" t="s">
        <v>415</v>
      </c>
      <c r="B119" s="947"/>
      <c r="C119" s="929" t="s">
        <v>416</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441</v>
      </c>
      <c r="BP119" s="1005"/>
      <c r="BQ119" s="999">
        <v>31591207</v>
      </c>
      <c r="BR119" s="1000"/>
      <c r="BS119" s="1000"/>
      <c r="BT119" s="1000"/>
      <c r="BU119" s="1000"/>
      <c r="BV119" s="1000">
        <v>29646832</v>
      </c>
      <c r="BW119" s="1000"/>
      <c r="BX119" s="1000"/>
      <c r="BY119" s="1000"/>
      <c r="BZ119" s="1000"/>
      <c r="CA119" s="1000">
        <v>28499170</v>
      </c>
      <c r="CB119" s="1000"/>
      <c r="CC119" s="1000"/>
      <c r="CD119" s="1000"/>
      <c r="CE119" s="1000"/>
      <c r="CF119" s="1001"/>
      <c r="CG119" s="1002"/>
      <c r="CH119" s="1002"/>
      <c r="CI119" s="1002"/>
      <c r="CJ119" s="1003"/>
      <c r="CK119" s="950"/>
      <c r="CL119" s="951"/>
      <c r="CM119" s="973" t="s">
        <v>442</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15">
      <c r="A120" s="1057"/>
      <c r="B120" s="949"/>
      <c r="C120" s="922" t="s">
        <v>419</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443</v>
      </c>
      <c r="AV120" s="992"/>
      <c r="AW120" s="992"/>
      <c r="AX120" s="992"/>
      <c r="AY120" s="993"/>
      <c r="AZ120" s="929" t="s">
        <v>444</v>
      </c>
      <c r="BA120" s="897"/>
      <c r="BB120" s="897"/>
      <c r="BC120" s="897"/>
      <c r="BD120" s="897"/>
      <c r="BE120" s="897"/>
      <c r="BF120" s="897"/>
      <c r="BG120" s="897"/>
      <c r="BH120" s="897"/>
      <c r="BI120" s="897"/>
      <c r="BJ120" s="897"/>
      <c r="BK120" s="897"/>
      <c r="BL120" s="897"/>
      <c r="BM120" s="897"/>
      <c r="BN120" s="897"/>
      <c r="BO120" s="897"/>
      <c r="BP120" s="898"/>
      <c r="BQ120" s="930">
        <v>7358239</v>
      </c>
      <c r="BR120" s="931"/>
      <c r="BS120" s="931"/>
      <c r="BT120" s="931"/>
      <c r="BU120" s="931"/>
      <c r="BV120" s="931">
        <v>8523312</v>
      </c>
      <c r="BW120" s="931"/>
      <c r="BX120" s="931"/>
      <c r="BY120" s="931"/>
      <c r="BZ120" s="931"/>
      <c r="CA120" s="931">
        <v>9252236</v>
      </c>
      <c r="CB120" s="931"/>
      <c r="CC120" s="931"/>
      <c r="CD120" s="931"/>
      <c r="CE120" s="931"/>
      <c r="CF120" s="944">
        <v>58.3</v>
      </c>
      <c r="CG120" s="945"/>
      <c r="CH120" s="945"/>
      <c r="CI120" s="945"/>
      <c r="CJ120" s="945"/>
      <c r="CK120" s="1006" t="s">
        <v>445</v>
      </c>
      <c r="CL120" s="1007"/>
      <c r="CM120" s="1007"/>
      <c r="CN120" s="1007"/>
      <c r="CO120" s="1008"/>
      <c r="CP120" s="1014" t="s">
        <v>394</v>
      </c>
      <c r="CQ120" s="1015"/>
      <c r="CR120" s="1015"/>
      <c r="CS120" s="1015"/>
      <c r="CT120" s="1015"/>
      <c r="CU120" s="1015"/>
      <c r="CV120" s="1015"/>
      <c r="CW120" s="1015"/>
      <c r="CX120" s="1015"/>
      <c r="CY120" s="1015"/>
      <c r="CZ120" s="1015"/>
      <c r="DA120" s="1015"/>
      <c r="DB120" s="1015"/>
      <c r="DC120" s="1015"/>
      <c r="DD120" s="1015"/>
      <c r="DE120" s="1015"/>
      <c r="DF120" s="1016"/>
      <c r="DG120" s="930">
        <v>5713968</v>
      </c>
      <c r="DH120" s="931"/>
      <c r="DI120" s="931"/>
      <c r="DJ120" s="931"/>
      <c r="DK120" s="931"/>
      <c r="DL120" s="931">
        <v>5414458</v>
      </c>
      <c r="DM120" s="931"/>
      <c r="DN120" s="931"/>
      <c r="DO120" s="931"/>
      <c r="DP120" s="931"/>
      <c r="DQ120" s="931">
        <v>5271153</v>
      </c>
      <c r="DR120" s="931"/>
      <c r="DS120" s="931"/>
      <c r="DT120" s="931"/>
      <c r="DU120" s="931"/>
      <c r="DV120" s="932">
        <v>33.200000000000003</v>
      </c>
      <c r="DW120" s="932"/>
      <c r="DX120" s="932"/>
      <c r="DY120" s="932"/>
      <c r="DZ120" s="933"/>
    </row>
    <row r="121" spans="1:130" s="218" customFormat="1" ht="26.25" customHeight="1" x14ac:dyDescent="0.15">
      <c r="A121" s="1057"/>
      <c r="B121" s="949"/>
      <c r="C121" s="974" t="s">
        <v>446</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447</v>
      </c>
      <c r="BA121" s="923"/>
      <c r="BB121" s="923"/>
      <c r="BC121" s="923"/>
      <c r="BD121" s="923"/>
      <c r="BE121" s="923"/>
      <c r="BF121" s="923"/>
      <c r="BG121" s="923"/>
      <c r="BH121" s="923"/>
      <c r="BI121" s="923"/>
      <c r="BJ121" s="923"/>
      <c r="BK121" s="923"/>
      <c r="BL121" s="923"/>
      <c r="BM121" s="923"/>
      <c r="BN121" s="923"/>
      <c r="BO121" s="923"/>
      <c r="BP121" s="924"/>
      <c r="BQ121" s="925">
        <v>3223025</v>
      </c>
      <c r="BR121" s="926"/>
      <c r="BS121" s="926"/>
      <c r="BT121" s="926"/>
      <c r="BU121" s="926"/>
      <c r="BV121" s="926">
        <v>3139897</v>
      </c>
      <c r="BW121" s="926"/>
      <c r="BX121" s="926"/>
      <c r="BY121" s="926"/>
      <c r="BZ121" s="926"/>
      <c r="CA121" s="926">
        <v>3283875</v>
      </c>
      <c r="CB121" s="926"/>
      <c r="CC121" s="926"/>
      <c r="CD121" s="926"/>
      <c r="CE121" s="926"/>
      <c r="CF121" s="920">
        <v>20.7</v>
      </c>
      <c r="CG121" s="921"/>
      <c r="CH121" s="921"/>
      <c r="CI121" s="921"/>
      <c r="CJ121" s="921"/>
      <c r="CK121" s="1009"/>
      <c r="CL121" s="1010"/>
      <c r="CM121" s="1010"/>
      <c r="CN121" s="1010"/>
      <c r="CO121" s="1011"/>
      <c r="CP121" s="1019" t="s">
        <v>392</v>
      </c>
      <c r="CQ121" s="1020"/>
      <c r="CR121" s="1020"/>
      <c r="CS121" s="1020"/>
      <c r="CT121" s="1020"/>
      <c r="CU121" s="1020"/>
      <c r="CV121" s="1020"/>
      <c r="CW121" s="1020"/>
      <c r="CX121" s="1020"/>
      <c r="CY121" s="1020"/>
      <c r="CZ121" s="1020"/>
      <c r="DA121" s="1020"/>
      <c r="DB121" s="1020"/>
      <c r="DC121" s="1020"/>
      <c r="DD121" s="1020"/>
      <c r="DE121" s="1020"/>
      <c r="DF121" s="1021"/>
      <c r="DG121" s="925">
        <v>506585</v>
      </c>
      <c r="DH121" s="926"/>
      <c r="DI121" s="926"/>
      <c r="DJ121" s="926"/>
      <c r="DK121" s="926"/>
      <c r="DL121" s="926">
        <v>478391</v>
      </c>
      <c r="DM121" s="926"/>
      <c r="DN121" s="926"/>
      <c r="DO121" s="926"/>
      <c r="DP121" s="926"/>
      <c r="DQ121" s="926">
        <v>469240</v>
      </c>
      <c r="DR121" s="926"/>
      <c r="DS121" s="926"/>
      <c r="DT121" s="926"/>
      <c r="DU121" s="926"/>
      <c r="DV121" s="927">
        <v>3</v>
      </c>
      <c r="DW121" s="927"/>
      <c r="DX121" s="927"/>
      <c r="DY121" s="927"/>
      <c r="DZ121" s="928"/>
    </row>
    <row r="122" spans="1:130" s="218" customFormat="1" ht="26.25" customHeight="1" x14ac:dyDescent="0.15">
      <c r="A122" s="1057"/>
      <c r="B122" s="949"/>
      <c r="C122" s="922" t="s">
        <v>429</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448</v>
      </c>
      <c r="BA122" s="965"/>
      <c r="BB122" s="965"/>
      <c r="BC122" s="965"/>
      <c r="BD122" s="965"/>
      <c r="BE122" s="965"/>
      <c r="BF122" s="965"/>
      <c r="BG122" s="965"/>
      <c r="BH122" s="965"/>
      <c r="BI122" s="965"/>
      <c r="BJ122" s="965"/>
      <c r="BK122" s="965"/>
      <c r="BL122" s="965"/>
      <c r="BM122" s="965"/>
      <c r="BN122" s="965"/>
      <c r="BO122" s="965"/>
      <c r="BP122" s="966"/>
      <c r="BQ122" s="999">
        <v>22990930</v>
      </c>
      <c r="BR122" s="1000"/>
      <c r="BS122" s="1000"/>
      <c r="BT122" s="1000"/>
      <c r="BU122" s="1000"/>
      <c r="BV122" s="1000">
        <v>21448912</v>
      </c>
      <c r="BW122" s="1000"/>
      <c r="BX122" s="1000"/>
      <c r="BY122" s="1000"/>
      <c r="BZ122" s="1000"/>
      <c r="CA122" s="1000">
        <v>19725852</v>
      </c>
      <c r="CB122" s="1000"/>
      <c r="CC122" s="1000"/>
      <c r="CD122" s="1000"/>
      <c r="CE122" s="1000"/>
      <c r="CF122" s="1017">
        <v>124.3</v>
      </c>
      <c r="CG122" s="1018"/>
      <c r="CH122" s="1018"/>
      <c r="CI122" s="1018"/>
      <c r="CJ122" s="1018"/>
      <c r="CK122" s="1009"/>
      <c r="CL122" s="1010"/>
      <c r="CM122" s="1010"/>
      <c r="CN122" s="1010"/>
      <c r="CO122" s="1011"/>
      <c r="CP122" s="1019" t="s">
        <v>389</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x14ac:dyDescent="0.15">
      <c r="A123" s="1057"/>
      <c r="B123" s="949"/>
      <c r="C123" s="922" t="s">
        <v>435</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449</v>
      </c>
      <c r="BP123" s="1005"/>
      <c r="BQ123" s="1063">
        <v>33572194</v>
      </c>
      <c r="BR123" s="1064"/>
      <c r="BS123" s="1064"/>
      <c r="BT123" s="1064"/>
      <c r="BU123" s="1064"/>
      <c r="BV123" s="1064">
        <v>33112121</v>
      </c>
      <c r="BW123" s="1064"/>
      <c r="BX123" s="1064"/>
      <c r="BY123" s="1064"/>
      <c r="BZ123" s="1064"/>
      <c r="CA123" s="1064">
        <v>32261963</v>
      </c>
      <c r="CB123" s="1064"/>
      <c r="CC123" s="1064"/>
      <c r="CD123" s="1064"/>
      <c r="CE123" s="1064"/>
      <c r="CF123" s="1001"/>
      <c r="CG123" s="1002"/>
      <c r="CH123" s="1002"/>
      <c r="CI123" s="1002"/>
      <c r="CJ123" s="1003"/>
      <c r="CK123" s="1009"/>
      <c r="CL123" s="1010"/>
      <c r="CM123" s="1010"/>
      <c r="CN123" s="1010"/>
      <c r="CO123" s="1011"/>
      <c r="CP123" s="1019" t="s">
        <v>390</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7"/>
      <c r="B124" s="949"/>
      <c r="C124" s="922" t="s">
        <v>438</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450</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451</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7"/>
      <c r="B125" s="949"/>
      <c r="C125" s="922" t="s">
        <v>440</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452</v>
      </c>
      <c r="CL125" s="1007"/>
      <c r="CM125" s="1007"/>
      <c r="CN125" s="1007"/>
      <c r="CO125" s="1008"/>
      <c r="CP125" s="929" t="s">
        <v>453</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7"/>
      <c r="B126" s="949"/>
      <c r="C126" s="922" t="s">
        <v>442</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v>185</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454</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8"/>
      <c r="B127" s="951"/>
      <c r="C127" s="973" t="s">
        <v>455</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456</v>
      </c>
      <c r="AY127" s="1032"/>
      <c r="AZ127" s="1032"/>
      <c r="BA127" s="1032"/>
      <c r="BB127" s="1032"/>
      <c r="BC127" s="1032"/>
      <c r="BD127" s="1032"/>
      <c r="BE127" s="1033"/>
      <c r="BF127" s="1034" t="s">
        <v>457</v>
      </c>
      <c r="BG127" s="1032"/>
      <c r="BH127" s="1032"/>
      <c r="BI127" s="1032"/>
      <c r="BJ127" s="1032"/>
      <c r="BK127" s="1032"/>
      <c r="BL127" s="1033"/>
      <c r="BM127" s="1034" t="s">
        <v>458</v>
      </c>
      <c r="BN127" s="1032"/>
      <c r="BO127" s="1032"/>
      <c r="BP127" s="1032"/>
      <c r="BQ127" s="1032"/>
      <c r="BR127" s="1032"/>
      <c r="BS127" s="1033"/>
      <c r="BT127" s="1034" t="s">
        <v>459</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460</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1" t="s">
        <v>461</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462</v>
      </c>
      <c r="X128" s="1043"/>
      <c r="Y128" s="1043"/>
      <c r="Z128" s="1044"/>
      <c r="AA128" s="1045">
        <v>406305</v>
      </c>
      <c r="AB128" s="1046"/>
      <c r="AC128" s="1046"/>
      <c r="AD128" s="1046"/>
      <c r="AE128" s="1047"/>
      <c r="AF128" s="1048">
        <v>425716</v>
      </c>
      <c r="AG128" s="1046"/>
      <c r="AH128" s="1046"/>
      <c r="AI128" s="1046"/>
      <c r="AJ128" s="1047"/>
      <c r="AK128" s="1048">
        <v>463347</v>
      </c>
      <c r="AL128" s="1046"/>
      <c r="AM128" s="1046"/>
      <c r="AN128" s="1046"/>
      <c r="AO128" s="1047"/>
      <c r="AP128" s="1049"/>
      <c r="AQ128" s="1050"/>
      <c r="AR128" s="1050"/>
      <c r="AS128" s="1050"/>
      <c r="AT128" s="1051"/>
      <c r="AU128" s="220"/>
      <c r="AV128" s="220"/>
      <c r="AW128" s="220"/>
      <c r="AX128" s="896" t="s">
        <v>463</v>
      </c>
      <c r="AY128" s="897"/>
      <c r="AZ128" s="897"/>
      <c r="BA128" s="897"/>
      <c r="BB128" s="897"/>
      <c r="BC128" s="897"/>
      <c r="BD128" s="897"/>
      <c r="BE128" s="898"/>
      <c r="BF128" s="1052" t="s">
        <v>122</v>
      </c>
      <c r="BG128" s="1053"/>
      <c r="BH128" s="1053"/>
      <c r="BI128" s="1053"/>
      <c r="BJ128" s="1053"/>
      <c r="BK128" s="1053"/>
      <c r="BL128" s="1054"/>
      <c r="BM128" s="1052">
        <v>12.58</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464</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15">
      <c r="A129" s="934" t="s">
        <v>103</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465</v>
      </c>
      <c r="X129" s="1071"/>
      <c r="Y129" s="1071"/>
      <c r="Z129" s="1072"/>
      <c r="AA129" s="958">
        <v>17712141</v>
      </c>
      <c r="AB129" s="959"/>
      <c r="AC129" s="959"/>
      <c r="AD129" s="959"/>
      <c r="AE129" s="960"/>
      <c r="AF129" s="961">
        <v>17972156</v>
      </c>
      <c r="AG129" s="959"/>
      <c r="AH129" s="959"/>
      <c r="AI129" s="959"/>
      <c r="AJ129" s="960"/>
      <c r="AK129" s="961">
        <v>18177047</v>
      </c>
      <c r="AL129" s="959"/>
      <c r="AM129" s="959"/>
      <c r="AN129" s="959"/>
      <c r="AO129" s="960"/>
      <c r="AP129" s="1073"/>
      <c r="AQ129" s="1074"/>
      <c r="AR129" s="1074"/>
      <c r="AS129" s="1074"/>
      <c r="AT129" s="1075"/>
      <c r="AU129" s="221"/>
      <c r="AV129" s="221"/>
      <c r="AW129" s="221"/>
      <c r="AX129" s="1065" t="s">
        <v>466</v>
      </c>
      <c r="AY129" s="923"/>
      <c r="AZ129" s="923"/>
      <c r="BA129" s="923"/>
      <c r="BB129" s="923"/>
      <c r="BC129" s="923"/>
      <c r="BD129" s="923"/>
      <c r="BE129" s="924"/>
      <c r="BF129" s="1066" t="s">
        <v>122</v>
      </c>
      <c r="BG129" s="1067"/>
      <c r="BH129" s="1067"/>
      <c r="BI129" s="1067"/>
      <c r="BJ129" s="1067"/>
      <c r="BK129" s="1067"/>
      <c r="BL129" s="1068"/>
      <c r="BM129" s="1066">
        <v>17.579999999999998</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467</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468</v>
      </c>
      <c r="X130" s="1071"/>
      <c r="Y130" s="1071"/>
      <c r="Z130" s="1072"/>
      <c r="AA130" s="958">
        <v>2602904</v>
      </c>
      <c r="AB130" s="959"/>
      <c r="AC130" s="959"/>
      <c r="AD130" s="959"/>
      <c r="AE130" s="960"/>
      <c r="AF130" s="961">
        <v>2537512</v>
      </c>
      <c r="AG130" s="959"/>
      <c r="AH130" s="959"/>
      <c r="AI130" s="959"/>
      <c r="AJ130" s="960"/>
      <c r="AK130" s="961">
        <v>2308792</v>
      </c>
      <c r="AL130" s="959"/>
      <c r="AM130" s="959"/>
      <c r="AN130" s="959"/>
      <c r="AO130" s="960"/>
      <c r="AP130" s="1073"/>
      <c r="AQ130" s="1074"/>
      <c r="AR130" s="1074"/>
      <c r="AS130" s="1074"/>
      <c r="AT130" s="1075"/>
      <c r="AU130" s="221"/>
      <c r="AV130" s="221"/>
      <c r="AW130" s="221"/>
      <c r="AX130" s="1065" t="s">
        <v>469</v>
      </c>
      <c r="AY130" s="923"/>
      <c r="AZ130" s="923"/>
      <c r="BA130" s="923"/>
      <c r="BB130" s="923"/>
      <c r="BC130" s="923"/>
      <c r="BD130" s="923"/>
      <c r="BE130" s="924"/>
      <c r="BF130" s="1101">
        <v>2.2999999999999998</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470</v>
      </c>
      <c r="X131" s="1108"/>
      <c r="Y131" s="1108"/>
      <c r="Z131" s="1109"/>
      <c r="AA131" s="1004">
        <v>15109237</v>
      </c>
      <c r="AB131" s="986"/>
      <c r="AC131" s="986"/>
      <c r="AD131" s="986"/>
      <c r="AE131" s="987"/>
      <c r="AF131" s="985">
        <v>15434644</v>
      </c>
      <c r="AG131" s="986"/>
      <c r="AH131" s="986"/>
      <c r="AI131" s="986"/>
      <c r="AJ131" s="987"/>
      <c r="AK131" s="985">
        <v>15868255</v>
      </c>
      <c r="AL131" s="986"/>
      <c r="AM131" s="986"/>
      <c r="AN131" s="986"/>
      <c r="AO131" s="987"/>
      <c r="AP131" s="1110"/>
      <c r="AQ131" s="1111"/>
      <c r="AR131" s="1111"/>
      <c r="AS131" s="1111"/>
      <c r="AT131" s="1112"/>
      <c r="AU131" s="221"/>
      <c r="AV131" s="221"/>
      <c r="AW131" s="221"/>
      <c r="AX131" s="1083" t="s">
        <v>471</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472</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473</v>
      </c>
      <c r="W132" s="1094"/>
      <c r="X132" s="1094"/>
      <c r="Y132" s="1094"/>
      <c r="Z132" s="1095"/>
      <c r="AA132" s="1096">
        <v>2.4850505969999999</v>
      </c>
      <c r="AB132" s="1097"/>
      <c r="AC132" s="1097"/>
      <c r="AD132" s="1097"/>
      <c r="AE132" s="1098"/>
      <c r="AF132" s="1099">
        <v>2.52531734</v>
      </c>
      <c r="AG132" s="1097"/>
      <c r="AH132" s="1097"/>
      <c r="AI132" s="1097"/>
      <c r="AJ132" s="1098"/>
      <c r="AK132" s="1099">
        <v>2.1134067619999999</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474</v>
      </c>
      <c r="W133" s="1077"/>
      <c r="X133" s="1077"/>
      <c r="Y133" s="1077"/>
      <c r="Z133" s="1078"/>
      <c r="AA133" s="1079">
        <v>2.7</v>
      </c>
      <c r="AB133" s="1080"/>
      <c r="AC133" s="1080"/>
      <c r="AD133" s="1080"/>
      <c r="AE133" s="1081"/>
      <c r="AF133" s="1079">
        <v>2.5</v>
      </c>
      <c r="AG133" s="1080"/>
      <c r="AH133" s="1080"/>
      <c r="AI133" s="1080"/>
      <c r="AJ133" s="1081"/>
      <c r="AK133" s="1079">
        <v>2.2999999999999998</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W2yPZTaPM8b4Qf4U4ZB+ziJt210puf66dJxvMg2UYDNpvtxIVqFR0ma6pXoNoBA56BFUW0dOQ+mgP3EQTWrRGw==" saltValue="7u6iZCCTjORsP8yV/kzqf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zm/bTUQMpsOzYIznhL5EtdqgXOn+3uo9vO5OdZMZ1uoYzZEDmJrPgFxtZ0j80zACZQNGeAJy2C+2354OaoiVJg==" saltValue="n/3jrwYrVkKKWEIXyeO5sA=="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Wjga62jZLiqJEyka+cUdFv/Wu4UMSDuRJqwSX38OKTkIgNlfQKhD02BrLxGcxs1SFWZHe+Q2sph8gVEaqOnkQ==" saltValue="E1+9x6UlfT1OwW+4XfsWYA==" spinCount="100000" sheet="1" objects="1" scenarios="1"/>
  <dataConsolidate/>
  <phoneticPr fontId="2"/>
  <printOptions horizontalCentered="1" verticalCentered="1"/>
  <pageMargins left="0" right="0" top="0" bottom="0" header="0" footer="0"/>
  <pageSetup paperSize="8" scale="69" orientation="landscape"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483</v>
      </c>
      <c r="AL9" s="1117"/>
      <c r="AM9" s="1117"/>
      <c r="AN9" s="1118"/>
      <c r="AO9" s="269">
        <v>5051467</v>
      </c>
      <c r="AP9" s="269">
        <v>64884</v>
      </c>
      <c r="AQ9" s="270">
        <v>80646</v>
      </c>
      <c r="AR9" s="271">
        <v>-19.5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484</v>
      </c>
      <c r="AL10" s="1117"/>
      <c r="AM10" s="1117"/>
      <c r="AN10" s="1118"/>
      <c r="AO10" s="272">
        <v>34769</v>
      </c>
      <c r="AP10" s="272">
        <v>447</v>
      </c>
      <c r="AQ10" s="273">
        <v>6637</v>
      </c>
      <c r="AR10" s="274">
        <v>-93.3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485</v>
      </c>
      <c r="AL11" s="1117"/>
      <c r="AM11" s="1117"/>
      <c r="AN11" s="1118"/>
      <c r="AO11" s="272">
        <v>31428</v>
      </c>
      <c r="AP11" s="272">
        <v>404</v>
      </c>
      <c r="AQ11" s="273">
        <v>1119</v>
      </c>
      <c r="AR11" s="274">
        <v>-63.9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486</v>
      </c>
      <c r="AL12" s="1117"/>
      <c r="AM12" s="1117"/>
      <c r="AN12" s="1118"/>
      <c r="AO12" s="272" t="s">
        <v>487</v>
      </c>
      <c r="AP12" s="272" t="s">
        <v>487</v>
      </c>
      <c r="AQ12" s="273">
        <v>8</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488</v>
      </c>
      <c r="AL13" s="1117"/>
      <c r="AM13" s="1117"/>
      <c r="AN13" s="1118"/>
      <c r="AO13" s="272">
        <v>125367</v>
      </c>
      <c r="AP13" s="272">
        <v>1610</v>
      </c>
      <c r="AQ13" s="273">
        <v>2502</v>
      </c>
      <c r="AR13" s="274">
        <v>-35.700000000000003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489</v>
      </c>
      <c r="AL14" s="1117"/>
      <c r="AM14" s="1117"/>
      <c r="AN14" s="1118"/>
      <c r="AO14" s="272">
        <v>46645</v>
      </c>
      <c r="AP14" s="272">
        <v>599</v>
      </c>
      <c r="AQ14" s="273">
        <v>1863</v>
      </c>
      <c r="AR14" s="274">
        <v>-67.8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490</v>
      </c>
      <c r="AL15" s="1120"/>
      <c r="AM15" s="1120"/>
      <c r="AN15" s="1121"/>
      <c r="AO15" s="272">
        <v>-272367</v>
      </c>
      <c r="AP15" s="272">
        <v>-3498</v>
      </c>
      <c r="AQ15" s="273">
        <v>-4800</v>
      </c>
      <c r="AR15" s="274">
        <v>-27.1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5017309</v>
      </c>
      <c r="AP16" s="272">
        <v>64445</v>
      </c>
      <c r="AQ16" s="273">
        <v>87975</v>
      </c>
      <c r="AR16" s="274">
        <v>-26.7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495</v>
      </c>
      <c r="AL21" s="1123"/>
      <c r="AM21" s="1123"/>
      <c r="AN21" s="1124"/>
      <c r="AO21" s="285">
        <v>6.5</v>
      </c>
      <c r="AP21" s="286">
        <v>7.71</v>
      </c>
      <c r="AQ21" s="287">
        <v>-1.21</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496</v>
      </c>
      <c r="AL22" s="1123"/>
      <c r="AM22" s="1123"/>
      <c r="AN22" s="1124"/>
      <c r="AO22" s="290">
        <v>99.5</v>
      </c>
      <c r="AP22" s="291">
        <v>98.3</v>
      </c>
      <c r="AQ22" s="292">
        <v>1.2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497</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500</v>
      </c>
      <c r="AL32" s="1131"/>
      <c r="AM32" s="1131"/>
      <c r="AN32" s="1132"/>
      <c r="AO32" s="300">
        <v>2438022</v>
      </c>
      <c r="AP32" s="300">
        <v>31315</v>
      </c>
      <c r="AQ32" s="301">
        <v>41451</v>
      </c>
      <c r="AR32" s="302">
        <v>-24.5</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501</v>
      </c>
      <c r="AL33" s="1131"/>
      <c r="AM33" s="1131"/>
      <c r="AN33" s="1132"/>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502</v>
      </c>
      <c r="AL34" s="1131"/>
      <c r="AM34" s="1131"/>
      <c r="AN34" s="1132"/>
      <c r="AO34" s="300" t="s">
        <v>487</v>
      </c>
      <c r="AP34" s="300" t="s">
        <v>487</v>
      </c>
      <c r="AQ34" s="301">
        <v>35</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503</v>
      </c>
      <c r="AL35" s="1131"/>
      <c r="AM35" s="1131"/>
      <c r="AN35" s="1132"/>
      <c r="AO35" s="300">
        <v>669478</v>
      </c>
      <c r="AP35" s="300">
        <v>8599</v>
      </c>
      <c r="AQ35" s="301">
        <v>11775</v>
      </c>
      <c r="AR35" s="302">
        <v>-27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504</v>
      </c>
      <c r="AL36" s="1131"/>
      <c r="AM36" s="1131"/>
      <c r="AN36" s="1132"/>
      <c r="AO36" s="300" t="s">
        <v>487</v>
      </c>
      <c r="AP36" s="300" t="s">
        <v>487</v>
      </c>
      <c r="AQ36" s="301">
        <v>2188</v>
      </c>
      <c r="AR36" s="302" t="s">
        <v>487</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505</v>
      </c>
      <c r="AL37" s="1131"/>
      <c r="AM37" s="1131"/>
      <c r="AN37" s="1132"/>
      <c r="AO37" s="300" t="s">
        <v>487</v>
      </c>
      <c r="AP37" s="300" t="s">
        <v>487</v>
      </c>
      <c r="AQ37" s="301">
        <v>531</v>
      </c>
      <c r="AR37" s="302" t="s">
        <v>487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506</v>
      </c>
      <c r="AL38" s="1134"/>
      <c r="AM38" s="1134"/>
      <c r="AN38" s="1135"/>
      <c r="AO38" s="303" t="s">
        <v>487</v>
      </c>
      <c r="AP38" s="303" t="s">
        <v>487</v>
      </c>
      <c r="AQ38" s="304">
        <v>1</v>
      </c>
      <c r="AR38" s="292" t="s">
        <v>487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507</v>
      </c>
      <c r="AL39" s="1134"/>
      <c r="AM39" s="1134"/>
      <c r="AN39" s="1135"/>
      <c r="AO39" s="300">
        <v>-463347</v>
      </c>
      <c r="AP39" s="300">
        <v>-5951</v>
      </c>
      <c r="AQ39" s="301">
        <v>-5414</v>
      </c>
      <c r="AR39" s="302">
        <v>9.9</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508</v>
      </c>
      <c r="AL40" s="1131"/>
      <c r="AM40" s="1131"/>
      <c r="AN40" s="1132"/>
      <c r="AO40" s="300">
        <v>-2308792</v>
      </c>
      <c r="AP40" s="300">
        <v>-29655</v>
      </c>
      <c r="AQ40" s="301">
        <v>-35360</v>
      </c>
      <c r="AR40" s="302">
        <v>-16.100000000000001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335361</v>
      </c>
      <c r="AP41" s="300">
        <v>4308</v>
      </c>
      <c r="AQ41" s="301">
        <v>15207</v>
      </c>
      <c r="AR41" s="302">
        <v>-71.7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478</v>
      </c>
      <c r="AN49" s="1127" t="s">
        <v>511</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2123412</v>
      </c>
      <c r="AN51" s="322">
        <v>26465</v>
      </c>
      <c r="AO51" s="323">
        <v>-2.9</v>
      </c>
      <c r="AP51" s="324">
        <v>63812</v>
      </c>
      <c r="AQ51" s="325">
        <v>2.2999999999999998</v>
      </c>
      <c r="AR51" s="326">
        <v>-5.2</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1584047</v>
      </c>
      <c r="AN52" s="330">
        <v>19742</v>
      </c>
      <c r="AO52" s="331">
        <v>-0.8</v>
      </c>
      <c r="AP52" s="332">
        <v>33848</v>
      </c>
      <c r="AQ52" s="333">
        <v>-4.2</v>
      </c>
      <c r="AR52" s="334">
        <v>3.4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1209350</v>
      </c>
      <c r="AN53" s="322">
        <v>15246</v>
      </c>
      <c r="AO53" s="323">
        <v>-42.4</v>
      </c>
      <c r="AP53" s="324">
        <v>54225</v>
      </c>
      <c r="AQ53" s="325">
        <v>-15</v>
      </c>
      <c r="AR53" s="326">
        <v>-27.4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926330</v>
      </c>
      <c r="AN54" s="330">
        <v>11678</v>
      </c>
      <c r="AO54" s="331">
        <v>-40.799999999999997</v>
      </c>
      <c r="AP54" s="332">
        <v>27337</v>
      </c>
      <c r="AQ54" s="333">
        <v>-19.2</v>
      </c>
      <c r="AR54" s="334">
        <v>-21.6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1686500</v>
      </c>
      <c r="AN55" s="322">
        <v>21418</v>
      </c>
      <c r="AO55" s="323">
        <v>40.5</v>
      </c>
      <c r="AP55" s="324">
        <v>54016</v>
      </c>
      <c r="AQ55" s="325">
        <v>-0.4</v>
      </c>
      <c r="AR55" s="326">
        <v>40.9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1145600</v>
      </c>
      <c r="AN56" s="330">
        <v>14549</v>
      </c>
      <c r="AO56" s="331">
        <v>24.6</v>
      </c>
      <c r="AP56" s="332">
        <v>28078</v>
      </c>
      <c r="AQ56" s="333">
        <v>2.7</v>
      </c>
      <c r="AR56" s="334">
        <v>21.9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1842123</v>
      </c>
      <c r="AN57" s="322">
        <v>23492</v>
      </c>
      <c r="AO57" s="323">
        <v>9.6999999999999993</v>
      </c>
      <c r="AP57" s="324">
        <v>52786</v>
      </c>
      <c r="AQ57" s="325">
        <v>-2.2999999999999998</v>
      </c>
      <c r="AR57" s="326">
        <v>12</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1418436</v>
      </c>
      <c r="AN58" s="330">
        <v>18089</v>
      </c>
      <c r="AO58" s="331">
        <v>24.3</v>
      </c>
      <c r="AP58" s="332">
        <v>28742</v>
      </c>
      <c r="AQ58" s="333">
        <v>2.4</v>
      </c>
      <c r="AR58" s="334">
        <v>21.9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2290308</v>
      </c>
      <c r="AN59" s="322">
        <v>29418</v>
      </c>
      <c r="AO59" s="323">
        <v>25.2</v>
      </c>
      <c r="AP59" s="324">
        <v>58465</v>
      </c>
      <c r="AQ59" s="325">
        <v>10.8</v>
      </c>
      <c r="AR59" s="326">
        <v>14.4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1748845</v>
      </c>
      <c r="AN60" s="330">
        <v>22463</v>
      </c>
      <c r="AO60" s="331">
        <v>24.2</v>
      </c>
      <c r="AP60" s="332">
        <v>34452</v>
      </c>
      <c r="AQ60" s="333">
        <v>19.899999999999999</v>
      </c>
      <c r="AR60" s="334">
        <v>4.3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1830339</v>
      </c>
      <c r="AN61" s="337">
        <v>23208</v>
      </c>
      <c r="AO61" s="338">
        <v>6</v>
      </c>
      <c r="AP61" s="339">
        <v>56661</v>
      </c>
      <c r="AQ61" s="340">
        <v>-0.9</v>
      </c>
      <c r="AR61" s="326">
        <v>6.9</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1364652</v>
      </c>
      <c r="AN62" s="330">
        <v>17304</v>
      </c>
      <c r="AO62" s="331">
        <v>6.3</v>
      </c>
      <c r="AP62" s="332">
        <v>30491</v>
      </c>
      <c r="AQ62" s="333">
        <v>0.3</v>
      </c>
      <c r="AR62" s="334">
        <v>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lc+eHncWoTwPQ6KNs8+czjLN3TWetzqSngpHNnsJwrE1DLvsqawlfTrRWpgKNElK6yKAAslj3ilZ6XevyHOV6A==" saltValue="pgXsmcExLFP0HWDexamk2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0" spans="125:125" ht="13.5" hidden="1" customHeight="1" x14ac:dyDescent="0.15"/>
    <row r="121" spans="125:125" ht="13.5" hidden="1" customHeight="1" x14ac:dyDescent="0.15">
      <c r="DU121" s="247"/>
    </row>
  </sheetData>
  <sheetProtection algorithmName="SHA-512" hashValue="liwSwL0byRPLVvps7gmwhONA5qsQWBFVfYoCZS4sX9ps/EPELaQT3aSElbbEdwHVK1m4hay4tnuDbbR4Qh7gaA==" saltValue="21Fdc1KaY7eRlE0em0AxOQ==" spinCount="100000" sheet="1" objects="1" scenarios="1"/>
  <dataConsolidate/>
  <phoneticPr fontId="2"/>
  <printOptions horizontalCentered="1" verticalCentered="1"/>
  <pageMargins left="0" right="0" top="0.19685039370078741" bottom="0" header="0.39370078740157483" footer="0"/>
  <pageSetup paperSize="8" scale="57" orientation="landscape"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o/UYwm2qlzQA60Mdk36E4kRYXp9ltZN3gyS7TJMHrwl4KvaXA2VLq/a7p0NZ7K0oEa595feZt2A9CumGjJVFKw==" saltValue="XtAB96ilI6qJflkypwbNhg==" spinCount="100000" sheet="1" objects="1" scenarios="1"/>
  <dataConsolidate/>
  <phoneticPr fontId="2"/>
  <printOptions horizontalCentered="1" verticalCentered="1"/>
  <pageMargins left="0" right="0" top="0.19685039370078741" bottom="0" header="0.39370078740157483" footer="0"/>
  <pageSetup paperSize="8" scale="57" orientation="landscape"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39" t="s">
        <v>3</v>
      </c>
      <c r="D47" s="1139"/>
      <c r="E47" s="1140"/>
      <c r="F47" s="11">
        <v>9.27</v>
      </c>
      <c r="G47" s="12">
        <v>9.99</v>
      </c>
      <c r="H47" s="12">
        <v>11.1</v>
      </c>
      <c r="I47" s="12">
        <v>11.71</v>
      </c>
      <c r="J47" s="13">
        <v>11.63</v>
      </c>
    </row>
    <row r="48" spans="2:10" ht="57.75" customHeight="1" x14ac:dyDescent="0.15">
      <c r="B48" s="14"/>
      <c r="C48" s="1141" t="s">
        <v>4</v>
      </c>
      <c r="D48" s="1141"/>
      <c r="E48" s="1142"/>
      <c r="F48" s="15">
        <v>8.5500000000000007</v>
      </c>
      <c r="G48" s="16">
        <v>15.76</v>
      </c>
      <c r="H48" s="16">
        <v>15.5</v>
      </c>
      <c r="I48" s="16">
        <v>12.2</v>
      </c>
      <c r="J48" s="17">
        <v>10.39</v>
      </c>
    </row>
    <row r="49" spans="2:10" ht="57.75" customHeight="1" thickBot="1" x14ac:dyDescent="0.2">
      <c r="B49" s="18"/>
      <c r="C49" s="1143" t="s">
        <v>5</v>
      </c>
      <c r="D49" s="1143"/>
      <c r="E49" s="1144"/>
      <c r="F49" s="19">
        <v>3.85</v>
      </c>
      <c r="G49" s="20">
        <v>8.69</v>
      </c>
      <c r="H49" s="20">
        <v>0.22</v>
      </c>
      <c r="I49" s="20" t="s">
        <v>530</v>
      </c>
      <c r="J49" s="21" t="s">
        <v>531</v>
      </c>
    </row>
    <row r="50" spans="2:10" x14ac:dyDescent="0.15"/>
  </sheetData>
  <sheetProtection algorithmName="SHA-512" hashValue="WY8y7P4EFlAtfX+bMtMwUfX0jIUc/AzP0fBa8oiW31vfncjzGTH/msCEslOIyjenJDTc21sYgT47p5bH+/+hXg==" saltValue="OY4GbUspIzVTP8FukJXLv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51" t="s">
        <v>532</v>
      </c>
      <c r="D34" s="1151"/>
      <c r="E34" s="1152"/>
      <c r="F34" s="32">
        <v>8.5399999999999991</v>
      </c>
      <c r="G34" s="33">
        <v>15.75</v>
      </c>
      <c r="H34" s="33">
        <v>15.49</v>
      </c>
      <c r="I34" s="33">
        <v>12.2</v>
      </c>
      <c r="J34" s="34">
        <v>10.39</v>
      </c>
      <c r="K34" s="22"/>
      <c r="L34" s="22"/>
      <c r="M34" s="22"/>
      <c r="N34" s="22"/>
      <c r="O34" s="22"/>
      <c r="P34" s="22"/>
    </row>
    <row r="35" spans="1:16" ht="39" customHeight="1" x14ac:dyDescent="0.15">
      <c r="A35" s="22"/>
      <c r="B35" s="35"/>
      <c r="C35" s="1145" t="s">
        <v>533</v>
      </c>
      <c r="D35" s="1146"/>
      <c r="E35" s="1147"/>
      <c r="F35" s="36">
        <v>16.29</v>
      </c>
      <c r="G35" s="37">
        <v>16.34</v>
      </c>
      <c r="H35" s="37">
        <v>13.58</v>
      </c>
      <c r="I35" s="37">
        <v>10.8</v>
      </c>
      <c r="J35" s="38">
        <v>8.66</v>
      </c>
      <c r="K35" s="22"/>
      <c r="L35" s="22"/>
      <c r="M35" s="22"/>
      <c r="N35" s="22"/>
      <c r="O35" s="22"/>
      <c r="P35" s="22"/>
    </row>
    <row r="36" spans="1:16" ht="39" customHeight="1" x14ac:dyDescent="0.15">
      <c r="A36" s="22"/>
      <c r="B36" s="35"/>
      <c r="C36" s="1145" t="s">
        <v>534</v>
      </c>
      <c r="D36" s="1146"/>
      <c r="E36" s="1147"/>
      <c r="F36" s="36">
        <v>2.5</v>
      </c>
      <c r="G36" s="37">
        <v>2.99</v>
      </c>
      <c r="H36" s="37">
        <v>3.06</v>
      </c>
      <c r="I36" s="37">
        <v>3.18</v>
      </c>
      <c r="J36" s="38">
        <v>3.07</v>
      </c>
      <c r="K36" s="22"/>
      <c r="L36" s="22"/>
      <c r="M36" s="22"/>
      <c r="N36" s="22"/>
      <c r="O36" s="22"/>
      <c r="P36" s="22"/>
    </row>
    <row r="37" spans="1:16" ht="39" customHeight="1" x14ac:dyDescent="0.15">
      <c r="A37" s="22"/>
      <c r="B37" s="35"/>
      <c r="C37" s="1145" t="s">
        <v>535</v>
      </c>
      <c r="D37" s="1146"/>
      <c r="E37" s="1147"/>
      <c r="F37" s="36">
        <v>1.23</v>
      </c>
      <c r="G37" s="37">
        <v>0.62</v>
      </c>
      <c r="H37" s="37">
        <v>0.74</v>
      </c>
      <c r="I37" s="37">
        <v>0.2</v>
      </c>
      <c r="J37" s="38">
        <v>0.63</v>
      </c>
      <c r="K37" s="22"/>
      <c r="L37" s="22"/>
      <c r="M37" s="22"/>
      <c r="N37" s="22"/>
      <c r="O37" s="22"/>
      <c r="P37" s="22"/>
    </row>
    <row r="38" spans="1:16" ht="39" customHeight="1" x14ac:dyDescent="0.15">
      <c r="A38" s="22"/>
      <c r="B38" s="35"/>
      <c r="C38" s="1145" t="s">
        <v>536</v>
      </c>
      <c r="D38" s="1146"/>
      <c r="E38" s="1147"/>
      <c r="F38" s="36">
        <v>0.56999999999999995</v>
      </c>
      <c r="G38" s="37">
        <v>0.57999999999999996</v>
      </c>
      <c r="H38" s="37">
        <v>0.56000000000000005</v>
      </c>
      <c r="I38" s="37">
        <v>0.56000000000000005</v>
      </c>
      <c r="J38" s="38">
        <v>0.62</v>
      </c>
      <c r="K38" s="22"/>
      <c r="L38" s="22"/>
      <c r="M38" s="22"/>
      <c r="N38" s="22"/>
      <c r="O38" s="22"/>
      <c r="P38" s="22"/>
    </row>
    <row r="39" spans="1:16" ht="39" customHeight="1" x14ac:dyDescent="0.15">
      <c r="A39" s="22"/>
      <c r="B39" s="35"/>
      <c r="C39" s="1145" t="s">
        <v>537</v>
      </c>
      <c r="D39" s="1146"/>
      <c r="E39" s="1147"/>
      <c r="F39" s="36">
        <v>0.27</v>
      </c>
      <c r="G39" s="37">
        <v>0.3</v>
      </c>
      <c r="H39" s="37">
        <v>0.41</v>
      </c>
      <c r="I39" s="37">
        <v>0.46</v>
      </c>
      <c r="J39" s="38">
        <v>0.56999999999999995</v>
      </c>
      <c r="K39" s="22"/>
      <c r="L39" s="22"/>
      <c r="M39" s="22"/>
      <c r="N39" s="22"/>
      <c r="O39" s="22"/>
      <c r="P39" s="22"/>
    </row>
    <row r="40" spans="1:16" ht="39" customHeight="1" x14ac:dyDescent="0.15">
      <c r="A40" s="22"/>
      <c r="B40" s="35"/>
      <c r="C40" s="1145" t="s">
        <v>538</v>
      </c>
      <c r="D40" s="1146"/>
      <c r="E40" s="1147"/>
      <c r="F40" s="36">
        <v>0.14000000000000001</v>
      </c>
      <c r="G40" s="37">
        <v>0.18</v>
      </c>
      <c r="H40" s="37">
        <v>0.22</v>
      </c>
      <c r="I40" s="37">
        <v>0.2</v>
      </c>
      <c r="J40" s="38">
        <v>0.23</v>
      </c>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539</v>
      </c>
      <c r="D42" s="1146"/>
      <c r="E42" s="1147"/>
      <c r="F42" s="36" t="s">
        <v>487</v>
      </c>
      <c r="G42" s="37" t="s">
        <v>487</v>
      </c>
      <c r="H42" s="37" t="s">
        <v>487</v>
      </c>
      <c r="I42" s="37" t="s">
        <v>487</v>
      </c>
      <c r="J42" s="38" t="s">
        <v>487</v>
      </c>
      <c r="K42" s="22"/>
      <c r="L42" s="22"/>
      <c r="M42" s="22"/>
      <c r="N42" s="22"/>
      <c r="O42" s="22"/>
      <c r="P42" s="22"/>
    </row>
    <row r="43" spans="1:16" ht="39" customHeight="1" thickBot="1" x14ac:dyDescent="0.2">
      <c r="A43" s="22"/>
      <c r="B43" s="40"/>
      <c r="C43" s="1148" t="s">
        <v>540</v>
      </c>
      <c r="D43" s="1149"/>
      <c r="E43" s="1150"/>
      <c r="F43" s="41" t="s">
        <v>487</v>
      </c>
      <c r="G43" s="42" t="s">
        <v>487</v>
      </c>
      <c r="H43" s="42" t="s">
        <v>487</v>
      </c>
      <c r="I43" s="42" t="s">
        <v>487</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AXTLP7TE/yEtFfEL2gvExKAWSpGBygWw9hYgLf6DrTjdbOBGA6KvyEgtfYfcoDnn327nrvZ5rsZTDp9Y0Bd6dw==" saltValue="S7dGugMEY9zttfgubABH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2702</v>
      </c>
      <c r="L45" s="60">
        <v>2706</v>
      </c>
      <c r="M45" s="60">
        <v>2658</v>
      </c>
      <c r="N45" s="60">
        <v>2646</v>
      </c>
      <c r="O45" s="61">
        <v>2438</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487</v>
      </c>
      <c r="L46" s="64" t="s">
        <v>487</v>
      </c>
      <c r="M46" s="64" t="s">
        <v>487</v>
      </c>
      <c r="N46" s="64" t="s">
        <v>487</v>
      </c>
      <c r="O46" s="65" t="s">
        <v>487</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487</v>
      </c>
      <c r="L47" s="64" t="s">
        <v>487</v>
      </c>
      <c r="M47" s="64" t="s">
        <v>487</v>
      </c>
      <c r="N47" s="64" t="s">
        <v>487</v>
      </c>
      <c r="O47" s="65" t="s">
        <v>487</v>
      </c>
      <c r="P47" s="48"/>
      <c r="Q47" s="48"/>
      <c r="R47" s="48"/>
      <c r="S47" s="48"/>
      <c r="T47" s="48"/>
      <c r="U47" s="48"/>
    </row>
    <row r="48" spans="1:21" ht="30.75" customHeight="1" x14ac:dyDescent="0.15">
      <c r="A48" s="48"/>
      <c r="B48" s="1155"/>
      <c r="C48" s="1156"/>
      <c r="D48" s="62"/>
      <c r="E48" s="1161" t="s">
        <v>13</v>
      </c>
      <c r="F48" s="1161"/>
      <c r="G48" s="1161"/>
      <c r="H48" s="1161"/>
      <c r="I48" s="1161"/>
      <c r="J48" s="1162"/>
      <c r="K48" s="63">
        <v>790</v>
      </c>
      <c r="L48" s="64">
        <v>772</v>
      </c>
      <c r="M48" s="64">
        <v>727</v>
      </c>
      <c r="N48" s="64">
        <v>707</v>
      </c>
      <c r="O48" s="65">
        <v>669</v>
      </c>
      <c r="P48" s="48"/>
      <c r="Q48" s="48"/>
      <c r="R48" s="48"/>
      <c r="S48" s="48"/>
      <c r="T48" s="48"/>
      <c r="U48" s="48"/>
    </row>
    <row r="49" spans="1:21" ht="30.75" customHeight="1" x14ac:dyDescent="0.15">
      <c r="A49" s="48"/>
      <c r="B49" s="1155"/>
      <c r="C49" s="1156"/>
      <c r="D49" s="62"/>
      <c r="E49" s="1161" t="s">
        <v>14</v>
      </c>
      <c r="F49" s="1161"/>
      <c r="G49" s="1161"/>
      <c r="H49" s="1161"/>
      <c r="I49" s="1161"/>
      <c r="J49" s="1162"/>
      <c r="K49" s="63" t="s">
        <v>487</v>
      </c>
      <c r="L49" s="64" t="s">
        <v>487</v>
      </c>
      <c r="M49" s="64" t="s">
        <v>487</v>
      </c>
      <c r="N49" s="64" t="s">
        <v>487</v>
      </c>
      <c r="O49" s="65" t="s">
        <v>487</v>
      </c>
      <c r="P49" s="48"/>
      <c r="Q49" s="48"/>
      <c r="R49" s="48"/>
      <c r="S49" s="48"/>
      <c r="T49" s="48"/>
      <c r="U49" s="48"/>
    </row>
    <row r="50" spans="1:21" ht="30.75" customHeight="1" x14ac:dyDescent="0.15">
      <c r="A50" s="48"/>
      <c r="B50" s="1155"/>
      <c r="C50" s="1156"/>
      <c r="D50" s="62"/>
      <c r="E50" s="1161" t="s">
        <v>15</v>
      </c>
      <c r="F50" s="1161"/>
      <c r="G50" s="1161"/>
      <c r="H50" s="1161"/>
      <c r="I50" s="1161"/>
      <c r="J50" s="1162"/>
      <c r="K50" s="63">
        <v>1</v>
      </c>
      <c r="L50" s="64">
        <v>0</v>
      </c>
      <c r="M50" s="64">
        <v>0</v>
      </c>
      <c r="N50" s="64" t="s">
        <v>487</v>
      </c>
      <c r="O50" s="65" t="s">
        <v>487</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487</v>
      </c>
      <c r="L51" s="64" t="s">
        <v>487</v>
      </c>
      <c r="M51" s="64" t="s">
        <v>487</v>
      </c>
      <c r="N51" s="64" t="s">
        <v>487</v>
      </c>
      <c r="O51" s="65" t="s">
        <v>487</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3055</v>
      </c>
      <c r="L52" s="64">
        <v>3060</v>
      </c>
      <c r="M52" s="64">
        <v>3009</v>
      </c>
      <c r="N52" s="64">
        <v>2963</v>
      </c>
      <c r="O52" s="65">
        <v>2772</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438</v>
      </c>
      <c r="L53" s="69">
        <v>418</v>
      </c>
      <c r="M53" s="69">
        <v>376</v>
      </c>
      <c r="N53" s="69">
        <v>390</v>
      </c>
      <c r="O53" s="70">
        <v>335</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ebZmJlsWx4Y1OVwCyYUWPvNuoVe7BjO+OHW1Sl7EErg76gXR+9rJjoEAKMmLLXOPxFhLTnm0qoIooZQ12H3Uqg==" saltValue="Urt0iee5PgxByGZ9aH5nB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7" orientation="landscape"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184" t="s">
        <v>30</v>
      </c>
      <c r="C41" s="1185"/>
      <c r="D41" s="105"/>
      <c r="E41" s="1190" t="s">
        <v>31</v>
      </c>
      <c r="F41" s="1190"/>
      <c r="G41" s="1190"/>
      <c r="H41" s="1191"/>
      <c r="I41" s="343">
        <v>24210</v>
      </c>
      <c r="J41" s="344">
        <v>23278</v>
      </c>
      <c r="K41" s="344">
        <v>21680</v>
      </c>
      <c r="L41" s="344">
        <v>20034</v>
      </c>
      <c r="M41" s="345">
        <v>18864</v>
      </c>
    </row>
    <row r="42" spans="2:13" ht="27.75" customHeight="1" x14ac:dyDescent="0.15">
      <c r="B42" s="1186"/>
      <c r="C42" s="1187"/>
      <c r="D42" s="106"/>
      <c r="E42" s="1192" t="s">
        <v>32</v>
      </c>
      <c r="F42" s="1192"/>
      <c r="G42" s="1192"/>
      <c r="H42" s="1193"/>
      <c r="I42" s="346">
        <v>0</v>
      </c>
      <c r="J42" s="347">
        <v>0</v>
      </c>
      <c r="K42" s="347" t="s">
        <v>487</v>
      </c>
      <c r="L42" s="347" t="s">
        <v>487</v>
      </c>
      <c r="M42" s="348" t="s">
        <v>487</v>
      </c>
    </row>
    <row r="43" spans="2:13" ht="27.75" customHeight="1" x14ac:dyDescent="0.15">
      <c r="B43" s="1186"/>
      <c r="C43" s="1187"/>
      <c r="D43" s="106"/>
      <c r="E43" s="1192" t="s">
        <v>33</v>
      </c>
      <c r="F43" s="1192"/>
      <c r="G43" s="1192"/>
      <c r="H43" s="1193"/>
      <c r="I43" s="346">
        <v>8227</v>
      </c>
      <c r="J43" s="347">
        <v>6933</v>
      </c>
      <c r="K43" s="347">
        <v>6221</v>
      </c>
      <c r="L43" s="347">
        <v>5893</v>
      </c>
      <c r="M43" s="348">
        <v>5740</v>
      </c>
    </row>
    <row r="44" spans="2:13" ht="27.75" customHeight="1" x14ac:dyDescent="0.15">
      <c r="B44" s="1186"/>
      <c r="C44" s="1187"/>
      <c r="D44" s="106"/>
      <c r="E44" s="1192" t="s">
        <v>34</v>
      </c>
      <c r="F44" s="1192"/>
      <c r="G44" s="1192"/>
      <c r="H44" s="1193"/>
      <c r="I44" s="346" t="s">
        <v>487</v>
      </c>
      <c r="J44" s="347" t="s">
        <v>487</v>
      </c>
      <c r="K44" s="347" t="s">
        <v>487</v>
      </c>
      <c r="L44" s="347" t="s">
        <v>487</v>
      </c>
      <c r="M44" s="348" t="s">
        <v>487</v>
      </c>
    </row>
    <row r="45" spans="2:13" ht="27.75" customHeight="1" x14ac:dyDescent="0.15">
      <c r="B45" s="1186"/>
      <c r="C45" s="1187"/>
      <c r="D45" s="106"/>
      <c r="E45" s="1192" t="s">
        <v>35</v>
      </c>
      <c r="F45" s="1192"/>
      <c r="G45" s="1192"/>
      <c r="H45" s="1193"/>
      <c r="I45" s="346">
        <v>3741</v>
      </c>
      <c r="J45" s="347">
        <v>3737</v>
      </c>
      <c r="K45" s="347">
        <v>3690</v>
      </c>
      <c r="L45" s="347">
        <v>3720</v>
      </c>
      <c r="M45" s="348">
        <v>3894</v>
      </c>
    </row>
    <row r="46" spans="2:13" ht="27.75" customHeight="1" x14ac:dyDescent="0.15">
      <c r="B46" s="1186"/>
      <c r="C46" s="1187"/>
      <c r="D46" s="107"/>
      <c r="E46" s="1192" t="s">
        <v>36</v>
      </c>
      <c r="F46" s="1192"/>
      <c r="G46" s="1192"/>
      <c r="H46" s="1193"/>
      <c r="I46" s="346" t="s">
        <v>487</v>
      </c>
      <c r="J46" s="347" t="s">
        <v>487</v>
      </c>
      <c r="K46" s="347" t="s">
        <v>487</v>
      </c>
      <c r="L46" s="347" t="s">
        <v>487</v>
      </c>
      <c r="M46" s="348" t="s">
        <v>487</v>
      </c>
    </row>
    <row r="47" spans="2:13" ht="27.75" customHeight="1" x14ac:dyDescent="0.15">
      <c r="B47" s="1186"/>
      <c r="C47" s="1187"/>
      <c r="D47" s="108"/>
      <c r="E47" s="1194" t="s">
        <v>37</v>
      </c>
      <c r="F47" s="1195"/>
      <c r="G47" s="1195"/>
      <c r="H47" s="1196"/>
      <c r="I47" s="346" t="s">
        <v>487</v>
      </c>
      <c r="J47" s="347" t="s">
        <v>487</v>
      </c>
      <c r="K47" s="347" t="s">
        <v>487</v>
      </c>
      <c r="L47" s="347" t="s">
        <v>487</v>
      </c>
      <c r="M47" s="348" t="s">
        <v>487</v>
      </c>
    </row>
    <row r="48" spans="2:13" ht="27.75" customHeight="1" x14ac:dyDescent="0.15">
      <c r="B48" s="1186"/>
      <c r="C48" s="1187"/>
      <c r="D48" s="106"/>
      <c r="E48" s="1192" t="s">
        <v>38</v>
      </c>
      <c r="F48" s="1192"/>
      <c r="G48" s="1192"/>
      <c r="H48" s="1193"/>
      <c r="I48" s="346" t="s">
        <v>487</v>
      </c>
      <c r="J48" s="347" t="s">
        <v>487</v>
      </c>
      <c r="K48" s="347" t="s">
        <v>487</v>
      </c>
      <c r="L48" s="347" t="s">
        <v>487</v>
      </c>
      <c r="M48" s="348" t="s">
        <v>487</v>
      </c>
    </row>
    <row r="49" spans="2:13" ht="27.75" customHeight="1" x14ac:dyDescent="0.15">
      <c r="B49" s="1188"/>
      <c r="C49" s="1189"/>
      <c r="D49" s="106"/>
      <c r="E49" s="1192" t="s">
        <v>39</v>
      </c>
      <c r="F49" s="1192"/>
      <c r="G49" s="1192"/>
      <c r="H49" s="1193"/>
      <c r="I49" s="346" t="s">
        <v>487</v>
      </c>
      <c r="J49" s="347" t="s">
        <v>487</v>
      </c>
      <c r="K49" s="347" t="s">
        <v>487</v>
      </c>
      <c r="L49" s="347" t="s">
        <v>487</v>
      </c>
      <c r="M49" s="348" t="s">
        <v>487</v>
      </c>
    </row>
    <row r="50" spans="2:13" ht="27.75" customHeight="1" x14ac:dyDescent="0.15">
      <c r="B50" s="1197" t="s">
        <v>40</v>
      </c>
      <c r="C50" s="1198"/>
      <c r="D50" s="109"/>
      <c r="E50" s="1192" t="s">
        <v>41</v>
      </c>
      <c r="F50" s="1192"/>
      <c r="G50" s="1192"/>
      <c r="H50" s="1193"/>
      <c r="I50" s="346">
        <v>4891</v>
      </c>
      <c r="J50" s="347">
        <v>5853</v>
      </c>
      <c r="K50" s="347">
        <v>7358</v>
      </c>
      <c r="L50" s="347">
        <v>8523</v>
      </c>
      <c r="M50" s="348">
        <v>9252</v>
      </c>
    </row>
    <row r="51" spans="2:13" ht="27.75" customHeight="1" x14ac:dyDescent="0.15">
      <c r="B51" s="1186"/>
      <c r="C51" s="1187"/>
      <c r="D51" s="106"/>
      <c r="E51" s="1192" t="s">
        <v>42</v>
      </c>
      <c r="F51" s="1192"/>
      <c r="G51" s="1192"/>
      <c r="H51" s="1193"/>
      <c r="I51" s="346">
        <v>4300</v>
      </c>
      <c r="J51" s="347">
        <v>3596</v>
      </c>
      <c r="K51" s="347">
        <v>3223</v>
      </c>
      <c r="L51" s="347">
        <v>3140</v>
      </c>
      <c r="M51" s="348">
        <v>3284</v>
      </c>
    </row>
    <row r="52" spans="2:13" ht="27.75" customHeight="1" x14ac:dyDescent="0.15">
      <c r="B52" s="1188"/>
      <c r="C52" s="1189"/>
      <c r="D52" s="106"/>
      <c r="E52" s="1192" t="s">
        <v>43</v>
      </c>
      <c r="F52" s="1192"/>
      <c r="G52" s="1192"/>
      <c r="H52" s="1193"/>
      <c r="I52" s="346">
        <v>25625</v>
      </c>
      <c r="J52" s="347">
        <v>24560</v>
      </c>
      <c r="K52" s="347">
        <v>22991</v>
      </c>
      <c r="L52" s="347">
        <v>21449</v>
      </c>
      <c r="M52" s="348">
        <v>19726</v>
      </c>
    </row>
    <row r="53" spans="2:13" ht="27.75" customHeight="1" thickBot="1" x14ac:dyDescent="0.2">
      <c r="B53" s="1199" t="s">
        <v>19</v>
      </c>
      <c r="C53" s="1200"/>
      <c r="D53" s="110"/>
      <c r="E53" s="1201" t="s">
        <v>44</v>
      </c>
      <c r="F53" s="1201"/>
      <c r="G53" s="1201"/>
      <c r="H53" s="1202"/>
      <c r="I53" s="349">
        <v>1362</v>
      </c>
      <c r="J53" s="350">
        <v>-61</v>
      </c>
      <c r="K53" s="350">
        <v>-1981</v>
      </c>
      <c r="L53" s="350">
        <v>-3465</v>
      </c>
      <c r="M53" s="351">
        <v>-3763</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dmslmFJtfLR1Ix/YeCyr2sd6Y8Qe2k7r+ijozfooNPPZMBynti/dK3xvuxgFLG9fUpAupKabfNYQmtqbwazDtw==" saltValue="pa+oaiMDzeR+daMj2ZE4Y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11" t="s">
        <v>46</v>
      </c>
      <c r="D55" s="1211"/>
      <c r="E55" s="1212"/>
      <c r="F55" s="352">
        <v>1966</v>
      </c>
      <c r="G55" s="352">
        <v>2104</v>
      </c>
      <c r="H55" s="353">
        <v>2115</v>
      </c>
    </row>
    <row r="56" spans="2:8" ht="52.5" customHeight="1" x14ac:dyDescent="0.15">
      <c r="B56" s="122"/>
      <c r="C56" s="1213" t="s">
        <v>47</v>
      </c>
      <c r="D56" s="1213"/>
      <c r="E56" s="1214"/>
      <c r="F56" s="354">
        <v>528</v>
      </c>
      <c r="G56" s="354">
        <v>624</v>
      </c>
      <c r="H56" s="355">
        <v>704</v>
      </c>
    </row>
    <row r="57" spans="2:8" ht="53.25" customHeight="1" x14ac:dyDescent="0.15">
      <c r="B57" s="122"/>
      <c r="C57" s="1215" t="s">
        <v>48</v>
      </c>
      <c r="D57" s="1215"/>
      <c r="E57" s="1216"/>
      <c r="F57" s="356">
        <v>5669</v>
      </c>
      <c r="G57" s="356">
        <v>6697</v>
      </c>
      <c r="H57" s="357">
        <v>7333</v>
      </c>
    </row>
    <row r="58" spans="2:8" ht="45.75" customHeight="1" x14ac:dyDescent="0.15">
      <c r="B58" s="123"/>
      <c r="C58" s="1203" t="s">
        <v>556</v>
      </c>
      <c r="D58" s="1204"/>
      <c r="E58" s="1205"/>
      <c r="F58" s="358">
        <v>2243</v>
      </c>
      <c r="G58" s="358">
        <v>2549</v>
      </c>
      <c r="H58" s="359">
        <v>2861</v>
      </c>
    </row>
    <row r="59" spans="2:8" ht="45.75" customHeight="1" x14ac:dyDescent="0.15">
      <c r="B59" s="123"/>
      <c r="C59" s="1203" t="s">
        <v>557</v>
      </c>
      <c r="D59" s="1204"/>
      <c r="E59" s="1205"/>
      <c r="F59" s="358">
        <v>1642</v>
      </c>
      <c r="G59" s="358">
        <v>1642</v>
      </c>
      <c r="H59" s="359">
        <v>1642</v>
      </c>
    </row>
    <row r="60" spans="2:8" ht="45.75" customHeight="1" x14ac:dyDescent="0.15">
      <c r="B60" s="123"/>
      <c r="C60" s="1203" t="s">
        <v>558</v>
      </c>
      <c r="D60" s="1204"/>
      <c r="E60" s="1205"/>
      <c r="F60" s="358">
        <v>916</v>
      </c>
      <c r="G60" s="358">
        <v>916</v>
      </c>
      <c r="H60" s="359">
        <v>916</v>
      </c>
    </row>
    <row r="61" spans="2:8" ht="45.75" customHeight="1" x14ac:dyDescent="0.15">
      <c r="B61" s="123"/>
      <c r="C61" s="1203" t="s">
        <v>559</v>
      </c>
      <c r="D61" s="1204"/>
      <c r="E61" s="1205"/>
      <c r="F61" s="358">
        <v>500</v>
      </c>
      <c r="G61" s="358">
        <v>701</v>
      </c>
      <c r="H61" s="359">
        <v>905</v>
      </c>
    </row>
    <row r="62" spans="2:8" ht="45.75" customHeight="1" thickBot="1" x14ac:dyDescent="0.2">
      <c r="B62" s="124"/>
      <c r="C62" s="1206" t="s">
        <v>560</v>
      </c>
      <c r="D62" s="1207"/>
      <c r="E62" s="1208"/>
      <c r="F62" s="360">
        <v>0</v>
      </c>
      <c r="G62" s="360">
        <v>500</v>
      </c>
      <c r="H62" s="361">
        <v>502</v>
      </c>
    </row>
    <row r="63" spans="2:8" ht="52.5" customHeight="1" thickBot="1" x14ac:dyDescent="0.2">
      <c r="B63" s="125"/>
      <c r="C63" s="1209" t="s">
        <v>49</v>
      </c>
      <c r="D63" s="1209"/>
      <c r="E63" s="1210"/>
      <c r="F63" s="362">
        <v>8162</v>
      </c>
      <c r="G63" s="362">
        <v>9426</v>
      </c>
      <c r="H63" s="363">
        <v>10152</v>
      </c>
    </row>
    <row r="64" spans="2:8" x14ac:dyDescent="0.15"/>
  </sheetData>
  <sheetProtection algorithmName="SHA-512" hashValue="uXZSUtkMFHZrM0GImi2gwSc6BXIFO4ubeiJFkqxLkO/JlVmaPFOZuP4Wi7hklqBn9zvHZepWNAHX0SjUmtjwtQ==" saltValue="3hhDGBCS/5BPd1QN4ZYZo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6DAAF-B858-4E5C-A7EA-BAE97985B13F}">
  <sheetPr>
    <pageSetUpPr fitToPage="1"/>
  </sheetPr>
  <dimension ref="A1:DE85"/>
  <sheetViews>
    <sheetView showGridLines="0" topLeftCell="F37" zoomScale="90" zoomScaleNormal="90" zoomScaleSheetLayoutView="55" workbookViewId="0">
      <selection activeCell="AO60" sqref="AO60"/>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563</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564</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565</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566</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525</v>
      </c>
      <c r="BQ50" s="1250"/>
      <c r="BR50" s="1250"/>
      <c r="BS50" s="1250"/>
      <c r="BT50" s="1250"/>
      <c r="BU50" s="1250"/>
      <c r="BV50" s="1250"/>
      <c r="BW50" s="1250"/>
      <c r="BX50" s="1250" t="s">
        <v>526</v>
      </c>
      <c r="BY50" s="1250"/>
      <c r="BZ50" s="1250"/>
      <c r="CA50" s="1250"/>
      <c r="CB50" s="1250"/>
      <c r="CC50" s="1250"/>
      <c r="CD50" s="1250"/>
      <c r="CE50" s="1250"/>
      <c r="CF50" s="1250" t="s">
        <v>527</v>
      </c>
      <c r="CG50" s="1250"/>
      <c r="CH50" s="1250"/>
      <c r="CI50" s="1250"/>
      <c r="CJ50" s="1250"/>
      <c r="CK50" s="1250"/>
      <c r="CL50" s="1250"/>
      <c r="CM50" s="1250"/>
      <c r="CN50" s="1250" t="s">
        <v>528</v>
      </c>
      <c r="CO50" s="1250"/>
      <c r="CP50" s="1250"/>
      <c r="CQ50" s="1250"/>
      <c r="CR50" s="1250"/>
      <c r="CS50" s="1250"/>
      <c r="CT50" s="1250"/>
      <c r="CU50" s="1250"/>
      <c r="CV50" s="1250" t="s">
        <v>529</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567</v>
      </c>
      <c r="AO51" s="1254"/>
      <c r="AP51" s="1254"/>
      <c r="AQ51" s="1254"/>
      <c r="AR51" s="1254"/>
      <c r="AS51" s="1254"/>
      <c r="AT51" s="1254"/>
      <c r="AU51" s="1254"/>
      <c r="AV51" s="1254"/>
      <c r="AW51" s="1254"/>
      <c r="AX51" s="1254"/>
      <c r="AY51" s="1254"/>
      <c r="AZ51" s="1254"/>
      <c r="BA51" s="1254"/>
      <c r="BB51" s="1254" t="s">
        <v>568</v>
      </c>
      <c r="BC51" s="1254"/>
      <c r="BD51" s="1254"/>
      <c r="BE51" s="1254"/>
      <c r="BF51" s="1254"/>
      <c r="BG51" s="1254"/>
      <c r="BH51" s="1254"/>
      <c r="BI51" s="1254"/>
      <c r="BJ51" s="1254"/>
      <c r="BK51" s="1254"/>
      <c r="BL51" s="1254"/>
      <c r="BM51" s="1254"/>
      <c r="BN51" s="1254"/>
      <c r="BO51" s="1254"/>
      <c r="BP51" s="1255">
        <v>9.1999999999999993</v>
      </c>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569</v>
      </c>
      <c r="BC53" s="1254"/>
      <c r="BD53" s="1254"/>
      <c r="BE53" s="1254"/>
      <c r="BF53" s="1254"/>
      <c r="BG53" s="1254"/>
      <c r="BH53" s="1254"/>
      <c r="BI53" s="1254"/>
      <c r="BJ53" s="1254"/>
      <c r="BK53" s="1254"/>
      <c r="BL53" s="1254"/>
      <c r="BM53" s="1254"/>
      <c r="BN53" s="1254"/>
      <c r="BO53" s="1254"/>
      <c r="BP53" s="1255">
        <v>68.7</v>
      </c>
      <c r="BQ53" s="1255"/>
      <c r="BR53" s="1255"/>
      <c r="BS53" s="1255"/>
      <c r="BT53" s="1255"/>
      <c r="BU53" s="1255"/>
      <c r="BV53" s="1255"/>
      <c r="BW53" s="1255"/>
      <c r="BX53" s="1255">
        <v>70.400000000000006</v>
      </c>
      <c r="BY53" s="1255"/>
      <c r="BZ53" s="1255"/>
      <c r="CA53" s="1255"/>
      <c r="CB53" s="1255"/>
      <c r="CC53" s="1255"/>
      <c r="CD53" s="1255"/>
      <c r="CE53" s="1255"/>
      <c r="CF53" s="1255">
        <v>70.900000000000006</v>
      </c>
      <c r="CG53" s="1255"/>
      <c r="CH53" s="1255"/>
      <c r="CI53" s="1255"/>
      <c r="CJ53" s="1255"/>
      <c r="CK53" s="1255"/>
      <c r="CL53" s="1255"/>
      <c r="CM53" s="1255"/>
      <c r="CN53" s="1255">
        <v>72.400000000000006</v>
      </c>
      <c r="CO53" s="1255"/>
      <c r="CP53" s="1255"/>
      <c r="CQ53" s="1255"/>
      <c r="CR53" s="1255"/>
      <c r="CS53" s="1255"/>
      <c r="CT53" s="1255"/>
      <c r="CU53" s="1255"/>
      <c r="CV53" s="1255">
        <v>73.5</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570</v>
      </c>
      <c r="AO55" s="1250"/>
      <c r="AP55" s="1250"/>
      <c r="AQ55" s="1250"/>
      <c r="AR55" s="1250"/>
      <c r="AS55" s="1250"/>
      <c r="AT55" s="1250"/>
      <c r="AU55" s="1250"/>
      <c r="AV55" s="1250"/>
      <c r="AW55" s="1250"/>
      <c r="AX55" s="1250"/>
      <c r="AY55" s="1250"/>
      <c r="AZ55" s="1250"/>
      <c r="BA55" s="1250"/>
      <c r="BB55" s="1254" t="s">
        <v>568</v>
      </c>
      <c r="BC55" s="1254"/>
      <c r="BD55" s="1254"/>
      <c r="BE55" s="1254"/>
      <c r="BF55" s="1254"/>
      <c r="BG55" s="1254"/>
      <c r="BH55" s="1254"/>
      <c r="BI55" s="1254"/>
      <c r="BJ55" s="1254"/>
      <c r="BK55" s="1254"/>
      <c r="BL55" s="1254"/>
      <c r="BM55" s="1254"/>
      <c r="BN55" s="1254"/>
      <c r="BO55" s="1254"/>
      <c r="BP55" s="1255">
        <v>25.1</v>
      </c>
      <c r="BQ55" s="1255"/>
      <c r="BR55" s="1255"/>
      <c r="BS55" s="1255"/>
      <c r="BT55" s="1255"/>
      <c r="BU55" s="1255"/>
      <c r="BV55" s="1255"/>
      <c r="BW55" s="1255"/>
      <c r="BX55" s="1255">
        <v>18</v>
      </c>
      <c r="BY55" s="1255"/>
      <c r="BZ55" s="1255"/>
      <c r="CA55" s="1255"/>
      <c r="CB55" s="1255"/>
      <c r="CC55" s="1255"/>
      <c r="CD55" s="1255"/>
      <c r="CE55" s="1255"/>
      <c r="CF55" s="1255">
        <v>12.7</v>
      </c>
      <c r="CG55" s="1255"/>
      <c r="CH55" s="1255"/>
      <c r="CI55" s="1255"/>
      <c r="CJ55" s="1255"/>
      <c r="CK55" s="1255"/>
      <c r="CL55" s="1255"/>
      <c r="CM55" s="1255"/>
      <c r="CN55" s="1255">
        <v>10</v>
      </c>
      <c r="CO55" s="1255"/>
      <c r="CP55" s="1255"/>
      <c r="CQ55" s="1255"/>
      <c r="CR55" s="1255"/>
      <c r="CS55" s="1255"/>
      <c r="CT55" s="1255"/>
      <c r="CU55" s="1255"/>
      <c r="CV55" s="1255">
        <v>6</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569</v>
      </c>
      <c r="BC57" s="1254"/>
      <c r="BD57" s="1254"/>
      <c r="BE57" s="1254"/>
      <c r="BF57" s="1254"/>
      <c r="BG57" s="1254"/>
      <c r="BH57" s="1254"/>
      <c r="BI57" s="1254"/>
      <c r="BJ57" s="1254"/>
      <c r="BK57" s="1254"/>
      <c r="BL57" s="1254"/>
      <c r="BM57" s="1254"/>
      <c r="BN57" s="1254"/>
      <c r="BO57" s="1254"/>
      <c r="BP57" s="1255">
        <v>61</v>
      </c>
      <c r="BQ57" s="1255"/>
      <c r="BR57" s="1255"/>
      <c r="BS57" s="1255"/>
      <c r="BT57" s="1255"/>
      <c r="BU57" s="1255"/>
      <c r="BV57" s="1255"/>
      <c r="BW57" s="1255"/>
      <c r="BX57" s="1255">
        <v>62.2</v>
      </c>
      <c r="BY57" s="1255"/>
      <c r="BZ57" s="1255"/>
      <c r="CA57" s="1255"/>
      <c r="CB57" s="1255"/>
      <c r="CC57" s="1255"/>
      <c r="CD57" s="1255"/>
      <c r="CE57" s="1255"/>
      <c r="CF57" s="1255">
        <v>63.2</v>
      </c>
      <c r="CG57" s="1255"/>
      <c r="CH57" s="1255"/>
      <c r="CI57" s="1255"/>
      <c r="CJ57" s="1255"/>
      <c r="CK57" s="1255"/>
      <c r="CL57" s="1255"/>
      <c r="CM57" s="1255"/>
      <c r="CN57" s="1255">
        <v>64.599999999999994</v>
      </c>
      <c r="CO57" s="1255"/>
      <c r="CP57" s="1255"/>
      <c r="CQ57" s="1255"/>
      <c r="CR57" s="1255"/>
      <c r="CS57" s="1255"/>
      <c r="CT57" s="1255"/>
      <c r="CU57" s="1255"/>
      <c r="CV57" s="1255">
        <v>65.900000000000006</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571</v>
      </c>
    </row>
    <row r="64" spans="1:109" x14ac:dyDescent="0.15">
      <c r="B64" s="1225"/>
      <c r="G64" s="1232"/>
      <c r="I64" s="1265"/>
      <c r="J64" s="1265"/>
      <c r="K64" s="1265"/>
      <c r="L64" s="1265"/>
      <c r="M64" s="1265"/>
      <c r="N64" s="1266"/>
      <c r="AM64" s="1232"/>
      <c r="AN64" s="1232" t="s">
        <v>564</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572</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566</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525</v>
      </c>
      <c r="BQ72" s="1250"/>
      <c r="BR72" s="1250"/>
      <c r="BS72" s="1250"/>
      <c r="BT72" s="1250"/>
      <c r="BU72" s="1250"/>
      <c r="BV72" s="1250"/>
      <c r="BW72" s="1250"/>
      <c r="BX72" s="1250" t="s">
        <v>526</v>
      </c>
      <c r="BY72" s="1250"/>
      <c r="BZ72" s="1250"/>
      <c r="CA72" s="1250"/>
      <c r="CB72" s="1250"/>
      <c r="CC72" s="1250"/>
      <c r="CD72" s="1250"/>
      <c r="CE72" s="1250"/>
      <c r="CF72" s="1250" t="s">
        <v>527</v>
      </c>
      <c r="CG72" s="1250"/>
      <c r="CH72" s="1250"/>
      <c r="CI72" s="1250"/>
      <c r="CJ72" s="1250"/>
      <c r="CK72" s="1250"/>
      <c r="CL72" s="1250"/>
      <c r="CM72" s="1250"/>
      <c r="CN72" s="1250" t="s">
        <v>528</v>
      </c>
      <c r="CO72" s="1250"/>
      <c r="CP72" s="1250"/>
      <c r="CQ72" s="1250"/>
      <c r="CR72" s="1250"/>
      <c r="CS72" s="1250"/>
      <c r="CT72" s="1250"/>
      <c r="CU72" s="1250"/>
      <c r="CV72" s="1250" t="s">
        <v>529</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567</v>
      </c>
      <c r="AO73" s="1254"/>
      <c r="AP73" s="1254"/>
      <c r="AQ73" s="1254"/>
      <c r="AR73" s="1254"/>
      <c r="AS73" s="1254"/>
      <c r="AT73" s="1254"/>
      <c r="AU73" s="1254"/>
      <c r="AV73" s="1254"/>
      <c r="AW73" s="1254"/>
      <c r="AX73" s="1254"/>
      <c r="AY73" s="1254"/>
      <c r="AZ73" s="1254"/>
      <c r="BA73" s="1254"/>
      <c r="BB73" s="1254" t="s">
        <v>568</v>
      </c>
      <c r="BC73" s="1254"/>
      <c r="BD73" s="1254"/>
      <c r="BE73" s="1254"/>
      <c r="BF73" s="1254"/>
      <c r="BG73" s="1254"/>
      <c r="BH73" s="1254"/>
      <c r="BI73" s="1254"/>
      <c r="BJ73" s="1254"/>
      <c r="BK73" s="1254"/>
      <c r="BL73" s="1254"/>
      <c r="BM73" s="1254"/>
      <c r="BN73" s="1254"/>
      <c r="BO73" s="1254"/>
      <c r="BP73" s="1255">
        <v>9.1999999999999993</v>
      </c>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573</v>
      </c>
      <c r="BC75" s="1254"/>
      <c r="BD75" s="1254"/>
      <c r="BE75" s="1254"/>
      <c r="BF75" s="1254"/>
      <c r="BG75" s="1254"/>
      <c r="BH75" s="1254"/>
      <c r="BI75" s="1254"/>
      <c r="BJ75" s="1254"/>
      <c r="BK75" s="1254"/>
      <c r="BL75" s="1254"/>
      <c r="BM75" s="1254"/>
      <c r="BN75" s="1254"/>
      <c r="BO75" s="1254"/>
      <c r="BP75" s="1255">
        <v>3.7</v>
      </c>
      <c r="BQ75" s="1255"/>
      <c r="BR75" s="1255"/>
      <c r="BS75" s="1255"/>
      <c r="BT75" s="1255"/>
      <c r="BU75" s="1255"/>
      <c r="BV75" s="1255"/>
      <c r="BW75" s="1255"/>
      <c r="BX75" s="1255">
        <v>3.2</v>
      </c>
      <c r="BY75" s="1255"/>
      <c r="BZ75" s="1255"/>
      <c r="CA75" s="1255"/>
      <c r="CB75" s="1255"/>
      <c r="CC75" s="1255"/>
      <c r="CD75" s="1255"/>
      <c r="CE75" s="1255"/>
      <c r="CF75" s="1255">
        <v>2.7</v>
      </c>
      <c r="CG75" s="1255"/>
      <c r="CH75" s="1255"/>
      <c r="CI75" s="1255"/>
      <c r="CJ75" s="1255"/>
      <c r="CK75" s="1255"/>
      <c r="CL75" s="1255"/>
      <c r="CM75" s="1255"/>
      <c r="CN75" s="1255">
        <v>2.5</v>
      </c>
      <c r="CO75" s="1255"/>
      <c r="CP75" s="1255"/>
      <c r="CQ75" s="1255"/>
      <c r="CR75" s="1255"/>
      <c r="CS75" s="1255"/>
      <c r="CT75" s="1255"/>
      <c r="CU75" s="1255"/>
      <c r="CV75" s="1255">
        <v>2.2999999999999998</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570</v>
      </c>
      <c r="AO77" s="1250"/>
      <c r="AP77" s="1250"/>
      <c r="AQ77" s="1250"/>
      <c r="AR77" s="1250"/>
      <c r="AS77" s="1250"/>
      <c r="AT77" s="1250"/>
      <c r="AU77" s="1250"/>
      <c r="AV77" s="1250"/>
      <c r="AW77" s="1250"/>
      <c r="AX77" s="1250"/>
      <c r="AY77" s="1250"/>
      <c r="AZ77" s="1250"/>
      <c r="BA77" s="1250"/>
      <c r="BB77" s="1254" t="s">
        <v>568</v>
      </c>
      <c r="BC77" s="1254"/>
      <c r="BD77" s="1254"/>
      <c r="BE77" s="1254"/>
      <c r="BF77" s="1254"/>
      <c r="BG77" s="1254"/>
      <c r="BH77" s="1254"/>
      <c r="BI77" s="1254"/>
      <c r="BJ77" s="1254"/>
      <c r="BK77" s="1254"/>
      <c r="BL77" s="1254"/>
      <c r="BM77" s="1254"/>
      <c r="BN77" s="1254"/>
      <c r="BO77" s="1254"/>
      <c r="BP77" s="1255">
        <v>25.1</v>
      </c>
      <c r="BQ77" s="1255"/>
      <c r="BR77" s="1255"/>
      <c r="BS77" s="1255"/>
      <c r="BT77" s="1255"/>
      <c r="BU77" s="1255"/>
      <c r="BV77" s="1255"/>
      <c r="BW77" s="1255"/>
      <c r="BX77" s="1255">
        <v>18</v>
      </c>
      <c r="BY77" s="1255"/>
      <c r="BZ77" s="1255"/>
      <c r="CA77" s="1255"/>
      <c r="CB77" s="1255"/>
      <c r="CC77" s="1255"/>
      <c r="CD77" s="1255"/>
      <c r="CE77" s="1255"/>
      <c r="CF77" s="1255">
        <v>12.7</v>
      </c>
      <c r="CG77" s="1255"/>
      <c r="CH77" s="1255"/>
      <c r="CI77" s="1255"/>
      <c r="CJ77" s="1255"/>
      <c r="CK77" s="1255"/>
      <c r="CL77" s="1255"/>
      <c r="CM77" s="1255"/>
      <c r="CN77" s="1255">
        <v>10</v>
      </c>
      <c r="CO77" s="1255"/>
      <c r="CP77" s="1255"/>
      <c r="CQ77" s="1255"/>
      <c r="CR77" s="1255"/>
      <c r="CS77" s="1255"/>
      <c r="CT77" s="1255"/>
      <c r="CU77" s="1255"/>
      <c r="CV77" s="1255">
        <v>6</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573</v>
      </c>
      <c r="BC79" s="1254"/>
      <c r="BD79" s="1254"/>
      <c r="BE79" s="1254"/>
      <c r="BF79" s="1254"/>
      <c r="BG79" s="1254"/>
      <c r="BH79" s="1254"/>
      <c r="BI79" s="1254"/>
      <c r="BJ79" s="1254"/>
      <c r="BK79" s="1254"/>
      <c r="BL79" s="1254"/>
      <c r="BM79" s="1254"/>
      <c r="BN79" s="1254"/>
      <c r="BO79" s="1254"/>
      <c r="BP79" s="1255">
        <v>6.4</v>
      </c>
      <c r="BQ79" s="1255"/>
      <c r="BR79" s="1255"/>
      <c r="BS79" s="1255"/>
      <c r="BT79" s="1255"/>
      <c r="BU79" s="1255"/>
      <c r="BV79" s="1255"/>
      <c r="BW79" s="1255"/>
      <c r="BX79" s="1255">
        <v>6.6</v>
      </c>
      <c r="BY79" s="1255"/>
      <c r="BZ79" s="1255"/>
      <c r="CA79" s="1255"/>
      <c r="CB79" s="1255"/>
      <c r="CC79" s="1255"/>
      <c r="CD79" s="1255"/>
      <c r="CE79" s="1255"/>
      <c r="CF79" s="1255">
        <v>6.6</v>
      </c>
      <c r="CG79" s="1255"/>
      <c r="CH79" s="1255"/>
      <c r="CI79" s="1255"/>
      <c r="CJ79" s="1255"/>
      <c r="CK79" s="1255"/>
      <c r="CL79" s="1255"/>
      <c r="CM79" s="1255"/>
      <c r="CN79" s="1255">
        <v>6.7</v>
      </c>
      <c r="CO79" s="1255"/>
      <c r="CP79" s="1255"/>
      <c r="CQ79" s="1255"/>
      <c r="CR79" s="1255"/>
      <c r="CS79" s="1255"/>
      <c r="CT79" s="1255"/>
      <c r="CU79" s="1255"/>
      <c r="CV79" s="1255">
        <v>6.5</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rl7R5WOvgxgVgP+C1qHfP/lepnX3haIdppAtmAgF47TVsf4G2DD0wYupt/PapDR06ywIO/PFDB1pA1J4h+S9sg==" saltValue="p7p0GaN6HdBYS7zZH1/0U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EE2F2-E593-49DE-88A4-0B9343FAF232}">
  <sheetPr>
    <pageSetUpPr fitToPage="1"/>
  </sheetPr>
  <dimension ref="A1:DR125"/>
  <sheetViews>
    <sheetView showGridLines="0" topLeftCell="F84" zoomScale="80" zoomScaleNormal="80" zoomScaleSheetLayoutView="70" workbookViewId="0">
      <selection activeCell="AO60" sqref="AO6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zU2FYNVLl9X91ZIJjyaGiuevHY+knR9xfNOVuXNb12KoXJ+6hiit3lzeskdoT6scdRJJ1mCQHqLXF+mzbJHavQ==" saltValue="TGPCid1IxX3IUpOn6FhYe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366B4-8F16-48CB-987E-C3E78E1EC29C}">
  <sheetPr>
    <pageSetUpPr fitToPage="1"/>
  </sheetPr>
  <dimension ref="A1:DR125"/>
  <sheetViews>
    <sheetView showGridLines="0" topLeftCell="F1" zoomScale="80" zoomScaleNormal="80" zoomScaleSheetLayoutView="55" workbookViewId="0">
      <selection activeCell="BJ19" sqref="BJ1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hsYwQQ9apTYrqYp9xniY7FeuKigteycTd4yXCjhL9z3vGy60PsWIqofIypSuCfXF0Y6ty0VP2dAfk2JaO4L0mA==" saltValue="/6a6vM0Rdq4g4JJq6bT0r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26465</v>
      </c>
      <c r="E3" s="144"/>
      <c r="F3" s="145">
        <v>63812</v>
      </c>
      <c r="G3" s="146"/>
      <c r="H3" s="147"/>
    </row>
    <row r="4" spans="1:8" x14ac:dyDescent="0.15">
      <c r="A4" s="148"/>
      <c r="B4" s="149"/>
      <c r="C4" s="150"/>
      <c r="D4" s="151">
        <v>19742</v>
      </c>
      <c r="E4" s="152"/>
      <c r="F4" s="153">
        <v>33848</v>
      </c>
      <c r="G4" s="154"/>
      <c r="H4" s="155"/>
    </row>
    <row r="5" spans="1:8" x14ac:dyDescent="0.15">
      <c r="A5" s="136" t="s">
        <v>519</v>
      </c>
      <c r="B5" s="141"/>
      <c r="C5" s="142"/>
      <c r="D5" s="143">
        <v>15246</v>
      </c>
      <c r="E5" s="144"/>
      <c r="F5" s="145">
        <v>54225</v>
      </c>
      <c r="G5" s="146"/>
      <c r="H5" s="147"/>
    </row>
    <row r="6" spans="1:8" x14ac:dyDescent="0.15">
      <c r="A6" s="148"/>
      <c r="B6" s="149"/>
      <c r="C6" s="150"/>
      <c r="D6" s="151">
        <v>11678</v>
      </c>
      <c r="E6" s="152"/>
      <c r="F6" s="153">
        <v>27337</v>
      </c>
      <c r="G6" s="154"/>
      <c r="H6" s="155"/>
    </row>
    <row r="7" spans="1:8" x14ac:dyDescent="0.15">
      <c r="A7" s="136" t="s">
        <v>520</v>
      </c>
      <c r="B7" s="141"/>
      <c r="C7" s="142"/>
      <c r="D7" s="143">
        <v>21418</v>
      </c>
      <c r="E7" s="144"/>
      <c r="F7" s="145">
        <v>54016</v>
      </c>
      <c r="G7" s="146"/>
      <c r="H7" s="147"/>
    </row>
    <row r="8" spans="1:8" x14ac:dyDescent="0.15">
      <c r="A8" s="148"/>
      <c r="B8" s="149"/>
      <c r="C8" s="150"/>
      <c r="D8" s="151">
        <v>14549</v>
      </c>
      <c r="E8" s="152"/>
      <c r="F8" s="153">
        <v>28078</v>
      </c>
      <c r="G8" s="154"/>
      <c r="H8" s="155"/>
    </row>
    <row r="9" spans="1:8" x14ac:dyDescent="0.15">
      <c r="A9" s="136" t="s">
        <v>521</v>
      </c>
      <c r="B9" s="141"/>
      <c r="C9" s="142"/>
      <c r="D9" s="143">
        <v>23492</v>
      </c>
      <c r="E9" s="144"/>
      <c r="F9" s="145">
        <v>52786</v>
      </c>
      <c r="G9" s="146"/>
      <c r="H9" s="147"/>
    </row>
    <row r="10" spans="1:8" x14ac:dyDescent="0.15">
      <c r="A10" s="148"/>
      <c r="B10" s="149"/>
      <c r="C10" s="150"/>
      <c r="D10" s="151">
        <v>18089</v>
      </c>
      <c r="E10" s="152"/>
      <c r="F10" s="153">
        <v>28742</v>
      </c>
      <c r="G10" s="154"/>
      <c r="H10" s="155"/>
    </row>
    <row r="11" spans="1:8" x14ac:dyDescent="0.15">
      <c r="A11" s="136" t="s">
        <v>522</v>
      </c>
      <c r="B11" s="141"/>
      <c r="C11" s="142"/>
      <c r="D11" s="143">
        <v>29418</v>
      </c>
      <c r="E11" s="144"/>
      <c r="F11" s="145">
        <v>58465</v>
      </c>
      <c r="G11" s="146"/>
      <c r="H11" s="147"/>
    </row>
    <row r="12" spans="1:8" x14ac:dyDescent="0.15">
      <c r="A12" s="148"/>
      <c r="B12" s="149"/>
      <c r="C12" s="156"/>
      <c r="D12" s="151">
        <v>22463</v>
      </c>
      <c r="E12" s="152"/>
      <c r="F12" s="153">
        <v>34452</v>
      </c>
      <c r="G12" s="154"/>
      <c r="H12" s="155"/>
    </row>
    <row r="13" spans="1:8" x14ac:dyDescent="0.15">
      <c r="A13" s="136"/>
      <c r="B13" s="141"/>
      <c r="C13" s="157"/>
      <c r="D13" s="158">
        <v>23208</v>
      </c>
      <c r="E13" s="159"/>
      <c r="F13" s="160">
        <v>56661</v>
      </c>
      <c r="G13" s="161"/>
      <c r="H13" s="147"/>
    </row>
    <row r="14" spans="1:8" x14ac:dyDescent="0.15">
      <c r="A14" s="148"/>
      <c r="B14" s="149"/>
      <c r="C14" s="150"/>
      <c r="D14" s="151">
        <v>17304</v>
      </c>
      <c r="E14" s="152"/>
      <c r="F14" s="153">
        <v>30491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8.5500000000000007</v>
      </c>
      <c r="C19" s="162">
        <f>ROUND(VALUE(SUBSTITUTE(実質収支比率等に係る経年分析!G$48,"▲","-")),2)</f>
        <v>15.76</v>
      </c>
      <c r="D19" s="162">
        <f>ROUND(VALUE(SUBSTITUTE(実質収支比率等に係る経年分析!H$48,"▲","-")),2)</f>
        <v>15.5</v>
      </c>
      <c r="E19" s="162">
        <f>ROUND(VALUE(SUBSTITUTE(実質収支比率等に係る経年分析!I$48,"▲","-")),2)</f>
        <v>12.2</v>
      </c>
      <c r="F19" s="162">
        <f>ROUND(VALUE(SUBSTITUTE(実質収支比率等に係る経年分析!J$48,"▲","-")),2)</f>
        <v>10.39</v>
      </c>
    </row>
    <row r="20" spans="1:11" x14ac:dyDescent="0.15">
      <c r="A20" s="162" t="s">
        <v>53</v>
      </c>
      <c r="B20" s="162">
        <f>ROUND(VALUE(SUBSTITUTE(実質収支比率等に係る経年分析!F$47,"▲","-")),2)</f>
        <v>9.27</v>
      </c>
      <c r="C20" s="162">
        <f>ROUND(VALUE(SUBSTITUTE(実質収支比率等に係る経年分析!G$47,"▲","-")),2)</f>
        <v>9.99</v>
      </c>
      <c r="D20" s="162">
        <f>ROUND(VALUE(SUBSTITUTE(実質収支比率等に係る経年分析!H$47,"▲","-")),2)</f>
        <v>11.1</v>
      </c>
      <c r="E20" s="162">
        <f>ROUND(VALUE(SUBSTITUTE(実質収支比率等に係る経年分析!I$47,"▲","-")),2)</f>
        <v>11.71</v>
      </c>
      <c r="F20" s="162">
        <f>ROUND(VALUE(SUBSTITUTE(実質収支比率等に係る経年分析!J$47,"▲","-")),2)</f>
        <v>11.63</v>
      </c>
    </row>
    <row r="21" spans="1:11" x14ac:dyDescent="0.15">
      <c r="A21" s="162" t="s">
        <v>54</v>
      </c>
      <c r="B21" s="162">
        <f>IF(ISNUMBER(VALUE(SUBSTITUTE(実質収支比率等に係る経年分析!F$49,"▲","-"))),ROUND(VALUE(SUBSTITUTE(実質収支比率等に係る経年分析!F$49,"▲","-")),2),NA())</f>
        <v>3.85</v>
      </c>
      <c r="C21" s="162">
        <f>IF(ISNUMBER(VALUE(SUBSTITUTE(実質収支比率等に係る経年分析!G$49,"▲","-"))),ROUND(VALUE(SUBSTITUTE(実質収支比率等に係る経年分析!G$49,"▲","-")),2),NA())</f>
        <v>8.69</v>
      </c>
      <c r="D21" s="162">
        <f>IF(ISNUMBER(VALUE(SUBSTITUTE(実質収支比率等に係る経年分析!H$49,"▲","-"))),ROUND(VALUE(SUBSTITUTE(実質収支比率等に係る経年分析!H$49,"▲","-")),2),NA())</f>
        <v>0.22</v>
      </c>
      <c r="E21" s="162">
        <f>IF(ISNUMBER(VALUE(SUBSTITUTE(実質収支比率等に係る経年分析!I$49,"▲","-"))),ROUND(VALUE(SUBSTITUTE(実質収支比率等に係る経年分析!I$49,"▲","-")),2),NA())</f>
        <v>-2.2999999999999998</v>
      </c>
      <c r="F21" s="162">
        <f>IF(ISNUMBER(VALUE(SUBSTITUTE(実質収支比率等に係る経年分析!J$49,"▲","-"))),ROUND(VALUE(SUBSTITUTE(実質収支比率等に係る経年分析!J$49,"▲","-")),2),NA())</f>
        <v>-1.62</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交通災害共済事業費特別会計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0.14000000000000001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0.18</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0.22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0.23</v>
      </c>
    </row>
    <row r="31" spans="1:11" x14ac:dyDescent="0.15">
      <c r="A31" s="163" t="str">
        <f>IF(連結実質赤字比率に係る赤字・黒字の構成分析!C$39="",NA(),連結実質赤字比率に係る赤字・黒字の構成分析!C$39)</f>
        <v>後期高齢者医療事業費特別会計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0.41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0.46</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0.56999999999999995</v>
      </c>
    </row>
    <row r="32" spans="1:11" x14ac:dyDescent="0.15">
      <c r="A32" s="163" t="str">
        <f>IF(連結実質赤字比率に係る赤字・黒字の構成分析!C$38="",NA(),連結実質赤字比率に係る赤字・黒字の構成分析!C$38)</f>
        <v>公共下水道事業会計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0.56999999999999995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0.57999999999999996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0.56000000000000005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0.56000000000000005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0.62</v>
      </c>
    </row>
    <row r="33" spans="1:16" x14ac:dyDescent="0.15">
      <c r="A33" s="163" t="str">
        <f>IF(連結実質赤字比率に係る赤字・黒字の構成分析!C$37="",NA(),連結実質赤字比率に係る赤字・黒字の構成分析!C$37)</f>
        <v>国民健康保険事業費特別会計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1.23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0.62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0.74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0.63</v>
      </c>
    </row>
    <row r="34" spans="1:16" x14ac:dyDescent="0.15">
      <c r="A34" s="163" t="str">
        <f>IF(連結実質赤字比率に係る赤字・黒字の構成分析!C$36="",NA(),連結実質赤字比率に係る赤字・黒字の構成分析!C$36)</f>
        <v>介護保険事業費特別会計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2.99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3.06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3.18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3.07</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16.29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16.34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13.58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8.66</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8.5399999999999991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15.75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15.49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12.2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10.39</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3055</v>
      </c>
      <c r="E42" s="164"/>
      <c r="F42" s="164"/>
      <c r="G42" s="164">
        <f>'実質公債費比率（分子）の構造'!L$52</f>
        <v>3060</v>
      </c>
      <c r="H42" s="164"/>
      <c r="I42" s="164"/>
      <c r="J42" s="164">
        <f>'実質公債費比率（分子）の構造'!M$52</f>
        <v>3009</v>
      </c>
      <c r="K42" s="164"/>
      <c r="L42" s="164"/>
      <c r="M42" s="164">
        <f>'実質公債費比率（分子）の構造'!N$52</f>
        <v>2963</v>
      </c>
      <c r="N42" s="164"/>
      <c r="O42" s="164"/>
      <c r="P42" s="164">
        <f>'実質公債費比率（分子）の構造'!O$52</f>
        <v>2772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v>
      </c>
      <c r="C44" s="164"/>
      <c r="D44" s="164"/>
      <c r="E44" s="164">
        <f>'実質公債費比率（分子）の構造'!L$50</f>
        <v>0</v>
      </c>
      <c r="F44" s="164"/>
      <c r="G44" s="164"/>
      <c r="H44" s="164">
        <f>'実質公債費比率（分子）の構造'!M$50</f>
        <v>0</v>
      </c>
      <c r="I44" s="164"/>
      <c r="J44" s="164"/>
      <c r="K44" s="164" t="str">
        <f>'実質公債費比率（分子）の構造'!N$50</f>
        <v>-</v>
      </c>
      <c r="L44" s="164"/>
      <c r="M44" s="164"/>
      <c r="N44" s="164" t="str">
        <f>'実質公債費比率（分子）の構造'!O$50</f>
        <v>-</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790</v>
      </c>
      <c r="C46" s="164"/>
      <c r="D46" s="164"/>
      <c r="E46" s="164">
        <f>'実質公債費比率（分子）の構造'!L$48</f>
        <v>772</v>
      </c>
      <c r="F46" s="164"/>
      <c r="G46" s="164"/>
      <c r="H46" s="164">
        <f>'実質公債費比率（分子）の構造'!M$48</f>
        <v>727</v>
      </c>
      <c r="I46" s="164"/>
      <c r="J46" s="164"/>
      <c r="K46" s="164">
        <f>'実質公債費比率（分子）の構造'!N$48</f>
        <v>707</v>
      </c>
      <c r="L46" s="164"/>
      <c r="M46" s="164"/>
      <c r="N46" s="164">
        <f>'実質公債費比率（分子）の構造'!O$48</f>
        <v>669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2702</v>
      </c>
      <c r="C49" s="164"/>
      <c r="D49" s="164"/>
      <c r="E49" s="164">
        <f>'実質公債費比率（分子）の構造'!L$45</f>
        <v>2706</v>
      </c>
      <c r="F49" s="164"/>
      <c r="G49" s="164"/>
      <c r="H49" s="164">
        <f>'実質公債費比率（分子）の構造'!M$45</f>
        <v>2658</v>
      </c>
      <c r="I49" s="164"/>
      <c r="J49" s="164"/>
      <c r="K49" s="164">
        <f>'実質公債費比率（分子）の構造'!N$45</f>
        <v>2646</v>
      </c>
      <c r="L49" s="164"/>
      <c r="M49" s="164"/>
      <c r="N49" s="164">
        <f>'実質公債費比率（分子）の構造'!O$45</f>
        <v>2438</v>
      </c>
      <c r="O49" s="164"/>
      <c r="P49" s="164"/>
    </row>
    <row r="50" spans="1:16" x14ac:dyDescent="0.15">
      <c r="A50" s="164" t="s">
        <v>67</v>
      </c>
      <c r="B50" s="164" t="e">
        <f>NA()</f>
        <v>#N/A</v>
      </c>
      <c r="C50" s="164">
        <f>IF(ISNUMBER('実質公債費比率（分子）の構造'!K$53),'実質公債費比率（分子）の構造'!K$53,NA())</f>
        <v>438</v>
      </c>
      <c r="D50" s="164" t="e">
        <f>NA()</f>
        <v>#N/A</v>
      </c>
      <c r="E50" s="164" t="e">
        <f>NA()</f>
        <v>#N/A</v>
      </c>
      <c r="F50" s="164">
        <f>IF(ISNUMBER('実質公債費比率（分子）の構造'!L$53),'実質公債費比率（分子）の構造'!L$53,NA())</f>
        <v>418</v>
      </c>
      <c r="G50" s="164" t="e">
        <f>NA()</f>
        <v>#N/A</v>
      </c>
      <c r="H50" s="164" t="e">
        <f>NA()</f>
        <v>#N/A</v>
      </c>
      <c r="I50" s="164">
        <f>IF(ISNUMBER('実質公債費比率（分子）の構造'!M$53),'実質公債費比率（分子）の構造'!M$53,NA())</f>
        <v>376</v>
      </c>
      <c r="J50" s="164" t="e">
        <f>NA()</f>
        <v>#N/A</v>
      </c>
      <c r="K50" s="164" t="e">
        <f>NA()</f>
        <v>#N/A</v>
      </c>
      <c r="L50" s="164">
        <f>IF(ISNUMBER('実質公債費比率（分子）の構造'!N$53),'実質公債費比率（分子）の構造'!N$53,NA())</f>
        <v>390</v>
      </c>
      <c r="M50" s="164" t="e">
        <f>NA()</f>
        <v>#N/A</v>
      </c>
      <c r="N50" s="164" t="e">
        <f>NA()</f>
        <v>#N/A</v>
      </c>
      <c r="O50" s="164">
        <f>IF(ISNUMBER('実質公債費比率（分子）の構造'!O$53),'実質公債費比率（分子）の構造'!O$53,NA())</f>
        <v>335</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25625</v>
      </c>
      <c r="E56" s="163"/>
      <c r="F56" s="163"/>
      <c r="G56" s="163">
        <f>'将来負担比率（分子）の構造'!J$52</f>
        <v>24560</v>
      </c>
      <c r="H56" s="163"/>
      <c r="I56" s="163"/>
      <c r="J56" s="163">
        <f>'将来負担比率（分子）の構造'!K$52</f>
        <v>22991</v>
      </c>
      <c r="K56" s="163"/>
      <c r="L56" s="163"/>
      <c r="M56" s="163">
        <f>'将来負担比率（分子）の構造'!L$52</f>
        <v>21449</v>
      </c>
      <c r="N56" s="163"/>
      <c r="O56" s="163"/>
      <c r="P56" s="163">
        <f>'将来負担比率（分子）の構造'!M$52</f>
        <v>19726</v>
      </c>
    </row>
    <row r="57" spans="1:16" x14ac:dyDescent="0.15">
      <c r="A57" s="163" t="s">
        <v>42</v>
      </c>
      <c r="B57" s="163"/>
      <c r="C57" s="163"/>
      <c r="D57" s="163">
        <f>'将来負担比率（分子）の構造'!I$51</f>
        <v>4300</v>
      </c>
      <c r="E57" s="163"/>
      <c r="F57" s="163"/>
      <c r="G57" s="163">
        <f>'将来負担比率（分子）の構造'!J$51</f>
        <v>3596</v>
      </c>
      <c r="H57" s="163"/>
      <c r="I57" s="163"/>
      <c r="J57" s="163">
        <f>'将来負担比率（分子）の構造'!K$51</f>
        <v>3223</v>
      </c>
      <c r="K57" s="163"/>
      <c r="L57" s="163"/>
      <c r="M57" s="163">
        <f>'将来負担比率（分子）の構造'!L$51</f>
        <v>3140</v>
      </c>
      <c r="N57" s="163"/>
      <c r="O57" s="163"/>
      <c r="P57" s="163">
        <f>'将来負担比率（分子）の構造'!M$51</f>
        <v>3284</v>
      </c>
    </row>
    <row r="58" spans="1:16" x14ac:dyDescent="0.15">
      <c r="A58" s="163" t="s">
        <v>41</v>
      </c>
      <c r="B58" s="163"/>
      <c r="C58" s="163"/>
      <c r="D58" s="163">
        <f>'将来負担比率（分子）の構造'!I$50</f>
        <v>4891</v>
      </c>
      <c r="E58" s="163"/>
      <c r="F58" s="163"/>
      <c r="G58" s="163">
        <f>'将来負担比率（分子）の構造'!J$50</f>
        <v>5853</v>
      </c>
      <c r="H58" s="163"/>
      <c r="I58" s="163"/>
      <c r="J58" s="163">
        <f>'将来負担比率（分子）の構造'!K$50</f>
        <v>7358</v>
      </c>
      <c r="K58" s="163"/>
      <c r="L58" s="163"/>
      <c r="M58" s="163">
        <f>'将来負担比率（分子）の構造'!L$50</f>
        <v>8523</v>
      </c>
      <c r="N58" s="163"/>
      <c r="O58" s="163"/>
      <c r="P58" s="163">
        <f>'将来負担比率（分子）の構造'!M$50</f>
        <v>9252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3741</v>
      </c>
      <c r="C62" s="163"/>
      <c r="D62" s="163"/>
      <c r="E62" s="163">
        <f>'将来負担比率（分子）の構造'!J$45</f>
        <v>3737</v>
      </c>
      <c r="F62" s="163"/>
      <c r="G62" s="163"/>
      <c r="H62" s="163">
        <f>'将来負担比率（分子）の構造'!K$45</f>
        <v>3690</v>
      </c>
      <c r="I62" s="163"/>
      <c r="J62" s="163"/>
      <c r="K62" s="163">
        <f>'将来負担比率（分子）の構造'!L$45</f>
        <v>3720</v>
      </c>
      <c r="L62" s="163"/>
      <c r="M62" s="163"/>
      <c r="N62" s="163">
        <f>'将来負担比率（分子）の構造'!M$45</f>
        <v>3894</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8227</v>
      </c>
      <c r="C64" s="163"/>
      <c r="D64" s="163"/>
      <c r="E64" s="163">
        <f>'将来負担比率（分子）の構造'!J$43</f>
        <v>6933</v>
      </c>
      <c r="F64" s="163"/>
      <c r="G64" s="163"/>
      <c r="H64" s="163">
        <f>'将来負担比率（分子）の構造'!K$43</f>
        <v>6221</v>
      </c>
      <c r="I64" s="163"/>
      <c r="J64" s="163"/>
      <c r="K64" s="163">
        <f>'将来負担比率（分子）の構造'!L$43</f>
        <v>5893</v>
      </c>
      <c r="L64" s="163"/>
      <c r="M64" s="163"/>
      <c r="N64" s="163">
        <f>'将来負担比率（分子）の構造'!M$43</f>
        <v>5740</v>
      </c>
      <c r="O64" s="163"/>
      <c r="P64" s="163"/>
    </row>
    <row r="65" spans="1:16" x14ac:dyDescent="0.15">
      <c r="A65" s="163" t="s">
        <v>32</v>
      </c>
      <c r="B65" s="163">
        <f>'将来負担比率（分子）の構造'!I$42</f>
        <v>0</v>
      </c>
      <c r="C65" s="163"/>
      <c r="D65" s="163"/>
      <c r="E65" s="163">
        <f>'将来負担比率（分子）の構造'!J$42</f>
        <v>0</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24210</v>
      </c>
      <c r="C66" s="163"/>
      <c r="D66" s="163"/>
      <c r="E66" s="163">
        <f>'将来負担比率（分子）の構造'!J$41</f>
        <v>23278</v>
      </c>
      <c r="F66" s="163"/>
      <c r="G66" s="163"/>
      <c r="H66" s="163">
        <f>'将来負担比率（分子）の構造'!K$41</f>
        <v>21680</v>
      </c>
      <c r="I66" s="163"/>
      <c r="J66" s="163"/>
      <c r="K66" s="163">
        <f>'将来負担比率（分子）の構造'!L$41</f>
        <v>20034</v>
      </c>
      <c r="L66" s="163"/>
      <c r="M66" s="163"/>
      <c r="N66" s="163">
        <f>'将来負担比率（分子）の構造'!M$41</f>
        <v>18864</v>
      </c>
      <c r="O66" s="163"/>
      <c r="P66" s="163"/>
    </row>
    <row r="67" spans="1:16" x14ac:dyDescent="0.15">
      <c r="A67" s="163" t="s">
        <v>71</v>
      </c>
      <c r="B67" s="163" t="e">
        <f>NA()</f>
        <v>#N/A</v>
      </c>
      <c r="C67" s="163">
        <f>IF(ISNUMBER('将来負担比率（分子）の構造'!I$53), IF('将来負担比率（分子）の構造'!I$53 &lt; 0, 0, '将来負担比率（分子）の構造'!I$53), NA())</f>
        <v>1362</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1966</v>
      </c>
      <c r="C72" s="167">
        <f>基金残高に係る経年分析!G55</f>
        <v>2104</v>
      </c>
      <c r="D72" s="167">
        <f>基金残高に係る経年分析!H55</f>
        <v>2115</v>
      </c>
    </row>
    <row r="73" spans="1:16" x14ac:dyDescent="0.15">
      <c r="A73" s="166" t="s">
        <v>74</v>
      </c>
      <c r="B73" s="167">
        <f>基金残高に係る経年分析!F56</f>
        <v>528</v>
      </c>
      <c r="C73" s="167">
        <f>基金残高に係る経年分析!G56</f>
        <v>624</v>
      </c>
      <c r="D73" s="167">
        <f>基金残高に係る経年分析!H56</f>
        <v>704</v>
      </c>
    </row>
    <row r="74" spans="1:16" x14ac:dyDescent="0.15">
      <c r="A74" s="166" t="s">
        <v>75</v>
      </c>
      <c r="B74" s="167">
        <f>基金残高に係る経年分析!F57</f>
        <v>5669</v>
      </c>
      <c r="C74" s="167">
        <f>基金残高に係る経年分析!G57</f>
        <v>6697</v>
      </c>
      <c r="D74" s="167">
        <f>基金残高に係る経年分析!H57</f>
        <v>7333</v>
      </c>
    </row>
  </sheetData>
  <sheetProtection algorithmName="SHA-512" hashValue="Yq37AhDQ9jMxpp/hSYx2ALbGjB7r81SSDAP6xjB9Zia11Sf7RzgH6zQoO6d59DUq7lYByhcaOGRCpio+cWE24A==" saltValue="/HUaqnw2Fn9JeGXCSdl7W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高梨　勝成</dc:creator>
  <cp:lastModifiedBy>行田市</cp:lastModifiedBy>
  <dcterms:created xsi:type="dcterms:W3CDTF">2026-09-09T06:37:20Z</dcterms:created>
  <dcterms:modified xsi:type="dcterms:W3CDTF">2026-09-09T06:37:48Z</dcterms:modified>
</cp:coreProperties>
</file>