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C:\Users\0105609\Desktop\"/>
    </mc:Choice>
  </mc:AlternateContent>
  <xr:revisionPtr revIDLastSave="0" documentId="8_{1EF3027D-20C8-498B-AA3C-758254DAC886}" xr6:coauthVersionLast="47" xr6:coauthVersionMax="47" xr10:uidLastSave="{00000000-0000-0000-0000-000000000000}"/>
  <bookViews>
    <workbookView xWindow="20745" yWindow="1890" windowWidth="30045" windowHeight="20340" firstSheet="12"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BW38" i="10"/>
  <c r="BE38" i="10"/>
  <c r="AM38" i="10"/>
  <c r="U38" i="10"/>
  <c r="C38" i="10"/>
  <c r="BE37" i="10"/>
  <c r="AM37" i="10"/>
  <c r="C37" i="10"/>
  <c r="BE36" i="10"/>
  <c r="AM36" i="10"/>
  <c r="BW35" i="10"/>
  <c r="BW36" i="10" s="1"/>
  <c r="BE35" i="10"/>
  <c r="BW34" i="10"/>
  <c r="C34" i="10"/>
  <c r="C35" i="10" s="1"/>
  <c r="CO34" i="10" l="1"/>
  <c r="CO35" i="10" s="1"/>
  <c r="CO36" i="10" s="1"/>
  <c r="CO37" i="10" s="1"/>
  <c r="CO38" i="10" s="1"/>
  <c r="BW37" i="10"/>
  <c r="C36" i="10"/>
  <c r="U34" i="10"/>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BE34" i="10"/>
</calcChain>
</file>

<file path=xl/sharedStrings.xml><?xml version="1.0" encoding="utf-8"?>
<sst xmlns="http://schemas.openxmlformats.org/spreadsheetml/2006/main" count="1057" uniqueCount="579">
  <si>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</si>
  <si>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</si>
  <si>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</si>
  <si>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</si>
  <si>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</si>
  <si>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</si>
  <si>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</si>
  <si>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</si>
  <si>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</si>
  <si>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</si>
  <si>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</si>
  <si>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</si>
  <si>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</si>
  <si>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</si>
  <si>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</si>
  <si>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</si>
  <si>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</si>
  <si>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</si>
  <si>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</si>
  <si>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</si>
  <si>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</si>
  <si>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</si>
  <si>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</si>
  <si>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</si>
  <si>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</si>
  <si>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</si>
  <si>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</si>
  <si>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</si>
  <si>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</si>
  <si>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</si>
  <si>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</si>
  <si>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</si>
  <si>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</si>
  <si>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</si>
  <si>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</si>
  <si>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</si>
  <si>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</si>
  <si>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</si>
  <si>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</si>
  <si>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</si>
  <si>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</si>
  <si>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</si>
  <si>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</si>
  <si>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</si>
  <si>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</si>
  <si>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</si>
  <si>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</si>
  <si>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</si>
  <si>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</si>
  <si>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</si>
  <si>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</si>
  <si>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</si>
  <si>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</si>
  <si>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</si>
  <si>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</si>
  <si>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</si>
  <si>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</si>
  <si>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</si>
  <si>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</si>
  <si>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</si>
  <si>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</si>
  <si>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</si>
  <si>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</si>
  <si>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</si>
  <si>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</si>
  <si>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</si>
  <si>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</si>
  <si>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</si>
  <si>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</si>
  <si>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</si>
  <si>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</si>
  <si>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</si>
  <si>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</si>
  <si>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</si>
  <si>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</si>
  <si>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</si>
  <si>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</si>
  <si>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</si>
  <si>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</si>
  <si>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埼玉県</t>
    <phoneticPr fontId="5"/>
  </si>
  <si>
    <t>市町村類型</t>
    <phoneticPr fontId="5"/>
  </si>
  <si>
    <t>中核市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</si>
  <si>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</si>
  <si>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</si>
  <si>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</si>
  <si>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</si>
  <si>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</si>
  <si>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</si>
  <si>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</si>
  <si>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</si>
  <si>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</si>
  <si>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</si>
  <si>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</si>
  <si>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</si>
  <si>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川越市</t>
    <phoneticPr fontId="5"/>
  </si>
  <si>
    <t>地方交付税種地</t>
    <rPh sb="0" eb="2">
      <t>チホウ</t>
    </rPh>
    <rPh sb="2" eb="5">
      <t>コウフゼイ</t>
    </rPh>
    <rPh sb="5" eb="6">
      <t>シュ</t>
    </rPh>
    <rPh sb="6" eb="7">
      <t>チ</t>
    </rPh>
    <phoneticPr fontId="5"/>
  </si>
  <si>
    <t>1-6</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</si>
  <si>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</si>
  <si>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</si>
  <si>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</si>
  <si>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</si>
  <si>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</si>
  <si>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</si>
  <si>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</si>
  <si>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</si>
  <si>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</si>
  <si>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</si>
  <si>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</si>
  <si>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</si>
  <si>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</si>
  <si>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</si>
  <si>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</si>
  <si>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</si>
  <si>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</si>
  <si>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</si>
  <si>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</si>
  <si>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</si>
  <si>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</si>
  <si>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</si>
  <si>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</si>
  <si>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</si>
  <si>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</si>
  <si>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</si>
  <si>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</si>
  <si>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</si>
  <si>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</si>
  <si>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</si>
  <si>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</si>
  <si>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</si>
  <si>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</si>
  <si>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</si>
  <si>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</si>
  <si>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</si>
  <si>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</si>
  <si>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</si>
  <si>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</si>
  <si>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</si>
  <si>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</si>
  <si>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</si>
  <si>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</si>
  <si>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</si>
  <si>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0.0</t>
    <phoneticPr fontId="5"/>
  </si>
  <si>
    <t>基準財政需要額</t>
    <phoneticPr fontId="25"/>
  </si>
  <si>
    <t>うち日本人(％)</t>
    <phoneticPr fontId="5"/>
  </si>
  <si>
    <t>-0.3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</si>
  <si>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</si>
  <si>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</si>
  <si>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</si>
  <si>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</si>
  <si>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</si>
  <si>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</si>
  <si>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</si>
  <si>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</si>
  <si>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</si>
  <si>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</si>
  <si>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</si>
  <si>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</si>
  <si>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</si>
  <si>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</si>
  <si>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</si>
  <si>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</si>
  <si>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</si>
  <si>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</si>
  <si>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</si>
  <si>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</si>
  <si>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</si>
  <si>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</si>
  <si>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</si>
  <si>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</si>
  <si>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</si>
  <si>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</si>
  <si>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</si>
  <si>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</si>
  <si>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</si>
  <si>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</si>
  <si>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</si>
  <si>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</si>
  <si>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</si>
  <si>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</si>
  <si>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</si>
  <si>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</si>
  <si>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</si>
  <si>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</si>
  <si>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</si>
  <si>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</si>
  <si>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</si>
  <si>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</si>
  <si>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</si>
  <si>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</si>
  <si>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</si>
  <si>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</si>
  <si>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</si>
  <si>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</si>
  <si>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</si>
  <si>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</si>
  <si>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</si>
  <si>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</si>
  <si>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</si>
  <si>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</si>
  <si>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</si>
  <si>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</si>
  <si>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</si>
  <si>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</si>
  <si>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埼玉県川越市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</si>
  <si>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</si>
  <si>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</si>
  <si>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</si>
  <si>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</si>
  <si>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</si>
  <si>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</si>
  <si>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</si>
  <si>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</si>
  <si>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</si>
  <si>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</si>
  <si>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</si>
  <si>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</si>
  <si>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</si>
  <si>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</si>
  <si>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</si>
  <si>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</si>
  <si>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</si>
  <si>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</si>
  <si>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</si>
  <si>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</si>
  <si>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</si>
  <si>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</si>
  <si>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</si>
  <si>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</si>
  <si>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</si>
  <si>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</si>
  <si>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</si>
  <si>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</si>
  <si>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</si>
  <si>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</si>
  <si>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</si>
  <si>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</si>
  <si>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</si>
  <si>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</si>
  <si>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</si>
  <si>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</si>
  <si>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</si>
  <si>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</si>
  <si>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</si>
  <si>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</si>
  <si>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</si>
  <si>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</si>
  <si>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</si>
  <si>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</si>
  <si>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</si>
  <si>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</si>
  <si>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</si>
  <si>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</si>
  <si>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</si>
  <si>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</si>
  <si>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</si>
  <si>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</si>
  <si>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</si>
  <si>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</si>
  <si>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</si>
  <si>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</si>
  <si>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</si>
  <si>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</si>
  <si>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</si>
  <si>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</si>
  <si>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</si>
  <si>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</si>
  <si>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</si>
  <si>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</si>
  <si>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</si>
  <si>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</si>
  <si>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</si>
  <si>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</si>
  <si>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</si>
  <si>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</si>
  <si>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</si>
  <si>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</si>
  <si>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</si>
  <si>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</si>
  <si>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</si>
  <si>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</si>
  <si>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</si>
  <si>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</si>
  <si>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</si>
  <si>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</si>
  <si>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</si>
  <si>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</si>
  <si>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</si>
  <si>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</si>
  <si>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</si>
  <si>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</si>
  <si>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</si>
  <si>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</si>
  <si>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</si>
  <si>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</si>
  <si>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</si>
  <si>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</si>
  <si>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</si>
  <si>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</si>
  <si>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</si>
  <si>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</si>
  <si>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</si>
  <si>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</si>
  <si>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</si>
  <si>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</si>
  <si>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</si>
  <si>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</si>
  <si>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</si>
  <si>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</si>
  <si>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</si>
  <si>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</si>
  <si>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</si>
  <si>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</si>
  <si>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</si>
  <si>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</si>
  <si>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</si>
  <si>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</si>
  <si>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</si>
  <si>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</si>
  <si>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</si>
  <si>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</si>
  <si>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</si>
  <si>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</si>
  <si>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</si>
  <si>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</si>
  <si>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</si>
  <si>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</si>
  <si>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</si>
  <si>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</si>
  <si>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</si>
  <si>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</si>
  <si>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</si>
  <si>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</si>
  <si>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</si>
  <si>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</si>
  <si>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</si>
  <si>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</si>
  <si>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</si>
  <si>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</si>
  <si>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</si>
  <si>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</si>
  <si>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</si>
  <si>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</si>
  <si>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</si>
  <si>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</si>
  <si>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</si>
  <si>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</si>
  <si>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</si>
  <si>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</si>
  <si>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</si>
  <si>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</si>
  <si>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</si>
  <si>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</si>
  <si>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</si>
  <si>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</si>
  <si>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埼玉県川越市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</si>
  <si>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</si>
  <si>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</si>
  <si>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</si>
  <si>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</si>
  <si>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</si>
  <si>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</si>
  <si>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</si>
  <si>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</si>
  <si>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</si>
  <si>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</si>
  <si>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</si>
  <si>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</si>
  <si>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</si>
  <si>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</si>
  <si>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</si>
  <si>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</si>
  <si>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</si>
  <si>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</si>
  <si>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</si>
  <si>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</si>
  <si>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歯科診療事業特別会計</t>
    <phoneticPr fontId="5"/>
  </si>
  <si>
    <t>母子父子寡婦福祉資金貸付事業特別会計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</si>
  <si>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</si>
  <si>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</si>
  <si>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</si>
  <si>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</si>
  <si>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</si>
  <si>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</si>
  <si>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</si>
  <si>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</si>
  <si>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</si>
  <si>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</si>
  <si>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</si>
  <si>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</si>
  <si>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</si>
  <si>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</si>
  <si>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</si>
  <si>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</si>
  <si>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川越駅東口公共地下駐車場事業特別会計</t>
    <phoneticPr fontId="5"/>
  </si>
  <si>
    <t>水道事業会計</t>
    <phoneticPr fontId="5"/>
  </si>
  <si>
    <t>法適用企業</t>
    <phoneticPr fontId="5"/>
  </si>
  <si>
    <t>公共下水道事業会計</t>
    <phoneticPr fontId="5"/>
  </si>
  <si>
    <t>農業集落排水事業特別会計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</si>
  <si>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</si>
  <si>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</si>
  <si>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</si>
  <si>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</si>
  <si>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</si>
  <si>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</si>
  <si>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</si>
  <si>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</si>
  <si>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</si>
  <si>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</si>
  <si>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</si>
  <si>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</si>
  <si>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</si>
  <si>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</si>
  <si>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</si>
  <si>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</si>
  <si>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</si>
  <si>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</si>
  <si>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</si>
  <si>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</si>
  <si>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</si>
  <si>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</si>
  <si>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</si>
  <si>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</si>
  <si>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</si>
  <si>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</si>
  <si>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</si>
  <si>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</si>
  <si>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</si>
  <si>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</si>
  <si>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</si>
  <si>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</si>
  <si>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</si>
  <si>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</si>
  <si>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</si>
  <si>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</si>
  <si>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</si>
  <si>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</si>
  <si>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</si>
  <si>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</si>
  <si>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</si>
  <si>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</si>
  <si>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</si>
  <si>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</si>
  <si>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</si>
  <si>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</si>
  <si>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</si>
  <si>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</si>
  <si>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</si>
  <si>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</si>
  <si>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</si>
  <si>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</si>
  <si>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</si>
  <si>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</si>
  <si>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</si>
  <si>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</si>
  <si>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</si>
  <si>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</si>
  <si>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</si>
  <si>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</si>
  <si>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</si>
  <si>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</si>
  <si>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</si>
  <si>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</si>
  <si>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</si>
  <si>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</si>
  <si>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</si>
  <si>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</si>
  <si>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</si>
  <si>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</si>
  <si>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</si>
  <si>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</si>
  <si>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</si>
  <si>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</si>
  <si>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</si>
  <si>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</si>
  <si>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</si>
  <si>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</si>
  <si>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</si>
  <si>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</si>
  <si>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</si>
  <si>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</si>
  <si>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</si>
  <si>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</si>
  <si>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</si>
  <si>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</si>
  <si>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</si>
  <si>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</si>
  <si>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</si>
  <si>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</si>
  <si>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</si>
  <si>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</si>
  <si>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</si>
  <si>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</si>
  <si>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</si>
  <si>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</si>
  <si>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</si>
  <si>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</si>
  <si>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</si>
  <si>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</si>
  <si>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</si>
  <si>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</si>
  <si>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</si>
  <si>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</si>
  <si>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</si>
  <si>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</si>
  <si>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</si>
  <si>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</si>
  <si>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</si>
  <si>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</si>
  <si>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</si>
  <si>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</si>
  <si>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</si>
  <si>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</si>
  <si>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</si>
  <si>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</si>
  <si>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</si>
  <si>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</si>
  <si>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</si>
  <si>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</si>
  <si>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</si>
  <si>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</si>
  <si>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</si>
  <si>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</si>
  <si>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</si>
  <si>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</si>
  <si>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</si>
  <si>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</si>
  <si>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</si>
  <si>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</si>
  <si>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</si>
  <si>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</si>
  <si>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</si>
  <si>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</si>
  <si>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</si>
  <si>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</si>
  <si>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0.08</t>
  </si>
  <si>
    <t>▲ 1.69</t>
  </si>
  <si>
    <t>一般会計</t>
  </si>
  <si>
    <t>公共下水道事業会計</t>
  </si>
  <si>
    <t>水道事業会計</t>
  </si>
  <si>
    <t>介護保険事業特別会計</t>
  </si>
  <si>
    <t>国民健康保険事業特別会計</t>
  </si>
  <si>
    <t>母子父子寡婦福祉資金貸付事業特別会計</t>
  </si>
  <si>
    <t>農業集落排水事業特別会計</t>
  </si>
  <si>
    <t>川越駅東口公共地下駐車場事業特別会計</t>
  </si>
  <si>
    <t>その他会計（赤字）</t>
  </si>
  <si>
    <t>その他会計（黒字）</t>
  </si>
  <si>
    <t>R02</t>
    <phoneticPr fontId="5"/>
  </si>
  <si>
    <t>R03</t>
    <phoneticPr fontId="5"/>
  </si>
  <si>
    <t>R04</t>
    <phoneticPr fontId="5"/>
  </si>
  <si>
    <t>R05</t>
    <phoneticPr fontId="5"/>
  </si>
  <si>
    <t>R06</t>
    <phoneticPr fontId="5"/>
  </si>
  <si>
    <t>川越地区消防組合</t>
    <phoneticPr fontId="2"/>
  </si>
  <si>
    <t>川越市勤労者福祉サービスセンター</t>
    <rPh sb="0" eb="3">
      <t>カワゴエシ</t>
    </rPh>
    <rPh sb="3" eb="6">
      <t>キンロウシャ</t>
    </rPh>
    <rPh sb="6" eb="8">
      <t>フクシ</t>
    </rPh>
    <phoneticPr fontId="2"/>
  </si>
  <si>
    <t>川越市施設管理公社</t>
    <rPh sb="0" eb="3">
      <t>カワゴエシ</t>
    </rPh>
    <rPh sb="3" eb="5">
      <t>シセツ</t>
    </rPh>
    <rPh sb="5" eb="7">
      <t>カンリ</t>
    </rPh>
    <rPh sb="7" eb="9">
      <t>コウシャ</t>
    </rPh>
    <phoneticPr fontId="2"/>
  </si>
  <si>
    <t>川越市総合卸売市場</t>
    <rPh sb="0" eb="3">
      <t>カワゴエシ</t>
    </rPh>
    <rPh sb="3" eb="5">
      <t>ソウゴウ</t>
    </rPh>
    <rPh sb="5" eb="9">
      <t>オロシウリイチバ</t>
    </rPh>
    <phoneticPr fontId="2"/>
  </si>
  <si>
    <t>川越都市開発</t>
    <rPh sb="0" eb="2">
      <t>カワゴエ</t>
    </rPh>
    <rPh sb="2" eb="4">
      <t>トシ</t>
    </rPh>
    <rPh sb="4" eb="6">
      <t>カイハツ</t>
    </rPh>
    <phoneticPr fontId="2"/>
  </si>
  <si>
    <t>川越土地開発公社</t>
    <rPh sb="0" eb="2">
      <t>カワゴエ</t>
    </rPh>
    <rPh sb="2" eb="6">
      <t>トチカイハツ</t>
    </rPh>
    <rPh sb="6" eb="8">
      <t>コウシャ</t>
    </rPh>
    <phoneticPr fontId="2"/>
  </si>
  <si>
    <t>埼玉県後期高齢者医療広域連合</t>
    <rPh sb="0" eb="3">
      <t>サイタマケン</t>
    </rPh>
    <rPh sb="3" eb="5">
      <t>コウキ</t>
    </rPh>
    <rPh sb="5" eb="8">
      <t>コウレイシャ</t>
    </rPh>
    <rPh sb="8" eb="10">
      <t>イリョウ</t>
    </rPh>
    <rPh sb="10" eb="12">
      <t>コウイキ</t>
    </rPh>
    <rPh sb="12" eb="14">
      <t>レンゴウ</t>
    </rPh>
    <phoneticPr fontId="2"/>
  </si>
  <si>
    <t>埼玉県後期高齢者医療広域連合</t>
    <rPh sb="0" eb="3">
      <t>サイタマケン</t>
    </rPh>
    <rPh sb="3" eb="5">
      <t>コウキ</t>
    </rPh>
    <rPh sb="5" eb="7">
      <t>コウレイ</t>
    </rPh>
    <rPh sb="7" eb="8">
      <t>シャ</t>
    </rPh>
    <rPh sb="8" eb="10">
      <t>イリョウ</t>
    </rPh>
    <rPh sb="10" eb="14">
      <t>コウイキレンゴウ</t>
    </rPh>
    <phoneticPr fontId="2"/>
  </si>
  <si>
    <t>彩の組さいたま人づくり広域連合</t>
    <rPh sb="0" eb="1">
      <t>サイ</t>
    </rPh>
    <rPh sb="2" eb="3">
      <t>クミ</t>
    </rPh>
    <rPh sb="7" eb="8">
      <t>ヒト</t>
    </rPh>
    <rPh sb="11" eb="13">
      <t>コウイキ</t>
    </rPh>
    <rPh sb="13" eb="15">
      <t>レンゴウ</t>
    </rPh>
    <phoneticPr fontId="2"/>
  </si>
  <si>
    <t>一般会計</t>
    <rPh sb="0" eb="2">
      <t>イッパン</t>
    </rPh>
    <rPh sb="2" eb="4">
      <t>カイケイ</t>
    </rPh>
    <phoneticPr fontId="2"/>
  </si>
  <si>
    <t>特別会計</t>
    <rPh sb="0" eb="2">
      <t>トクベツ</t>
    </rPh>
    <rPh sb="2" eb="4">
      <t>カイケイ</t>
    </rPh>
    <phoneticPr fontId="2"/>
  </si>
  <si>
    <t>-</t>
    <phoneticPr fontId="2"/>
  </si>
  <si>
    <t>庁舎建設基金</t>
    <rPh sb="0" eb="2">
      <t>チョウシャ</t>
    </rPh>
    <rPh sb="2" eb="4">
      <t>ケンセツ</t>
    </rPh>
    <rPh sb="4" eb="6">
      <t>キキン</t>
    </rPh>
    <phoneticPr fontId="5"/>
  </si>
  <si>
    <t>公共施設マネジメント基金</t>
    <rPh sb="0" eb="2">
      <t>コウキョウ</t>
    </rPh>
    <rPh sb="2" eb="4">
      <t>シセツ</t>
    </rPh>
    <rPh sb="10" eb="12">
      <t>キキン</t>
    </rPh>
    <phoneticPr fontId="2"/>
  </si>
  <si>
    <t>職員退職手当基金</t>
    <rPh sb="0" eb="2">
      <t>ショクイン</t>
    </rPh>
    <rPh sb="2" eb="4">
      <t>タイショク</t>
    </rPh>
    <rPh sb="4" eb="6">
      <t>テアテ</t>
    </rPh>
    <rPh sb="6" eb="8">
      <t>キキン</t>
    </rPh>
    <phoneticPr fontId="2"/>
  </si>
  <si>
    <t>初雁公園整備基金</t>
    <rPh sb="0" eb="2">
      <t>ハツカリ</t>
    </rPh>
    <rPh sb="2" eb="4">
      <t>コウエン</t>
    </rPh>
    <rPh sb="4" eb="6">
      <t>セイビ</t>
    </rPh>
    <rPh sb="6" eb="8">
      <t>キキン</t>
    </rPh>
    <phoneticPr fontId="2"/>
  </si>
  <si>
    <t>緑の基金</t>
    <rPh sb="0" eb="1">
      <t>ミドリ</t>
    </rPh>
    <rPh sb="2" eb="4">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</si>
  <si>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</si>
  <si>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</si>
  <si>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将来負担比率は、地方債の発行を抑制し、将来負担額が減少しているものの、類似団体と比較して高い水準にある。
その一方で、有形固定資産減価償却率は、施設の適切な時期での更新が十分に進んでいないため、増加している。
今後は、地方債の更なる発行抑制や基金残高の確保を図るとともに、公共施設等総合管理計画や個別施設計画などに基づき、老朽化対策に積極的に取り組んでいく。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</si>
  <si>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</si>
  <si>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</si>
  <si>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</si>
  <si>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</si>
  <si>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</si>
  <si>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</si>
  <si>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実質公債費比率及び将来負担比率は類似団体と比較して高い水準にある。
実質公債費率が高い要因としては、大規模事業の地方債元金償還が始まったことによるが、今後は、地方債の償還完了や税収等の増加による標準財政規模の微増により、減少すると見込んでいる。
将来負担比率は、昨年度に続き減少している。地方債の現在高が主に地方債償還完了や新規発行額の抑制により減少し、標準財政規模が主に普通交付税等の増加により増加したことによるものと考えられる。
今後は、地方債の適切な発行や基金残高の確保を図り、将来負担比率の減少に努めていく。</t>
    <rPh sb="131" eb="134">
      <t>サクネンド</t>
    </rPh>
    <rPh sb="135" eb="136">
      <t>ツヅ</t>
    </rPh>
    <rPh sb="168" eb="170">
      <t>ヨクセイ</t>
    </rPh>
    <rPh sb="186" eb="188">
      <t>フツウ</t>
    </rPh>
    <rPh sb="188" eb="191">
      <t>コウフゼイ</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</si>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</sst>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40" xfId="11" applyNumberFormat="1" applyFon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4F1789EA-0C6F-438E-9440-32127383E5C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52191</c:v>
                </c:pt>
                <c:pt idx="1">
                  <c:v>48105</c:v>
                </c:pt>
                <c:pt idx="2">
                  <c:v>47446</c:v>
                </c:pt>
                <c:pt idx="3">
                  <c:v>48387</c:v>
                </c:pt>
                <c:pt idx="4">
                  <c:v>49684</c:v>
                </c:pt>
              </c:numCache>
            </c:numRef>
          </c:val>
          <c:smooth val="0"/>
          <c:extLst>
            <c:ext xmlns:c16="http://schemas.microsoft.com/office/drawing/2014/chart" uri="{C3380CC4-5D6E-409C-BE32-E72D297353CC}">
              <c16:uniqueId val="{00000000-1576-4593-8D27-5BA2B6904DD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22501</c:v>
                </c:pt>
                <c:pt idx="1">
                  <c:v>24348</c:v>
                </c:pt>
                <c:pt idx="2">
                  <c:v>17278</c:v>
                </c:pt>
                <c:pt idx="3">
                  <c:v>21780</c:v>
                </c:pt>
                <c:pt idx="4">
                  <c:v>24893</c:v>
                </c:pt>
              </c:numCache>
            </c:numRef>
          </c:val>
          <c:smooth val="0"/>
          <c:extLst>
            <c:ext xmlns:c16="http://schemas.microsoft.com/office/drawing/2014/chart" uri="{C3380CC4-5D6E-409C-BE32-E72D297353CC}">
              <c16:uniqueId val="{00000001-1576-4593-8D27-5BA2B6904DDC}"/>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6.17</c:v>
                </c:pt>
                <c:pt idx="1">
                  <c:v>11.1</c:v>
                </c:pt>
                <c:pt idx="2">
                  <c:v>12.66</c:v>
                </c:pt>
                <c:pt idx="3">
                  <c:v>7.52</c:v>
                </c:pt>
                <c:pt idx="4">
                  <c:v>9.02</c:v>
                </c:pt>
              </c:numCache>
            </c:numRef>
          </c:val>
          <c:extLst>
            <c:ext xmlns:c16="http://schemas.microsoft.com/office/drawing/2014/chart" uri="{C3380CC4-5D6E-409C-BE32-E72D297353CC}">
              <c16:uniqueId val="{00000000-7333-43FD-BF88-84B4A423F24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4.6399999999999997</c:v>
                </c:pt>
                <c:pt idx="1">
                  <c:v>5.42</c:v>
                </c:pt>
                <c:pt idx="2">
                  <c:v>6.51</c:v>
                </c:pt>
                <c:pt idx="3">
                  <c:v>11.2</c:v>
                </c:pt>
                <c:pt idx="4">
                  <c:v>7.55</c:v>
                </c:pt>
              </c:numCache>
            </c:numRef>
          </c:val>
          <c:extLst>
            <c:ext xmlns:c16="http://schemas.microsoft.com/office/drawing/2014/chart" uri="{C3380CC4-5D6E-409C-BE32-E72D297353CC}">
              <c16:uniqueId val="{00000001-7333-43FD-BF88-84B4A423F24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1.64</c:v>
                </c:pt>
                <c:pt idx="1">
                  <c:v>6.21</c:v>
                </c:pt>
                <c:pt idx="2">
                  <c:v>2.25</c:v>
                </c:pt>
                <c:pt idx="3">
                  <c:v>-0.08</c:v>
                </c:pt>
                <c:pt idx="4">
                  <c:v>-1.69</c:v>
                </c:pt>
              </c:numCache>
            </c:numRef>
          </c:val>
          <c:smooth val="0"/>
          <c:extLst>
            <c:ext xmlns:c16="http://schemas.microsoft.com/office/drawing/2014/chart" uri="{C3380CC4-5D6E-409C-BE32-E72D297353CC}">
              <c16:uniqueId val="{00000002-7333-43FD-BF88-84B4A423F24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0.09</c:v>
                </c:pt>
                <c:pt idx="2">
                  <c:v>#N/A</c:v>
                </c:pt>
                <c:pt idx="3">
                  <c:v>0.11</c:v>
                </c:pt>
                <c:pt idx="4">
                  <c:v>#N/A</c:v>
                </c:pt>
                <c:pt idx="5">
                  <c:v>0.13</c:v>
                </c:pt>
                <c:pt idx="6">
                  <c:v>#N/A</c:v>
                </c:pt>
                <c:pt idx="7">
                  <c:v>7.0000000000000007E-2</c:v>
                </c:pt>
                <c:pt idx="8">
                  <c:v>#N/A</c:v>
                </c:pt>
                <c:pt idx="9">
                  <c:v>0.05</c:v>
                </c:pt>
              </c:numCache>
            </c:numRef>
          </c:val>
          <c:extLst>
            <c:ext xmlns:c16="http://schemas.microsoft.com/office/drawing/2014/chart" uri="{C3380CC4-5D6E-409C-BE32-E72D297353CC}">
              <c16:uniqueId val="{00000000-933C-4EE2-8CE8-25E63DC3615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33C-4EE2-8CE8-25E63DC36151}"/>
            </c:ext>
          </c:extLst>
        </c:ser>
        <c:ser>
          <c:idx val="2"/>
          <c:order val="2"/>
          <c:tx>
            <c:strRef>
              <c:f>データシート!$A$29</c:f>
              <c:strCache>
                <c:ptCount val="1"/>
                <c:pt idx="0">
                  <c:v>川越駅東口公共地下駐車場事業特別会計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0.01</c:v>
                </c:pt>
                <c:pt idx="2">
                  <c:v>#N/A</c:v>
                </c:pt>
                <c:pt idx="3">
                  <c:v>0.02</c:v>
                </c:pt>
                <c:pt idx="4">
                  <c:v>#N/A</c:v>
                </c:pt>
                <c:pt idx="5">
                  <c:v>0.03</c:v>
                </c:pt>
                <c:pt idx="6">
                  <c:v>#N/A</c:v>
                </c:pt>
                <c:pt idx="7">
                  <c:v>0.04</c:v>
                </c:pt>
                <c:pt idx="8">
                  <c:v>#N/A</c:v>
                </c:pt>
                <c:pt idx="9">
                  <c:v>0.05</c:v>
                </c:pt>
              </c:numCache>
            </c:numRef>
          </c:val>
          <c:extLst>
            <c:ext xmlns:c16="http://schemas.microsoft.com/office/drawing/2014/chart" uri="{C3380CC4-5D6E-409C-BE32-E72D297353CC}">
              <c16:uniqueId val="{00000002-933C-4EE2-8CE8-25E63DC36151}"/>
            </c:ext>
          </c:extLst>
        </c:ser>
        <c:ser>
          <c:idx val="3"/>
          <c:order val="3"/>
          <c:tx>
            <c:strRef>
              <c:f>データシート!$A$30</c:f>
              <c:strCache>
                <c:ptCount val="1"/>
                <c:pt idx="0">
                  <c:v>農業集落排水事業特別会計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0.02</c:v>
                </c:pt>
                <c:pt idx="2">
                  <c:v>#N/A</c:v>
                </c:pt>
                <c:pt idx="3">
                  <c:v>0.1</c:v>
                </c:pt>
                <c:pt idx="4">
                  <c:v>#N/A</c:v>
                </c:pt>
                <c:pt idx="5">
                  <c:v>0.13</c:v>
                </c:pt>
                <c:pt idx="6">
                  <c:v>#N/A</c:v>
                </c:pt>
                <c:pt idx="7">
                  <c:v>0.03</c:v>
                </c:pt>
                <c:pt idx="8">
                  <c:v>#N/A</c:v>
                </c:pt>
                <c:pt idx="9">
                  <c:v>0.09</c:v>
                </c:pt>
              </c:numCache>
            </c:numRef>
          </c:val>
          <c:extLst>
            <c:ext xmlns:c16="http://schemas.microsoft.com/office/drawing/2014/chart" uri="{C3380CC4-5D6E-409C-BE32-E72D297353CC}">
              <c16:uniqueId val="{00000003-933C-4EE2-8CE8-25E63DC36151}"/>
            </c:ext>
          </c:extLst>
        </c:ser>
        <c:ser>
          <c:idx val="4"/>
          <c:order val="4"/>
          <c:tx>
            <c:strRef>
              <c:f>データシート!$A$31</c:f>
              <c:strCache>
                <c:ptCount val="1"/>
                <c:pt idx="0">
                  <c:v>母子父子寡婦福祉資金貸付事業特別会計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0.09</c:v>
                </c:pt>
                <c:pt idx="2">
                  <c:v>#N/A</c:v>
                </c:pt>
                <c:pt idx="3">
                  <c:v>0.15</c:v>
                </c:pt>
                <c:pt idx="4">
                  <c:v>#N/A</c:v>
                </c:pt>
                <c:pt idx="5">
                  <c:v>0.2</c:v>
                </c:pt>
                <c:pt idx="6">
                  <c:v>#N/A</c:v>
                </c:pt>
                <c:pt idx="7">
                  <c:v>0.25</c:v>
                </c:pt>
                <c:pt idx="8">
                  <c:v>#N/A</c:v>
                </c:pt>
                <c:pt idx="9">
                  <c:v>0.21</c:v>
                </c:pt>
              </c:numCache>
            </c:numRef>
          </c:val>
          <c:extLst>
            <c:ext xmlns:c16="http://schemas.microsoft.com/office/drawing/2014/chart" uri="{C3380CC4-5D6E-409C-BE32-E72D297353CC}">
              <c16:uniqueId val="{00000004-933C-4EE2-8CE8-25E63DC36151}"/>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1.43</c:v>
                </c:pt>
                <c:pt idx="2">
                  <c:v>#N/A</c:v>
                </c:pt>
                <c:pt idx="3">
                  <c:v>1.75</c:v>
                </c:pt>
                <c:pt idx="4">
                  <c:v>#N/A</c:v>
                </c:pt>
                <c:pt idx="5">
                  <c:v>1.76</c:v>
                </c:pt>
                <c:pt idx="6">
                  <c:v>#N/A</c:v>
                </c:pt>
                <c:pt idx="7">
                  <c:v>1.07</c:v>
                </c:pt>
                <c:pt idx="8">
                  <c:v>#N/A</c:v>
                </c:pt>
                <c:pt idx="9">
                  <c:v>1.24</c:v>
                </c:pt>
              </c:numCache>
            </c:numRef>
          </c:val>
          <c:extLst>
            <c:ext xmlns:c16="http://schemas.microsoft.com/office/drawing/2014/chart" uri="{C3380CC4-5D6E-409C-BE32-E72D297353CC}">
              <c16:uniqueId val="{00000005-933C-4EE2-8CE8-25E63DC36151}"/>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1.59</c:v>
                </c:pt>
                <c:pt idx="2">
                  <c:v>#N/A</c:v>
                </c:pt>
                <c:pt idx="3">
                  <c:v>1.18</c:v>
                </c:pt>
                <c:pt idx="4">
                  <c:v>#N/A</c:v>
                </c:pt>
                <c:pt idx="5">
                  <c:v>1.28</c:v>
                </c:pt>
                <c:pt idx="6">
                  <c:v>#N/A</c:v>
                </c:pt>
                <c:pt idx="7">
                  <c:v>0.66</c:v>
                </c:pt>
                <c:pt idx="8">
                  <c:v>#N/A</c:v>
                </c:pt>
                <c:pt idx="9">
                  <c:v>1.54</c:v>
                </c:pt>
              </c:numCache>
            </c:numRef>
          </c:val>
          <c:extLst>
            <c:ext xmlns:c16="http://schemas.microsoft.com/office/drawing/2014/chart" uri="{C3380CC4-5D6E-409C-BE32-E72D297353CC}">
              <c16:uniqueId val="{00000006-933C-4EE2-8CE8-25E63DC36151}"/>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8.58</c:v>
                </c:pt>
                <c:pt idx="2">
                  <c:v>#N/A</c:v>
                </c:pt>
                <c:pt idx="3">
                  <c:v>8.24</c:v>
                </c:pt>
                <c:pt idx="4">
                  <c:v>#N/A</c:v>
                </c:pt>
                <c:pt idx="5">
                  <c:v>7.53</c:v>
                </c:pt>
                <c:pt idx="6">
                  <c:v>#N/A</c:v>
                </c:pt>
                <c:pt idx="7">
                  <c:v>6.94</c:v>
                </c:pt>
                <c:pt idx="8">
                  <c:v>#N/A</c:v>
                </c:pt>
                <c:pt idx="9">
                  <c:v>6.85</c:v>
                </c:pt>
              </c:numCache>
            </c:numRef>
          </c:val>
          <c:extLst>
            <c:ext xmlns:c16="http://schemas.microsoft.com/office/drawing/2014/chart" uri="{C3380CC4-5D6E-409C-BE32-E72D297353CC}">
              <c16:uniqueId val="{00000007-933C-4EE2-8CE8-25E63DC36151}"/>
            </c:ext>
          </c:extLst>
        </c:ser>
        <c:ser>
          <c:idx val="8"/>
          <c:order val="8"/>
          <c:tx>
            <c:strRef>
              <c:f>データシート!$A$35</c:f>
              <c:strCache>
                <c:ptCount val="1"/>
                <c:pt idx="0">
                  <c:v>公共下水道事業会計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8.07</c:v>
                </c:pt>
                <c:pt idx="2">
                  <c:v>#N/A</c:v>
                </c:pt>
                <c:pt idx="3">
                  <c:v>7.69</c:v>
                </c:pt>
                <c:pt idx="4">
                  <c:v>#N/A</c:v>
                </c:pt>
                <c:pt idx="5">
                  <c:v>8.08</c:v>
                </c:pt>
                <c:pt idx="6">
                  <c:v>#N/A</c:v>
                </c:pt>
                <c:pt idx="7">
                  <c:v>8.44</c:v>
                </c:pt>
                <c:pt idx="8">
                  <c:v>#N/A</c:v>
                </c:pt>
                <c:pt idx="9">
                  <c:v>7.67</c:v>
                </c:pt>
              </c:numCache>
            </c:numRef>
          </c:val>
          <c:extLst>
            <c:ext xmlns:c16="http://schemas.microsoft.com/office/drawing/2014/chart" uri="{C3380CC4-5D6E-409C-BE32-E72D297353CC}">
              <c16:uniqueId val="{00000008-933C-4EE2-8CE8-25E63DC36151}"/>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6.05</c:v>
                </c:pt>
                <c:pt idx="2">
                  <c:v>#N/A</c:v>
                </c:pt>
                <c:pt idx="3">
                  <c:v>10.93</c:v>
                </c:pt>
                <c:pt idx="4">
                  <c:v>#N/A</c:v>
                </c:pt>
                <c:pt idx="5">
                  <c:v>12.44</c:v>
                </c:pt>
                <c:pt idx="6">
                  <c:v>#N/A</c:v>
                </c:pt>
                <c:pt idx="7">
                  <c:v>7.25</c:v>
                </c:pt>
                <c:pt idx="8">
                  <c:v>#N/A</c:v>
                </c:pt>
                <c:pt idx="9">
                  <c:v>8.7799999999999994</c:v>
                </c:pt>
              </c:numCache>
            </c:numRef>
          </c:val>
          <c:extLst>
            <c:ext xmlns:c16="http://schemas.microsoft.com/office/drawing/2014/chart" uri="{C3380CC4-5D6E-409C-BE32-E72D297353CC}">
              <c16:uniqueId val="{00000009-933C-4EE2-8CE8-25E63DC3615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8553</c:v>
                </c:pt>
                <c:pt idx="5">
                  <c:v>8528</c:v>
                </c:pt>
                <c:pt idx="8">
                  <c:v>8393</c:v>
                </c:pt>
                <c:pt idx="11">
                  <c:v>8236</c:v>
                </c:pt>
                <c:pt idx="14">
                  <c:v>7876</c:v>
                </c:pt>
              </c:numCache>
            </c:numRef>
          </c:val>
          <c:extLst>
            <c:ext xmlns:c16="http://schemas.microsoft.com/office/drawing/2014/chart" uri="{C3380CC4-5D6E-409C-BE32-E72D297353CC}">
              <c16:uniqueId val="{00000000-EA1A-46D1-A8AD-2A2E629F9ED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A1A-46D1-A8AD-2A2E629F9ED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275</c:v>
                </c:pt>
                <c:pt idx="3">
                  <c:v>286</c:v>
                </c:pt>
                <c:pt idx="6">
                  <c:v>354</c:v>
                </c:pt>
                <c:pt idx="9">
                  <c:v>227</c:v>
                </c:pt>
                <c:pt idx="12">
                  <c:v>221</c:v>
                </c:pt>
              </c:numCache>
            </c:numRef>
          </c:val>
          <c:extLst>
            <c:ext xmlns:c16="http://schemas.microsoft.com/office/drawing/2014/chart" uri="{C3380CC4-5D6E-409C-BE32-E72D297353CC}">
              <c16:uniqueId val="{00000002-EA1A-46D1-A8AD-2A2E629F9ED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193</c:v>
                </c:pt>
                <c:pt idx="3">
                  <c:v>216</c:v>
                </c:pt>
                <c:pt idx="6">
                  <c:v>204</c:v>
                </c:pt>
                <c:pt idx="9">
                  <c:v>189</c:v>
                </c:pt>
                <c:pt idx="12">
                  <c:v>189</c:v>
                </c:pt>
              </c:numCache>
            </c:numRef>
          </c:val>
          <c:extLst>
            <c:ext xmlns:c16="http://schemas.microsoft.com/office/drawing/2014/chart" uri="{C3380CC4-5D6E-409C-BE32-E72D297353CC}">
              <c16:uniqueId val="{00000003-EA1A-46D1-A8AD-2A2E629F9ED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1113</c:v>
                </c:pt>
                <c:pt idx="3">
                  <c:v>1103</c:v>
                </c:pt>
                <c:pt idx="6">
                  <c:v>1098</c:v>
                </c:pt>
                <c:pt idx="9">
                  <c:v>1082</c:v>
                </c:pt>
                <c:pt idx="12">
                  <c:v>1034</c:v>
                </c:pt>
              </c:numCache>
            </c:numRef>
          </c:val>
          <c:extLst>
            <c:ext xmlns:c16="http://schemas.microsoft.com/office/drawing/2014/chart" uri="{C3380CC4-5D6E-409C-BE32-E72D297353CC}">
              <c16:uniqueId val="{00000004-EA1A-46D1-A8AD-2A2E629F9ED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A1A-46D1-A8AD-2A2E629F9ED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A1A-46D1-A8AD-2A2E629F9ED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10612</c:v>
                </c:pt>
                <c:pt idx="3">
                  <c:v>11085</c:v>
                </c:pt>
                <c:pt idx="6">
                  <c:v>10996</c:v>
                </c:pt>
                <c:pt idx="9">
                  <c:v>10793</c:v>
                </c:pt>
                <c:pt idx="12">
                  <c:v>10457</c:v>
                </c:pt>
              </c:numCache>
            </c:numRef>
          </c:val>
          <c:extLst>
            <c:ext xmlns:c16="http://schemas.microsoft.com/office/drawing/2014/chart" uri="{C3380CC4-5D6E-409C-BE32-E72D297353CC}">
              <c16:uniqueId val="{00000007-EA1A-46D1-A8AD-2A2E629F9ED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3640</c:v>
                </c:pt>
                <c:pt idx="2">
                  <c:v>#N/A</c:v>
                </c:pt>
                <c:pt idx="3">
                  <c:v>#N/A</c:v>
                </c:pt>
                <c:pt idx="4">
                  <c:v>4162</c:v>
                </c:pt>
                <c:pt idx="5">
                  <c:v>#N/A</c:v>
                </c:pt>
                <c:pt idx="6">
                  <c:v>#N/A</c:v>
                </c:pt>
                <c:pt idx="7">
                  <c:v>4259</c:v>
                </c:pt>
                <c:pt idx="8">
                  <c:v>#N/A</c:v>
                </c:pt>
                <c:pt idx="9">
                  <c:v>#N/A</c:v>
                </c:pt>
                <c:pt idx="10">
                  <c:v>4055</c:v>
                </c:pt>
                <c:pt idx="11">
                  <c:v>#N/A</c:v>
                </c:pt>
                <c:pt idx="12">
                  <c:v>#N/A</c:v>
                </c:pt>
                <c:pt idx="13">
                  <c:v>4025</c:v>
                </c:pt>
                <c:pt idx="14">
                  <c:v>#N/A</c:v>
                </c:pt>
              </c:numCache>
            </c:numRef>
          </c:val>
          <c:smooth val="0"/>
          <c:extLst>
            <c:ext xmlns:c16="http://schemas.microsoft.com/office/drawing/2014/chart" uri="{C3380CC4-5D6E-409C-BE32-E72D297353CC}">
              <c16:uniqueId val="{00000008-EA1A-46D1-A8AD-2A2E629F9ED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57586</c:v>
                </c:pt>
                <c:pt idx="5">
                  <c:v>58165</c:v>
                </c:pt>
                <c:pt idx="8">
                  <c:v>55429</c:v>
                </c:pt>
                <c:pt idx="11">
                  <c:v>54012</c:v>
                </c:pt>
                <c:pt idx="14">
                  <c:v>54992</c:v>
                </c:pt>
              </c:numCache>
            </c:numRef>
          </c:val>
          <c:extLst>
            <c:ext xmlns:c16="http://schemas.microsoft.com/office/drawing/2014/chart" uri="{C3380CC4-5D6E-409C-BE32-E72D297353CC}">
              <c16:uniqueId val="{00000000-CDCA-4C9C-AD9D-24E156C1F7A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24705</c:v>
                </c:pt>
                <c:pt idx="5">
                  <c:v>23462</c:v>
                </c:pt>
                <c:pt idx="8">
                  <c:v>21102</c:v>
                </c:pt>
                <c:pt idx="11">
                  <c:v>19320</c:v>
                </c:pt>
                <c:pt idx="14">
                  <c:v>18969</c:v>
                </c:pt>
              </c:numCache>
            </c:numRef>
          </c:val>
          <c:extLst>
            <c:ext xmlns:c16="http://schemas.microsoft.com/office/drawing/2014/chart" uri="{C3380CC4-5D6E-409C-BE32-E72D297353CC}">
              <c16:uniqueId val="{00000001-CDCA-4C9C-AD9D-24E156C1F7A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10610</c:v>
                </c:pt>
                <c:pt idx="5">
                  <c:v>11548</c:v>
                </c:pt>
                <c:pt idx="8">
                  <c:v>11900</c:v>
                </c:pt>
                <c:pt idx="11">
                  <c:v>15433</c:v>
                </c:pt>
                <c:pt idx="14">
                  <c:v>13489</c:v>
                </c:pt>
              </c:numCache>
            </c:numRef>
          </c:val>
          <c:extLst>
            <c:ext xmlns:c16="http://schemas.microsoft.com/office/drawing/2014/chart" uri="{C3380CC4-5D6E-409C-BE32-E72D297353CC}">
              <c16:uniqueId val="{00000002-CDCA-4C9C-AD9D-24E156C1F7A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DCA-4C9C-AD9D-24E156C1F7A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DCA-4C9C-AD9D-24E156C1F7A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9</c:v>
                </c:pt>
                <c:pt idx="6">
                  <c:v>0</c:v>
                </c:pt>
                <c:pt idx="9">
                  <c:v>2</c:v>
                </c:pt>
                <c:pt idx="12">
                  <c:v>0</c:v>
                </c:pt>
              </c:numCache>
            </c:numRef>
          </c:val>
          <c:extLst>
            <c:ext xmlns:c16="http://schemas.microsoft.com/office/drawing/2014/chart" uri="{C3380CC4-5D6E-409C-BE32-E72D297353CC}">
              <c16:uniqueId val="{00000005-CDCA-4C9C-AD9D-24E156C1F7A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14004</c:v>
                </c:pt>
                <c:pt idx="3">
                  <c:v>14057</c:v>
                </c:pt>
                <c:pt idx="6">
                  <c:v>14145</c:v>
                </c:pt>
                <c:pt idx="9">
                  <c:v>14893</c:v>
                </c:pt>
                <c:pt idx="12">
                  <c:v>14685</c:v>
                </c:pt>
              </c:numCache>
            </c:numRef>
          </c:val>
          <c:extLst>
            <c:ext xmlns:c16="http://schemas.microsoft.com/office/drawing/2014/chart" uri="{C3380CC4-5D6E-409C-BE32-E72D297353CC}">
              <c16:uniqueId val="{00000006-CDCA-4C9C-AD9D-24E156C1F7A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1113</c:v>
                </c:pt>
                <c:pt idx="3">
                  <c:v>1190</c:v>
                </c:pt>
                <c:pt idx="6">
                  <c:v>1291</c:v>
                </c:pt>
                <c:pt idx="9">
                  <c:v>1432</c:v>
                </c:pt>
                <c:pt idx="12">
                  <c:v>2572</c:v>
                </c:pt>
              </c:numCache>
            </c:numRef>
          </c:val>
          <c:extLst>
            <c:ext xmlns:c16="http://schemas.microsoft.com/office/drawing/2014/chart" uri="{C3380CC4-5D6E-409C-BE32-E72D297353CC}">
              <c16:uniqueId val="{00000007-CDCA-4C9C-AD9D-24E156C1F7A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11665</c:v>
                </c:pt>
                <c:pt idx="3">
                  <c:v>11193</c:v>
                </c:pt>
                <c:pt idx="6">
                  <c:v>11004</c:v>
                </c:pt>
                <c:pt idx="9">
                  <c:v>10981</c:v>
                </c:pt>
                <c:pt idx="12">
                  <c:v>11061</c:v>
                </c:pt>
              </c:numCache>
            </c:numRef>
          </c:val>
          <c:extLst>
            <c:ext xmlns:c16="http://schemas.microsoft.com/office/drawing/2014/chart" uri="{C3380CC4-5D6E-409C-BE32-E72D297353CC}">
              <c16:uniqueId val="{00000008-CDCA-4C9C-AD9D-24E156C1F7A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9446</c:v>
                </c:pt>
                <c:pt idx="3">
                  <c:v>9366</c:v>
                </c:pt>
                <c:pt idx="6">
                  <c:v>9893</c:v>
                </c:pt>
                <c:pt idx="9">
                  <c:v>8364</c:v>
                </c:pt>
                <c:pt idx="12">
                  <c:v>7084</c:v>
                </c:pt>
              </c:numCache>
            </c:numRef>
          </c:val>
          <c:extLst>
            <c:ext xmlns:c16="http://schemas.microsoft.com/office/drawing/2014/chart" uri="{C3380CC4-5D6E-409C-BE32-E72D297353CC}">
              <c16:uniqueId val="{00000009-CDCA-4C9C-AD9D-24E156C1F7A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98793</c:v>
                </c:pt>
                <c:pt idx="3">
                  <c:v>96991</c:v>
                </c:pt>
                <c:pt idx="6">
                  <c:v>91331</c:v>
                </c:pt>
                <c:pt idx="9">
                  <c:v>87072</c:v>
                </c:pt>
                <c:pt idx="12">
                  <c:v>83796</c:v>
                </c:pt>
              </c:numCache>
            </c:numRef>
          </c:val>
          <c:extLst>
            <c:ext xmlns:c16="http://schemas.microsoft.com/office/drawing/2014/chart" uri="{C3380CC4-5D6E-409C-BE32-E72D297353CC}">
              <c16:uniqueId val="{0000000A-CDCA-4C9C-AD9D-24E156C1F7A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42121</c:v>
                </c:pt>
                <c:pt idx="2">
                  <c:v>#N/A</c:v>
                </c:pt>
                <c:pt idx="3">
                  <c:v>#N/A</c:v>
                </c:pt>
                <c:pt idx="4">
                  <c:v>39631</c:v>
                </c:pt>
                <c:pt idx="5">
                  <c:v>#N/A</c:v>
                </c:pt>
                <c:pt idx="6">
                  <c:v>#N/A</c:v>
                </c:pt>
                <c:pt idx="7">
                  <c:v>39235</c:v>
                </c:pt>
                <c:pt idx="8">
                  <c:v>#N/A</c:v>
                </c:pt>
                <c:pt idx="9">
                  <c:v>#N/A</c:v>
                </c:pt>
                <c:pt idx="10">
                  <c:v>33979</c:v>
                </c:pt>
                <c:pt idx="11">
                  <c:v>#N/A</c:v>
                </c:pt>
                <c:pt idx="12">
                  <c:v>#N/A</c:v>
                </c:pt>
                <c:pt idx="13">
                  <c:v>31747</c:v>
                </c:pt>
                <c:pt idx="14">
                  <c:v>#N/A</c:v>
                </c:pt>
              </c:numCache>
            </c:numRef>
          </c:val>
          <c:smooth val="0"/>
          <c:extLst>
            <c:ext xmlns:c16="http://schemas.microsoft.com/office/drawing/2014/chart" uri="{C3380CC4-5D6E-409C-BE32-E72D297353CC}">
              <c16:uniqueId val="{0000000B-CDCA-4C9C-AD9D-24E156C1F7A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4395</c:v>
                </c:pt>
                <c:pt idx="1">
                  <c:v>7709</c:v>
                </c:pt>
                <c:pt idx="2">
                  <c:v>5330</c:v>
                </c:pt>
              </c:numCache>
            </c:numRef>
          </c:val>
          <c:extLst>
            <c:ext xmlns:c16="http://schemas.microsoft.com/office/drawing/2014/chart" uri="{C3380CC4-5D6E-409C-BE32-E72D297353CC}">
              <c16:uniqueId val="{00000000-1471-4F57-86ED-423D7F90242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400</c:v>
                </c:pt>
                <c:pt idx="1">
                  <c:v>642</c:v>
                </c:pt>
                <c:pt idx="2">
                  <c:v>840</c:v>
                </c:pt>
              </c:numCache>
            </c:numRef>
          </c:val>
          <c:extLst>
            <c:ext xmlns:c16="http://schemas.microsoft.com/office/drawing/2014/chart" uri="{C3380CC4-5D6E-409C-BE32-E72D297353CC}">
              <c16:uniqueId val="{00000001-1471-4F57-86ED-423D7F90242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3614</c:v>
                </c:pt>
                <c:pt idx="1">
                  <c:v>3862</c:v>
                </c:pt>
                <c:pt idx="2">
                  <c:v>4119</c:v>
                </c:pt>
              </c:numCache>
            </c:numRef>
          </c:val>
          <c:extLst>
            <c:ext xmlns:c16="http://schemas.microsoft.com/office/drawing/2014/chart" uri="{C3380CC4-5D6E-409C-BE32-E72D297353CC}">
              <c16:uniqueId val="{00000002-1471-4F57-86ED-423D7F90242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[1]公会計指標分析・財政指標組合せ分析表!$AN$51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{4DD96177-E69B-417A-B0B4-761EA1114526}</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B716-4503-B0E2-0A90B2B021A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{E2EC4F26-BB5C-43AD-9E31-2E863312A629}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716-4503-B0E2-0A90B2B021A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{E93E328A-EEAF-4CD7-A893-6F9E438658D7}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716-4503-B0E2-0A90B2B021A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{B1DA6565-AA35-47C4-BA5B-21D221C9DCD4}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716-4503-B0E2-0A90B2B021A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{F64FC95E-F294-4CC5-8A79-886F3D6ABCA3}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716-4503-B0E2-0A90B2B021AB}"/>
                </c:ext>
              </c:extLst>
            </c:dLbl>
            <c:dLbl>
              <c:idx val="8"/>
              <c:tx>
                <c:strRef>
                  <c:f>[1]公会計指標分析・財政指標組合せ分析表!$BX$50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{64450288-FDF7-4443-9ABD-71E47BB0614F}</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B716-4503-B0E2-0A90B2B021AB}"/>
                </c:ext>
              </c:extLst>
            </c:dLbl>
            <c:dLbl>
              <c:idx val="16"/>
              <c:tx>
                <c:strRef>
                  <c:f>[1]公会計指標分析・財政指標組合せ分析表!$CF$50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{9164AD00-8631-4CEA-B6C7-C6794EA21268}</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B716-4503-B0E2-0A90B2B021AB}"/>
                </c:ext>
              </c:extLst>
            </c:dLbl>
            <c:dLbl>
              <c:idx val="24"/>
              <c:tx>
                <c:strRef>
                  <c:f>[1]公会計指標分析・財政指標組合せ分析表!$CN$50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{7452E79F-A2B8-4F59-88D4-53E005365827}</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B716-4503-B0E2-0A90B2B021AB}"/>
                </c:ext>
              </c:extLst>
            </c:dLbl>
            <c:dLbl>
              <c:idx val="32"/>
              <c:tx>
                <c:strRef>
                  <c:f>[1]公会計指標分析・財政指標組合せ分析表!$CV$50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{E6F9156C-52B1-4F35-8343-CAC64175DD1A}</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B716-4503-B0E2-0A90B2B021A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[1]公会計指標分析・財政指標組合せ分析表!$BP$53:$DC$53</c:f>
              <c:numCache>
                <c:formatCode>#,##0.0;"▲ "#,##0.0</c:formatCode>
                <c:ptCount val="40"/>
                <c:pt idx="0">
                  <c:v>72.8</c:v>
                </c:pt>
                <c:pt idx="8">
                  <c:v>73.400000000000006</c:v>
                </c:pt>
                <c:pt idx="16">
                  <c:v>74.400000000000006</c:v>
                </c:pt>
                <c:pt idx="24">
                  <c:v>75.5</c:v>
                </c:pt>
                <c:pt idx="32">
                  <c:v>76.400000000000006</c:v>
                </c:pt>
              </c:numCache>
            </c:numRef>
          </c:xVal>
          <c:yVal>
            <c:numRef>
              <c:f>[1]公会計指標分析・財政指標組合せ分析表!$BP$51:$DC$51</c:f>
              <c:numCache>
                <c:formatCode>#,##0.0;"▲ "#,##0.0</c:formatCode>
                <c:ptCount val="40"/>
                <c:pt idx="0">
                  <c:v>69.7</c:v>
                </c:pt>
                <c:pt idx="8">
                  <c:v>62.2</c:v>
                </c:pt>
                <c:pt idx="16">
                  <c:v>63.1</c:v>
                </c:pt>
                <c:pt idx="24">
                  <c:v>53.4</c:v>
                </c:pt>
                <c:pt idx="32">
                  <c:v>48.3</c:v>
                </c:pt>
              </c:numCache>
            </c:numRef>
          </c:yVal>
          <c:smooth val="0"/>
          <c:extLst>
            <c:ext xmlns:c16="http://schemas.microsoft.com/office/drawing/2014/chart" uri="{C3380CC4-5D6E-409C-BE32-E72D297353CC}">
              <c16:uniqueId val="{00000009-B716-4503-B0E2-0A90B2B021AB}"/>
            </c:ext>
          </c:extLst>
        </c:ser>
        <c:ser>
          <c:idx val="1"/>
          <c:order val="1"/>
          <c:tx>
            <c:strRef>
              <c:f>[1]公会計指標分析・財政指標組合せ分析表!$AN$55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[1]公会計指標分析・財政指標組合せ分析表!$BP$50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{93617F0D-0E84-4FD7-9122-224B7FB0DBB6}</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B716-4503-B0E2-0A90B2B021A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{6A4AEEDF-F51E-4184-9EB1-95CFA7F59B62}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716-4503-B0E2-0A90B2B021A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{5ED86296-4D4F-44F7-B7B9-06DAB6D2DD9D}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716-4503-B0E2-0A90B2B021A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{B5BE0311-02B7-4331-9B07-79B98D18D353}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716-4503-B0E2-0A90B2B021A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{011E8493-CCA8-4C31-8EE6-1D082B5D4585}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716-4503-B0E2-0A90B2B021AB}"/>
                </c:ext>
              </c:extLst>
            </c:dLbl>
            <c:dLbl>
              <c:idx val="8"/>
              <c:tx>
                <c:strRef>
                  <c:f>[1]公会計指標分析・財政指標組合せ分析表!$BX$50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{4B114F96-3E87-45BE-93DF-C4C5F6692CC8}</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B716-4503-B0E2-0A90B2B021AB}"/>
                </c:ext>
              </c:extLst>
            </c:dLbl>
            <c:dLbl>
              <c:idx val="16"/>
              <c:tx>
                <c:strRef>
                  <c:f>[1]公会計指標分析・財政指標組合せ分析表!$CF$50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{3AC92100-C1A6-41E6-ACBC-D5977B483438}</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B716-4503-B0E2-0A90B2B021AB}"/>
                </c:ext>
              </c:extLst>
            </c:dLbl>
            <c:dLbl>
              <c:idx val="24"/>
              <c:tx>
                <c:strRef>
                  <c:f>[1]公会計指標分析・財政指標組合せ分析表!$CN$50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{8DD61B00-732C-4AED-B07B-81761CB69D57}</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B716-4503-B0E2-0A90B2B021AB}"/>
                </c:ext>
              </c:extLst>
            </c:dLbl>
            <c:dLbl>
              <c:idx val="32"/>
              <c:tx>
                <c:strRef>
                  <c:f>[1]公会計指標分析・財政指標組合せ分析表!$CV$50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{7928997D-693B-4D02-82F5-EA7FAB76BF41}</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B716-4503-B0E2-0A90B2B021A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[1]公会計指標分析・財政指標組合せ分析表!$BP$57:$DC$57</c:f>
              <c:numCache>
                <c:formatCode>#,##0.0;"▲ "#,##0.0</c:formatCode>
                <c:ptCount val="40"/>
                <c:pt idx="0">
                  <c:v>62.9</c:v>
                </c:pt>
                <c:pt idx="8">
                  <c:v>63.9</c:v>
                </c:pt>
                <c:pt idx="16">
                  <c:v>64.900000000000006</c:v>
                </c:pt>
                <c:pt idx="24">
                  <c:v>65.8</c:v>
                </c:pt>
                <c:pt idx="32">
                  <c:v>66.7</c:v>
                </c:pt>
              </c:numCache>
            </c:numRef>
          </c:xVal>
          <c:yVal>
            <c:numRef>
              <c:f>[1]公会計指標分析・財政指標組合せ分析表!$BP$55:$DC$55</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B716-4503-B0E2-0A90B2B021AB}"/>
            </c:ext>
          </c:extLst>
        </c:ser>
        <c:dLbls>
          <c:showLegendKey val="0"/>
          <c:showVal val="1"/>
          <c:showCatName val="0"/>
          <c:showSerName val="0"/>
          <c:showPercent val="0"/>
          <c:showBubbleSize val="0"/>
        </c:dLbls>
        <c:axId val="46179840"/>
        <c:axId val="46181760"/>
      </c:scatterChart>
      <c:valAx>
        <c:axId val="46179840"/>
        <c:scaling>
          <c:orientation val="maxMin"/>
          <c:max val="8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[1]公会計指標分析・財政指標組合せ分析表!$AN$73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{7D29EDD1-640C-497B-B9DE-1935F3403624}</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637-48ED-8D37-EE28786A85D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{57E01D10-A94C-4BA8-8E91-658A358DB892}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637-48ED-8D37-EE28786A85D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{4152F9B0-B65E-4E39-AAC5-FB6362C2470C}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637-48ED-8D37-EE28786A85D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{E769D63E-E9D4-42AF-A8D1-EC5C70F35CE2}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637-48ED-8D37-EE28786A85D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{77B8B731-5FC1-424B-ABE5-44EAFB4D59A7}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637-48ED-8D37-EE28786A85D7}"/>
                </c:ext>
              </c:extLst>
            </c:dLbl>
            <c:dLbl>
              <c:idx val="8"/>
              <c:tx>
                <c:strRef>
                  <c:f>[1]公会計指標分析・財政指標組合せ分析表!$BX$72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{06487F91-F9C3-4EA5-A583-0F85A1816A20}</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637-48ED-8D37-EE28786A85D7}"/>
                </c:ext>
              </c:extLst>
            </c:dLbl>
            <c:dLbl>
              <c:idx val="16"/>
              <c:tx>
                <c:strRef>
                  <c:f>[1]公会計指標分析・財政指標組合せ分析表!$CF$72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{B3729DDE-1DC7-4DD1-BE89-898DFF2E0810}</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637-48ED-8D37-EE28786A85D7}"/>
                </c:ext>
              </c:extLst>
            </c:dLbl>
            <c:dLbl>
              <c:idx val="24"/>
              <c:tx>
                <c:strRef>
                  <c:f>[1]公会計指標分析・財政指標組合せ分析表!$CN$72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{070C4B9C-C560-4A9B-AF7B-E0A66DADBAF4}</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637-48ED-8D37-EE28786A85D7}"/>
                </c:ext>
              </c:extLst>
            </c:dLbl>
            <c:dLbl>
              <c:idx val="32"/>
              <c:tx>
                <c:strRef>
                  <c:f>[1]公会計指標分析・財政指標組合せ分析表!$CV$72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{774E176F-CF71-4185-A374-2DE3B4844562}</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637-48ED-8D37-EE28786A85D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[1]公会計指標分析・財政指標組合せ分析表!$BP$75:$DC$75</c:f>
              <c:numCache>
                <c:formatCode>#,##0.0;"▲ "#,##0.0</c:formatCode>
                <c:ptCount val="40"/>
                <c:pt idx="0">
                  <c:v>5.8</c:v>
                </c:pt>
                <c:pt idx="8">
                  <c:v>6.2</c:v>
                </c:pt>
                <c:pt idx="16">
                  <c:v>6.4</c:v>
                </c:pt>
                <c:pt idx="24">
                  <c:v>6.5</c:v>
                </c:pt>
                <c:pt idx="32">
                  <c:v>6.4</c:v>
                </c:pt>
              </c:numCache>
            </c:numRef>
          </c:xVal>
          <c:yVal>
            <c:numRef>
              <c:f>[1]公会計指標分析・財政指標組合せ分析表!$BP$73:$DC$73</c:f>
              <c:numCache>
                <c:formatCode>#,##0.0;"▲ "#,##0.0</c:formatCode>
                <c:ptCount val="40"/>
                <c:pt idx="0">
                  <c:v>69.7</c:v>
                </c:pt>
                <c:pt idx="8">
                  <c:v>62.2</c:v>
                </c:pt>
                <c:pt idx="16">
                  <c:v>63.1</c:v>
                </c:pt>
                <c:pt idx="24">
                  <c:v>53.4</c:v>
                </c:pt>
                <c:pt idx="32">
                  <c:v>48.3</c:v>
                </c:pt>
              </c:numCache>
            </c:numRef>
          </c:yVal>
          <c:smooth val="0"/>
          <c:extLst>
            <c:ext xmlns:c16="http://schemas.microsoft.com/office/drawing/2014/chart" uri="{C3380CC4-5D6E-409C-BE32-E72D297353CC}">
              <c16:uniqueId val="{00000009-B637-48ED-8D37-EE28786A85D7}"/>
            </c:ext>
          </c:extLst>
        </c:ser>
        <c:ser>
          <c:idx val="1"/>
          <c:order val="1"/>
          <c:tx>
            <c:strRef>
              <c:f>[1]公会計指標分析・財政指標組合せ分析表!$AN$77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[1]公会計指標分析・財政指標組合せ分析表!$BP$72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{C53647DD-E8D7-46A4-9B5D-B31467DF3FE2}</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637-48ED-8D37-EE28786A85D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{D66FC9F5-C4ED-406E-AD00-22EC84DDC85F}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637-48ED-8D37-EE28786A85D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{0119A3D6-1A25-4557-834E-4F9CA1060E7A}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637-48ED-8D37-EE28786A85D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{94E14BDE-7419-4BB6-B719-C54CB85DFE76}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637-48ED-8D37-EE28786A85D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{563A9A87-3F71-45A9-A688-E42D0631B86D}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637-48ED-8D37-EE28786A85D7}"/>
                </c:ext>
              </c:extLst>
            </c:dLbl>
            <c:dLbl>
              <c:idx val="8"/>
              <c:layout>
                <c:manualLayout>
                  <c:x val="-2.4902949507898436E-2"/>
                  <c:y val="-6.2416647087793951E-2"/>
                </c:manualLayout>
              </c:layout>
              <c:tx>
                <c:strRef>
                  <c:f>[1]公会計指標分析・財政指標組合せ分析表!$BX$72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{2A6EDE33-69A9-4ABB-9989-520CFCF746F5}</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637-48ED-8D37-EE28786A85D7}"/>
                </c:ext>
              </c:extLst>
            </c:dLbl>
            <c:dLbl>
              <c:idx val="16"/>
              <c:layout>
                <c:manualLayout>
                  <c:x val="-5.1572378789549754E-2"/>
                  <c:y val="-4.328786011711707E-2"/>
                </c:manualLayout>
              </c:layout>
              <c:tx>
                <c:strRef>
                  <c:f>[1]公会計指標分析・財政指標組合せ分析表!$CF$72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{A3E4DC16-7717-4464-9079-8530562CE8DC}</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637-48ED-8D37-EE28786A85D7}"/>
                </c:ext>
              </c:extLst>
            </c:dLbl>
            <c:dLbl>
              <c:idx val="24"/>
              <c:layout>
                <c:manualLayout>
                  <c:x val="-1.8235628084249993E-2"/>
                  <c:y val="-5.5494973309943733E-2"/>
                </c:manualLayout>
              </c:layout>
              <c:tx>
                <c:strRef>
                  <c:f>[1]公会計指標分析・財政指標組合せ分析表!$CN$72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{D67690F6-6C4B-4F62-AFFA-29BF5FDA0748}</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637-48ED-8D37-EE28786A85D7}"/>
                </c:ext>
              </c:extLst>
            </c:dLbl>
            <c:dLbl>
              <c:idx val="32"/>
              <c:layout>
                <c:manualLayout>
                  <c:x val="-3.1570342725075584E-2"/>
                  <c:y val="-8.8466936592536363E-2"/>
                </c:manualLayout>
              </c:layout>
              <c:tx>
                <c:strRef>
                  <c:f>[1]公会計指標分析・財政指標組合せ分析表!$CV$72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{15A3D13B-2968-4770-99A8-7209ADACC48B}</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637-48ED-8D37-EE28786A85D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[1]公会計指標分析・財政指標組合せ分析表!$BP$79:$DC$79</c:f>
              <c:numCache>
                <c:formatCode>#,##0.0;"▲ "#,##0.0</c:formatCode>
                <c:ptCount val="40"/>
                <c:pt idx="0">
                  <c:v>5.4</c:v>
                </c:pt>
                <c:pt idx="8">
                  <c:v>5.2</c:v>
                </c:pt>
                <c:pt idx="16">
                  <c:v>5.2</c:v>
                </c:pt>
                <c:pt idx="24">
                  <c:v>5.2</c:v>
                </c:pt>
                <c:pt idx="32">
                  <c:v>5.2</c:v>
                </c:pt>
              </c:numCache>
            </c:numRef>
          </c:xVal>
          <c:yVal>
            <c:numRef>
              <c:f>[1]公会計指標分析・財政指標組合せ分析表!$BP$77:$DC$77</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B637-48ED-8D37-EE28786A85D7}"/>
            </c:ext>
          </c:extLst>
        </c:ser>
        <c:dLbls>
          <c:showLegendKey val="0"/>
          <c:showVal val="1"/>
          <c:showCatName val="0"/>
          <c:showSerName val="0"/>
          <c:showPercent val="0"/>
          <c:showBubbleSize val="0"/>
        </c:dLbls>
        <c:axId val="84219776"/>
        <c:axId val="84234240"/>
      </c:scatterChart>
      <c:valAx>
        <c:axId val="84219776"/>
        <c:scaling>
          <c:orientation val="maxMin"/>
          <c:max val="7"/>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埼玉県川越市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352,805
341,483
109.13
137,048,330
130,407,165
6,365,084
70,582,222
83,382,047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48.3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財政力指数については前年度と同程度で推移しており、税収入の状況から、類似団体内平均値を上回る状況が続いている。</a:t>
          </a:r>
          <a:endParaRPr lang="ja-JP" altLang="ja-JP" sz="1400">
            <a:effectLst/>
          </a:endParaRPr>
        </a:p>
        <a:p>
          <a:r>
            <a:rPr kumimoji="1" lang="ja-JP" altLang="ja-JP" sz="1100">
              <a:solidFill>
                <a:schemeClr val="dk1"/>
              </a:solidFill>
              <a:effectLst/>
              <a:latin typeface="+mn-lt"/>
              <a:ea typeface="+mn-ea"/>
              <a:cs typeface="+mn-cs"/>
            </a:rPr>
            <a:t>　今後も、市税収入等の収納対策の徹底や行政運営の合理化・効率化、事業の見直しなどにより、財政基盤の強化に努める。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105228</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05978"/>
          <a:ext cx="0" cy="16029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20155</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8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105228</xdr:rowOff>
    </xdr:from>
    <xdr:to>
      <xdr:col>24</xdr:col>
      <xdr:colOff>12700</xdr:colOff>
      <xdr:row>35</xdr:row>
      <xdr:rowOff>105228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05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58057</xdr:rowOff>
    </xdr:from>
    <xdr:to>
      <xdr:col>23</xdr:col>
      <xdr:colOff>133350</xdr:colOff>
      <xdr:row>40</xdr:row>
      <xdr:rowOff>58057</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69160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118127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4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40822</xdr:rowOff>
    </xdr:from>
    <xdr:to>
      <xdr:col>19</xdr:col>
      <xdr:colOff>133350</xdr:colOff>
      <xdr:row>40</xdr:row>
      <xdr:rowOff>58057</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6898822"/>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146050</xdr:rowOff>
    </xdr:from>
    <xdr:to>
      <xdr:col>19</xdr:col>
      <xdr:colOff>184150</xdr:colOff>
      <xdr:row>42</xdr:row>
      <xdr:rowOff>76200</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60977</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40822</xdr:rowOff>
    </xdr:from>
    <xdr:to>
      <xdr:col>15</xdr:col>
      <xdr:colOff>82550</xdr:colOff>
      <xdr:row>40</xdr:row>
      <xdr:rowOff>40822</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689882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26505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6350</xdr:rowOff>
    </xdr:from>
    <xdr:to>
      <xdr:col>11</xdr:col>
      <xdr:colOff>31750</xdr:colOff>
      <xdr:row>40</xdr:row>
      <xdr:rowOff>40822</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6864350"/>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26505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163484</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7257</xdr:rowOff>
    </xdr:from>
    <xdr:to>
      <xdr:col>23</xdr:col>
      <xdr:colOff>184150</xdr:colOff>
      <xdr:row>40</xdr:row>
      <xdr:rowOff>108857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686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23784</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71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7257</xdr:rowOff>
    </xdr:from>
    <xdr:to>
      <xdr:col>19</xdr:col>
      <xdr:colOff>184150</xdr:colOff>
      <xdr:row>40</xdr:row>
      <xdr:rowOff>108857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686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119034</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634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161472</xdr:rowOff>
    </xdr:from>
    <xdr:to>
      <xdr:col>15</xdr:col>
      <xdr:colOff>133350</xdr:colOff>
      <xdr:row>40</xdr:row>
      <xdr:rowOff>91622</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6848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101799</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6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161472</xdr:rowOff>
    </xdr:from>
    <xdr:to>
      <xdr:col>11</xdr:col>
      <xdr:colOff>82550</xdr:colOff>
      <xdr:row>40</xdr:row>
      <xdr:rowOff>91622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6848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101799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6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127000</xdr:rowOff>
    </xdr:from>
    <xdr:to>
      <xdr:col>7</xdr:col>
      <xdr:colOff>31750</xdr:colOff>
      <xdr:row>40</xdr:row>
      <xdr:rowOff>57150</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67327</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経常収支比率は、前年度に比べて</a:t>
          </a:r>
          <a:r>
            <a:rPr kumimoji="1" lang="en-US" altLang="ja-JP" sz="1100">
              <a:solidFill>
                <a:schemeClr val="dk1"/>
              </a:solidFill>
              <a:effectLst/>
              <a:latin typeface="+mn-ea"/>
              <a:ea typeface="+mn-ea"/>
              <a:cs typeface="+mn-cs"/>
            </a:rPr>
            <a:t>0.7</a:t>
          </a:r>
          <a:r>
            <a:rPr kumimoji="1" lang="ja-JP" altLang="ja-JP" sz="1100">
              <a:solidFill>
                <a:schemeClr val="dk1"/>
              </a:solidFill>
              <a:effectLst/>
              <a:latin typeface="+mn-ea"/>
              <a:ea typeface="+mn-ea"/>
              <a:cs typeface="+mn-cs"/>
            </a:rPr>
            <a:t>ポイント下降した。</a:t>
          </a:r>
          <a:endParaRPr lang="ja-JP" altLang="ja-JP" sz="1400">
            <a:effectLst/>
            <a:latin typeface="+mn-ea"/>
            <a:ea typeface="+mn-ea"/>
          </a:endParaRPr>
        </a:p>
        <a:p>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全国的な上昇傾向となっている中で、前年度に比べ改善が見られたものの、類似団体内平均値を上回る状況になっている。</a:t>
          </a:r>
          <a:endParaRPr lang="ja-JP" altLang="ja-JP" sz="1400">
            <a:effectLst/>
            <a:latin typeface="+mn-ea"/>
            <a:ea typeface="+mn-ea"/>
          </a:endParaRPr>
        </a:p>
        <a:p>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財政構造の硬直化が続いており、将来にわたり安定した行財政運営の実現に向けて、行財政改革を推進することにより改善に努める。</a:t>
          </a:r>
          <a:endParaRPr lang="ja-JP" altLang="ja-JP" sz="1400">
            <a:effectLst/>
            <a:latin typeface="+mn-ea"/>
            <a:ea typeface="+mn-ea"/>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76200</xdr:rowOff>
    </xdr:from>
    <xdr:to>
      <xdr:col>23</xdr:col>
      <xdr:colOff>133350</xdr:colOff>
      <xdr:row>67</xdr:row>
      <xdr:rowOff>152400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19175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124477</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61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152400</xdr:rowOff>
    </xdr:from>
    <xdr:to>
      <xdr:col>24</xdr:col>
      <xdr:colOff>12700</xdr:colOff>
      <xdr:row>67</xdr:row>
      <xdr:rowOff>152400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63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162577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76200</xdr:rowOff>
    </xdr:from>
    <xdr:to>
      <xdr:col>24</xdr:col>
      <xdr:colOff>12700</xdr:colOff>
      <xdr:row>59</xdr:row>
      <xdr:rowOff>76200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19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67</xdr:row>
      <xdr:rowOff>75988</xdr:rowOff>
    </xdr:from>
    <xdr:to>
      <xdr:col>23</xdr:col>
      <xdr:colOff>133350</xdr:colOff>
      <xdr:row>67</xdr:row>
      <xdr:rowOff>104140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4114800" y="11563138"/>
          <a:ext cx="8382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147337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1120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130810</xdr:rowOff>
    </xdr:from>
    <xdr:to>
      <xdr:col>23</xdr:col>
      <xdr:colOff>184150</xdr:colOff>
      <xdr:row>66</xdr:row>
      <xdr:rowOff>60960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127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67</xdr:row>
      <xdr:rowOff>67945</xdr:rowOff>
    </xdr:from>
    <xdr:to>
      <xdr:col>19</xdr:col>
      <xdr:colOff>133350</xdr:colOff>
      <xdr:row>67</xdr:row>
      <xdr:rowOff>104140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155509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122767</xdr:rowOff>
    </xdr:from>
    <xdr:to>
      <xdr:col>19</xdr:col>
      <xdr:colOff>184150</xdr:colOff>
      <xdr:row>66</xdr:row>
      <xdr:rowOff>52917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126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63094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10358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66</xdr:row>
      <xdr:rowOff>90594</xdr:rowOff>
    </xdr:from>
    <xdr:to>
      <xdr:col>15</xdr:col>
      <xdr:colOff>82550</xdr:colOff>
      <xdr:row>67</xdr:row>
      <xdr:rowOff>67945</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1406294"/>
          <a:ext cx="889000" cy="148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82550</xdr:rowOff>
    </xdr:from>
    <xdr:to>
      <xdr:col>15</xdr:col>
      <xdr:colOff>133350</xdr:colOff>
      <xdr:row>66</xdr:row>
      <xdr:rowOff>12700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122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22877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99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66</xdr:row>
      <xdr:rowOff>90594</xdr:rowOff>
    </xdr:from>
    <xdr:to>
      <xdr:col>11</xdr:col>
      <xdr:colOff>31750</xdr:colOff>
      <xdr:row>66</xdr:row>
      <xdr:rowOff>158962</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1406294"/>
          <a:ext cx="889000" cy="68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121285</xdr:rowOff>
    </xdr:from>
    <xdr:to>
      <xdr:col>11</xdr:col>
      <xdr:colOff>82550</xdr:colOff>
      <xdr:row>65</xdr:row>
      <xdr:rowOff>51435</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109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61612</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862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110702</xdr:rowOff>
    </xdr:from>
    <xdr:to>
      <xdr:col>7</xdr:col>
      <xdr:colOff>31750</xdr:colOff>
      <xdr:row>66</xdr:row>
      <xdr:rowOff>40852</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1254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51029</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023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67</xdr:row>
      <xdr:rowOff>25188</xdr:rowOff>
    </xdr:from>
    <xdr:to>
      <xdr:col>23</xdr:col>
      <xdr:colOff>184150</xdr:colOff>
      <xdr:row>67</xdr:row>
      <xdr:rowOff>126788</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1512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66</xdr:row>
      <xdr:rowOff>92515</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1408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67</xdr:row>
      <xdr:rowOff>53340</xdr:rowOff>
    </xdr:from>
    <xdr:to>
      <xdr:col>19</xdr:col>
      <xdr:colOff>184150</xdr:colOff>
      <xdr:row>67</xdr:row>
      <xdr:rowOff>154940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154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67</xdr:row>
      <xdr:rowOff>139717</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16268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67</xdr:row>
      <xdr:rowOff>17145</xdr:rowOff>
    </xdr:from>
    <xdr:to>
      <xdr:col>15</xdr:col>
      <xdr:colOff>133350</xdr:colOff>
      <xdr:row>67</xdr:row>
      <xdr:rowOff>118745</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150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67</xdr:row>
      <xdr:rowOff>103522</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1590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66</xdr:row>
      <xdr:rowOff>39794</xdr:rowOff>
    </xdr:from>
    <xdr:to>
      <xdr:col>11</xdr:col>
      <xdr:colOff>82550</xdr:colOff>
      <xdr:row>66</xdr:row>
      <xdr:rowOff>141394</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1355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66</xdr:row>
      <xdr:rowOff>126171</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1441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108162</xdr:rowOff>
    </xdr:from>
    <xdr:to>
      <xdr:col>7</xdr:col>
      <xdr:colOff>31750</xdr:colOff>
      <xdr:row>67</xdr:row>
      <xdr:rowOff>38312</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423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67</xdr:row>
      <xdr:rowOff>23089</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1510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[122,449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ea"/>
              <a:ea typeface="+mn-ea"/>
              <a:cs typeface="+mn-cs"/>
            </a:rPr>
            <a:t>　人口１人当たり人件費・物件費等決算額は前年度に比べ</a:t>
          </a:r>
          <a:r>
            <a:rPr kumimoji="1" lang="en-US" altLang="ja-JP" sz="1100">
              <a:solidFill>
                <a:schemeClr val="dk1"/>
              </a:solidFill>
              <a:effectLst/>
              <a:latin typeface="+mn-ea"/>
              <a:ea typeface="+mn-ea"/>
              <a:cs typeface="+mn-cs"/>
            </a:rPr>
            <a:t>5,951</a:t>
          </a:r>
          <a:r>
            <a:rPr kumimoji="1" lang="ja-JP" altLang="ja-JP" sz="1100">
              <a:solidFill>
                <a:schemeClr val="dk1"/>
              </a:solidFill>
              <a:effectLst/>
              <a:latin typeface="+mn-ea"/>
              <a:ea typeface="+mn-ea"/>
              <a:cs typeface="+mn-cs"/>
            </a:rPr>
            <a:t>円増加した。</a:t>
          </a:r>
          <a:endParaRPr lang="ja-JP" altLang="ja-JP" sz="1400">
            <a:effectLst/>
            <a:latin typeface="+mn-ea"/>
            <a:ea typeface="+mn-ea"/>
          </a:endParaRPr>
        </a:p>
        <a:p>
          <a:r>
            <a:rPr kumimoji="1" lang="ja-JP" altLang="ja-JP" sz="1100">
              <a:solidFill>
                <a:schemeClr val="dk1"/>
              </a:solidFill>
              <a:effectLst/>
              <a:latin typeface="+mn-ea"/>
              <a:ea typeface="+mn-ea"/>
              <a:cs typeface="+mn-cs"/>
            </a:rPr>
            <a:t>　令和</a:t>
          </a:r>
          <a:r>
            <a:rPr kumimoji="1" lang="en-US" altLang="ja-JP" sz="1100">
              <a:solidFill>
                <a:schemeClr val="dk1"/>
              </a:solidFill>
              <a:effectLst/>
              <a:latin typeface="+mn-ea"/>
              <a:ea typeface="+mn-ea"/>
              <a:cs typeface="+mn-cs"/>
            </a:rPr>
            <a:t>6</a:t>
          </a:r>
          <a:r>
            <a:rPr kumimoji="1" lang="ja-JP" altLang="ja-JP" sz="1100">
              <a:solidFill>
                <a:schemeClr val="dk1"/>
              </a:solidFill>
              <a:effectLst/>
              <a:latin typeface="+mn-ea"/>
              <a:ea typeface="+mn-ea"/>
              <a:cs typeface="+mn-cs"/>
            </a:rPr>
            <a:t>年度決算も全国平均を下回る状況であり、増加に転じたことも全国的に同様の傾向にあると思われるものの、近年の社会情勢を踏まえると人件費の増加や物価高騰の影響をこれまで以上に受ける可能性があることから、引き続き、経常経費の見直しを図り、物件費等の抑制に努める。</a:t>
          </a:r>
          <a:endParaRPr lang="ja-JP" altLang="ja-JP" sz="1400">
            <a:effectLst/>
            <a:latin typeface="+mn-ea"/>
            <a:ea typeface="+mn-ea"/>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91081</xdr:rowOff>
    </xdr:from>
    <xdr:to>
      <xdr:col>23</xdr:col>
      <xdr:colOff>133350</xdr:colOff>
      <xdr:row>89</xdr:row>
      <xdr:rowOff>163415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07081"/>
          <a:ext cx="0" cy="16153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135492</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39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163415</xdr:rowOff>
    </xdr:from>
    <xdr:to>
      <xdr:col>24</xdr:col>
      <xdr:colOff>12700</xdr:colOff>
      <xdr:row>89</xdr:row>
      <xdr:rowOff>163415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422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6008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50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91081</xdr:rowOff>
    </xdr:from>
    <xdr:to>
      <xdr:col>24</xdr:col>
      <xdr:colOff>12700</xdr:colOff>
      <xdr:row>80</xdr:row>
      <xdr:rowOff>91081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07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73513</xdr:rowOff>
    </xdr:from>
    <xdr:to>
      <xdr:col>23</xdr:col>
      <xdr:colOff>133350</xdr:colOff>
      <xdr:row>83</xdr:row>
      <xdr:rowOff>21729</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132413"/>
          <a:ext cx="838200" cy="119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31235</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4330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59158</xdr:rowOff>
    </xdr:from>
    <xdr:to>
      <xdr:col>23</xdr:col>
      <xdr:colOff>184150</xdr:colOff>
      <xdr:row>84</xdr:row>
      <xdr:rowOff>160758</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60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73513</xdr:rowOff>
    </xdr:from>
    <xdr:to>
      <xdr:col>19</xdr:col>
      <xdr:colOff>133350</xdr:colOff>
      <xdr:row>82</xdr:row>
      <xdr:rowOff>142667</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132413"/>
          <a:ext cx="889000" cy="69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85123</xdr:rowOff>
    </xdr:from>
    <xdr:to>
      <xdr:col>19</xdr:col>
      <xdr:colOff>184150</xdr:colOff>
      <xdr:row>84</xdr:row>
      <xdr:rowOff>15273</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1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50</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4018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41039</xdr:rowOff>
    </xdr:from>
    <xdr:to>
      <xdr:col>15</xdr:col>
      <xdr:colOff>82550</xdr:colOff>
      <xdr:row>82</xdr:row>
      <xdr:rowOff>142667</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099939"/>
          <a:ext cx="889000" cy="101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164009</xdr:rowOff>
    </xdr:from>
    <xdr:to>
      <xdr:col>15</xdr:col>
      <xdr:colOff>133350</xdr:colOff>
      <xdr:row>84</xdr:row>
      <xdr:rowOff>94159</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9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78936</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480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109313</xdr:rowOff>
    </xdr:from>
    <xdr:to>
      <xdr:col>11</xdr:col>
      <xdr:colOff>31750</xdr:colOff>
      <xdr:row>82</xdr:row>
      <xdr:rowOff>41039</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3996763"/>
          <a:ext cx="889000" cy="103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70224</xdr:rowOff>
    </xdr:from>
    <xdr:to>
      <xdr:col>11</xdr:col>
      <xdr:colOff>82550</xdr:colOff>
      <xdr:row>84</xdr:row>
      <xdr:rowOff>374</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30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156601</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386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80787</xdr:rowOff>
    </xdr:from>
    <xdr:to>
      <xdr:col>7</xdr:col>
      <xdr:colOff>31750</xdr:colOff>
      <xdr:row>83</xdr:row>
      <xdr:rowOff>10937</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39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167164</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26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142379</xdr:rowOff>
    </xdr:from>
    <xdr:to>
      <xdr:col>23</xdr:col>
      <xdr:colOff>184150</xdr:colOff>
      <xdr:row>83</xdr:row>
      <xdr:rowOff>72529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201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158906</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046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22713</xdr:rowOff>
    </xdr:from>
    <xdr:to>
      <xdr:col>19</xdr:col>
      <xdr:colOff>184150</xdr:colOff>
      <xdr:row>82</xdr:row>
      <xdr:rowOff>124313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081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134490</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8504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91867</xdr:rowOff>
    </xdr:from>
    <xdr:to>
      <xdr:col>15</xdr:col>
      <xdr:colOff>133350</xdr:colOff>
      <xdr:row>83</xdr:row>
      <xdr:rowOff>22017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150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32194</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919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161689</xdr:rowOff>
    </xdr:from>
    <xdr:to>
      <xdr:col>11</xdr:col>
      <xdr:colOff>82550</xdr:colOff>
      <xdr:row>82</xdr:row>
      <xdr:rowOff>91839</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04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102016</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818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58513</xdr:rowOff>
    </xdr:from>
    <xdr:to>
      <xdr:col>7</xdr:col>
      <xdr:colOff>31750</xdr:colOff>
      <xdr:row>81</xdr:row>
      <xdr:rowOff>160113</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3945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170290</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714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ea"/>
              <a:ea typeface="+mn-ea"/>
              <a:cs typeface="+mn-cs"/>
            </a:rPr>
            <a:t>　ラスパイレス指数は、前年と比較して</a:t>
          </a:r>
          <a:r>
            <a:rPr kumimoji="1" lang="en-US" altLang="ja-JP" sz="1100">
              <a:solidFill>
                <a:schemeClr val="dk1"/>
              </a:solidFill>
              <a:effectLst/>
              <a:latin typeface="+mn-ea"/>
              <a:ea typeface="+mn-ea"/>
              <a:cs typeface="+mn-cs"/>
            </a:rPr>
            <a:t>0.3</a:t>
          </a:r>
          <a:r>
            <a:rPr kumimoji="1" lang="ja-JP" altLang="ja-JP" sz="1100">
              <a:solidFill>
                <a:schemeClr val="dk1"/>
              </a:solidFill>
              <a:effectLst/>
              <a:latin typeface="+mn-ea"/>
              <a:ea typeface="+mn-ea"/>
              <a:cs typeface="+mn-cs"/>
            </a:rPr>
            <a:t>ポイント減少した。この減少の主な変動要因は、給与水準の高い職員の退職によるものである。</a:t>
          </a:r>
          <a:endParaRPr lang="ja-JP" altLang="ja-JP" sz="1400">
            <a:effectLst/>
            <a:latin typeface="+mn-ea"/>
            <a:ea typeface="+mn-ea"/>
          </a:endParaRPr>
        </a:p>
        <a:p>
          <a:r>
            <a:rPr kumimoji="1" lang="ja-JP" altLang="ja-JP" sz="1100">
              <a:solidFill>
                <a:schemeClr val="dk1"/>
              </a:solidFill>
              <a:effectLst/>
              <a:latin typeface="+mn-ea"/>
              <a:ea typeface="+mn-ea"/>
              <a:cs typeface="+mn-cs"/>
            </a:rPr>
            <a:t>　今後も人事院の給与勧告等を踏まえ、給与の適正化に努める。</a:t>
          </a:r>
          <a:endParaRPr lang="ja-JP" altLang="ja-JP" sz="1400">
            <a:effectLst/>
            <a:latin typeface="+mn-ea"/>
            <a:ea typeface="+mn-ea"/>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79375</xdr:rowOff>
    </xdr:from>
    <xdr:to>
      <xdr:col>85</xdr:col>
      <xdr:colOff>95250</xdr:colOff>
      <xdr:row>90</xdr:row>
      <xdr:rowOff>79375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108602</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161925</xdr:rowOff>
    </xdr:from>
    <xdr:to>
      <xdr:col>85</xdr:col>
      <xdr:colOff>95250</xdr:colOff>
      <xdr:row>86</xdr:row>
      <xdr:rowOff>161925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19702</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73025</xdr:rowOff>
    </xdr:from>
    <xdr:to>
      <xdr:col>85</xdr:col>
      <xdr:colOff>95250</xdr:colOff>
      <xdr:row>83</xdr:row>
      <xdr:rowOff>73025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102252</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79</xdr:row>
      <xdr:rowOff>155575</xdr:rowOff>
    </xdr:from>
    <xdr:to>
      <xdr:col>85</xdr:col>
      <xdr:colOff>95250</xdr:colOff>
      <xdr:row>79</xdr:row>
      <xdr:rowOff>155575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13352</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8731</xdr:rowOff>
    </xdr:from>
    <xdr:to>
      <xdr:col>81</xdr:col>
      <xdr:colOff>44450</xdr:colOff>
      <xdr:row>89</xdr:row>
      <xdr:rowOff>54769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96181"/>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26846</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85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54769</xdr:rowOff>
    </xdr:from>
    <xdr:to>
      <xdr:col>81</xdr:col>
      <xdr:colOff>133350</xdr:colOff>
      <xdr:row>89</xdr:row>
      <xdr:rowOff>54769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313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95108</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39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8731</xdr:rowOff>
    </xdr:from>
    <xdr:to>
      <xdr:col>81</xdr:col>
      <xdr:colOff>133350</xdr:colOff>
      <xdr:row>81</xdr:row>
      <xdr:rowOff>8731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96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156369</xdr:rowOff>
    </xdr:from>
    <xdr:to>
      <xdr:col>81</xdr:col>
      <xdr:colOff>44450</xdr:colOff>
      <xdr:row>88</xdr:row>
      <xdr:rowOff>30163</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6179800" y="15072519"/>
          <a:ext cx="838200" cy="4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7002</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580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161925</xdr:rowOff>
    </xdr:from>
    <xdr:to>
      <xdr:col>81</xdr:col>
      <xdr:colOff>95250</xdr:colOff>
      <xdr:row>86</xdr:row>
      <xdr:rowOff>92075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30163</xdr:rowOff>
    </xdr:from>
    <xdr:to>
      <xdr:col>77</xdr:col>
      <xdr:colOff>44450</xdr:colOff>
      <xdr:row>88</xdr:row>
      <xdr:rowOff>75406</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5290800" y="15117763"/>
          <a:ext cx="889000" cy="45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161925</xdr:rowOff>
    </xdr:from>
    <xdr:to>
      <xdr:col>77</xdr:col>
      <xdr:colOff>95250</xdr:colOff>
      <xdr:row>86</xdr:row>
      <xdr:rowOff>92075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102252</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5040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75406</xdr:rowOff>
    </xdr:from>
    <xdr:to>
      <xdr:col>72</xdr:col>
      <xdr:colOff>203200</xdr:colOff>
      <xdr:row>88</xdr:row>
      <xdr:rowOff>165894</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flipV="1">
          <a:off x="14401800" y="15163006"/>
          <a:ext cx="889000" cy="90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20638</xdr:rowOff>
    </xdr:from>
    <xdr:to>
      <xdr:col>73</xdr:col>
      <xdr:colOff>44450</xdr:colOff>
      <xdr:row>86</xdr:row>
      <xdr:rowOff>122238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76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132415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53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120650</xdr:rowOff>
    </xdr:from>
    <xdr:to>
      <xdr:col>68</xdr:col>
      <xdr:colOff>152400</xdr:colOff>
      <xdr:row>88</xdr:row>
      <xdr:rowOff>165894</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a:off x="13512800" y="15208250"/>
          <a:ext cx="889000" cy="4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65881</xdr:rowOff>
    </xdr:from>
    <xdr:to>
      <xdr:col>68</xdr:col>
      <xdr:colOff>203200</xdr:colOff>
      <xdr:row>86</xdr:row>
      <xdr:rowOff>167481</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81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6208</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579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96044</xdr:rowOff>
    </xdr:from>
    <xdr:to>
      <xdr:col>64</xdr:col>
      <xdr:colOff>152400</xdr:colOff>
      <xdr:row>87</xdr:row>
      <xdr:rowOff>26194</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84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36371</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609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105569</xdr:rowOff>
    </xdr:from>
    <xdr:to>
      <xdr:col>81</xdr:col>
      <xdr:colOff>95250</xdr:colOff>
      <xdr:row>88</xdr:row>
      <xdr:rowOff>35719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5021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77646</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993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150813</xdr:rowOff>
    </xdr:from>
    <xdr:to>
      <xdr:col>77</xdr:col>
      <xdr:colOff>95250</xdr:colOff>
      <xdr:row>88</xdr:row>
      <xdr:rowOff>80963</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506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65740</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51533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24606</xdr:rowOff>
    </xdr:from>
    <xdr:to>
      <xdr:col>73</xdr:col>
      <xdr:colOff>44450</xdr:colOff>
      <xdr:row>88</xdr:row>
      <xdr:rowOff>126206</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5112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110983</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5198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115094</xdr:rowOff>
    </xdr:from>
    <xdr:to>
      <xdr:col>68</xdr:col>
      <xdr:colOff>203200</xdr:colOff>
      <xdr:row>89</xdr:row>
      <xdr:rowOff>45244</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5202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30021</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5289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69850</xdr:rowOff>
    </xdr:from>
    <xdr:to>
      <xdr:col>64</xdr:col>
      <xdr:colOff>152400</xdr:colOff>
      <xdr:row>89</xdr:row>
      <xdr:rowOff>0</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515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156227</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524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ea"/>
              <a:ea typeface="+mn-ea"/>
              <a:cs typeface="+mn-cs"/>
            </a:rPr>
            <a:t>R2</a:t>
          </a:r>
          <a:r>
            <a:rPr kumimoji="1" lang="ja-JP" altLang="ja-JP" sz="1100">
              <a:solidFill>
                <a:schemeClr val="dk1"/>
              </a:solidFill>
              <a:effectLst/>
              <a:latin typeface="+mn-ea"/>
              <a:ea typeface="+mn-ea"/>
              <a:cs typeface="+mn-cs"/>
            </a:rPr>
            <a:t>（令和</a:t>
          </a:r>
          <a:r>
            <a:rPr kumimoji="1" lang="en-US" altLang="ja-JP" sz="1100">
              <a:solidFill>
                <a:schemeClr val="dk1"/>
              </a:solidFill>
              <a:effectLst/>
              <a:latin typeface="+mn-ea"/>
              <a:ea typeface="+mn-ea"/>
              <a:cs typeface="+mn-cs"/>
            </a:rPr>
            <a:t>2</a:t>
          </a:r>
          <a:r>
            <a:rPr kumimoji="1" lang="ja-JP" altLang="ja-JP" sz="1100">
              <a:solidFill>
                <a:schemeClr val="dk1"/>
              </a:solidFill>
              <a:effectLst/>
              <a:latin typeface="+mn-ea"/>
              <a:ea typeface="+mn-ea"/>
              <a:cs typeface="+mn-cs"/>
            </a:rPr>
            <a:t>年</a:t>
          </a:r>
          <a:r>
            <a:rPr kumimoji="1" lang="en-US" altLang="ja-JP" sz="1100">
              <a:solidFill>
                <a:schemeClr val="dk1"/>
              </a:solidFill>
              <a:effectLst/>
              <a:latin typeface="+mn-ea"/>
              <a:ea typeface="+mn-ea"/>
              <a:cs typeface="+mn-cs"/>
            </a:rPr>
            <a:t>4</a:t>
          </a:r>
          <a:r>
            <a:rPr kumimoji="1" lang="ja-JP" altLang="ja-JP" sz="1100">
              <a:solidFill>
                <a:schemeClr val="dk1"/>
              </a:solidFill>
              <a:effectLst/>
              <a:latin typeface="+mn-ea"/>
              <a:ea typeface="+mn-ea"/>
              <a:cs typeface="+mn-cs"/>
            </a:rPr>
            <a:t>月</a:t>
          </a:r>
          <a:r>
            <a:rPr kumimoji="1" lang="en-US" altLang="ja-JP" sz="1100">
              <a:solidFill>
                <a:schemeClr val="dk1"/>
              </a:solidFill>
              <a:effectLst/>
              <a:latin typeface="+mn-ea"/>
              <a:ea typeface="+mn-ea"/>
              <a:cs typeface="+mn-cs"/>
            </a:rPr>
            <a:t>1</a:t>
          </a:r>
          <a:r>
            <a:rPr kumimoji="1" lang="ja-JP" altLang="ja-JP" sz="1100">
              <a:solidFill>
                <a:schemeClr val="dk1"/>
              </a:solidFill>
              <a:effectLst/>
              <a:latin typeface="+mn-ea"/>
              <a:ea typeface="+mn-ea"/>
              <a:cs typeface="+mn-cs"/>
            </a:rPr>
            <a:t>日現在職員数）から</a:t>
          </a:r>
          <a:r>
            <a:rPr kumimoji="1" lang="en-US" altLang="ja-JP" sz="1100">
              <a:solidFill>
                <a:schemeClr val="dk1"/>
              </a:solidFill>
              <a:effectLst/>
              <a:latin typeface="+mn-ea"/>
              <a:ea typeface="+mn-ea"/>
              <a:cs typeface="+mn-cs"/>
            </a:rPr>
            <a:t>R06</a:t>
          </a:r>
          <a:r>
            <a:rPr kumimoji="1" lang="ja-JP" altLang="ja-JP" sz="1100">
              <a:solidFill>
                <a:schemeClr val="dk1"/>
              </a:solidFill>
              <a:effectLst/>
              <a:latin typeface="+mn-ea"/>
              <a:ea typeface="+mn-ea"/>
              <a:cs typeface="+mn-cs"/>
            </a:rPr>
            <a:t>（令和</a:t>
          </a:r>
          <a:r>
            <a:rPr kumimoji="1" lang="en-US" altLang="ja-JP" sz="1100">
              <a:solidFill>
                <a:schemeClr val="dk1"/>
              </a:solidFill>
              <a:effectLst/>
              <a:latin typeface="+mn-ea"/>
              <a:ea typeface="+mn-ea"/>
              <a:cs typeface="+mn-cs"/>
            </a:rPr>
            <a:t>6</a:t>
          </a:r>
          <a:r>
            <a:rPr kumimoji="1" lang="ja-JP" altLang="ja-JP" sz="1100">
              <a:solidFill>
                <a:schemeClr val="dk1"/>
              </a:solidFill>
              <a:effectLst/>
              <a:latin typeface="+mn-ea"/>
              <a:ea typeface="+mn-ea"/>
              <a:cs typeface="+mn-cs"/>
            </a:rPr>
            <a:t>年</a:t>
          </a:r>
          <a:r>
            <a:rPr kumimoji="1" lang="en-US" altLang="ja-JP" sz="1100">
              <a:solidFill>
                <a:schemeClr val="dk1"/>
              </a:solidFill>
              <a:effectLst/>
              <a:latin typeface="+mn-ea"/>
              <a:ea typeface="+mn-ea"/>
              <a:cs typeface="+mn-cs"/>
            </a:rPr>
            <a:t>4</a:t>
          </a:r>
          <a:r>
            <a:rPr kumimoji="1" lang="ja-JP" altLang="ja-JP" sz="1100">
              <a:solidFill>
                <a:schemeClr val="dk1"/>
              </a:solidFill>
              <a:effectLst/>
              <a:latin typeface="+mn-ea"/>
              <a:ea typeface="+mn-ea"/>
              <a:cs typeface="+mn-cs"/>
            </a:rPr>
            <a:t>月</a:t>
          </a:r>
          <a:r>
            <a:rPr kumimoji="1" lang="en-US" altLang="ja-JP" sz="1100">
              <a:solidFill>
                <a:schemeClr val="dk1"/>
              </a:solidFill>
              <a:effectLst/>
              <a:latin typeface="+mn-ea"/>
              <a:ea typeface="+mn-ea"/>
              <a:cs typeface="+mn-cs"/>
            </a:rPr>
            <a:t>1</a:t>
          </a:r>
          <a:r>
            <a:rPr kumimoji="1" lang="ja-JP" altLang="ja-JP" sz="1100">
              <a:solidFill>
                <a:schemeClr val="dk1"/>
              </a:solidFill>
              <a:effectLst/>
              <a:latin typeface="+mn-ea"/>
              <a:ea typeface="+mn-ea"/>
              <a:cs typeface="+mn-cs"/>
            </a:rPr>
            <a:t>日現在職員数）にかけて</a:t>
          </a:r>
          <a:r>
            <a:rPr kumimoji="1" lang="en-US" altLang="ja-JP" sz="1100">
              <a:solidFill>
                <a:schemeClr val="dk1"/>
              </a:solidFill>
              <a:effectLst/>
              <a:latin typeface="+mn-ea"/>
              <a:ea typeface="+mn-ea"/>
              <a:cs typeface="+mn-cs"/>
            </a:rPr>
            <a:t>0.27</a:t>
          </a:r>
          <a:r>
            <a:rPr kumimoji="1" lang="ja-JP" altLang="ja-JP" sz="1100">
              <a:solidFill>
                <a:schemeClr val="dk1"/>
              </a:solidFill>
              <a:effectLst/>
              <a:latin typeface="+mn-ea"/>
              <a:ea typeface="+mn-ea"/>
              <a:cs typeface="+mn-cs"/>
            </a:rPr>
            <a:t>人増加しているが、類似団体の傾向と同様である。</a:t>
          </a:r>
          <a:endParaRPr lang="ja-JP" altLang="ja-JP" sz="1400">
            <a:effectLst/>
            <a:latin typeface="+mn-ea"/>
            <a:ea typeface="+mn-ea"/>
          </a:endParaRPr>
        </a:p>
        <a:p>
          <a:r>
            <a:rPr kumimoji="1" lang="ja-JP" altLang="ja-JP" sz="1100">
              <a:solidFill>
                <a:schemeClr val="dk1"/>
              </a:solidFill>
              <a:effectLst/>
              <a:latin typeface="+mn-ea"/>
              <a:ea typeface="+mn-ea"/>
              <a:cs typeface="+mn-cs"/>
            </a:rPr>
            <a:t>　当市にあっては、民間委託等推進計画に基づく事務の民間委託化や技能労務職員の退職不補充等を実施しているものの、特に民生部門や衛生部門の業務量の増加、新規事業の推進等の理由によるものである。</a:t>
          </a:r>
          <a:endParaRPr lang="ja-JP" altLang="ja-JP" sz="1400">
            <a:effectLst/>
            <a:latin typeface="+mn-ea"/>
            <a:ea typeface="+mn-ea"/>
          </a:endParaRPr>
        </a:p>
        <a:p>
          <a:r>
            <a:rPr kumimoji="1" lang="ja-JP" altLang="ja-JP" sz="1100">
              <a:solidFill>
                <a:schemeClr val="dk1"/>
              </a:solidFill>
              <a:effectLst/>
              <a:latin typeface="+mn-ea"/>
              <a:ea typeface="+mn-ea"/>
              <a:cs typeface="+mn-cs"/>
            </a:rPr>
            <a:t>　今後も事務のデジタル化による効率化、民間委託化等を継続して推進していくとともに、業務量に応じた適正な定員管理に努める。</a:t>
          </a:r>
          <a:endParaRPr lang="ja-JP" altLang="ja-JP" sz="1400">
            <a:effectLst/>
            <a:latin typeface="+mn-ea"/>
            <a:ea typeface="+mn-ea"/>
          </a:endParaRP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2" name="定員管理の状況グラフ枠">
          <a:extLst>
            <a:ext uri="{FF2B5EF4-FFF2-40B4-BE49-F238E27FC236}">
              <a16:creationId xmlns:a16="http://schemas.microsoft.com/office/drawing/2014/main" id="{00000000-0008-0000-0300-000042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108857</xdr:rowOff>
    </xdr:from>
    <xdr:to>
      <xdr:col>81</xdr:col>
      <xdr:colOff>44450</xdr:colOff>
      <xdr:row>66</xdr:row>
      <xdr:rowOff>85997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7018000" y="9881507"/>
          <a:ext cx="0" cy="15201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58074</xdr:rowOff>
    </xdr:from>
    <xdr:ext cx="762000" cy="259045"/>
    <xdr:sp macro="" textlink="">
      <xdr:nvSpPr>
        <xdr:cNvPr id="324" name="定員管理の状況最小値テキスト">
          <a:extLst>
            <a:ext uri="{FF2B5EF4-FFF2-40B4-BE49-F238E27FC236}">
              <a16:creationId xmlns:a16="http://schemas.microsoft.com/office/drawing/2014/main" id="{00000000-0008-0000-0300-000044010000}"/>
            </a:ext>
          </a:extLst>
        </xdr:cNvPr>
        <xdr:cNvSpPr txBox="1"/>
      </xdr:nvSpPr>
      <xdr:spPr>
        <a:xfrm>
          <a:off x="17106900" y="11373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85997</xdr:rowOff>
    </xdr:from>
    <xdr:to>
      <xdr:col>81</xdr:col>
      <xdr:colOff>133350</xdr:colOff>
      <xdr:row>66</xdr:row>
      <xdr:rowOff>85997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1401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23784</xdr:rowOff>
    </xdr:from>
    <xdr:ext cx="762000" cy="259045"/>
    <xdr:sp macro="" textlink="">
      <xdr:nvSpPr>
        <xdr:cNvPr id="326" name="定員管理の状況最大値テキスト">
          <a:extLst>
            <a:ext uri="{FF2B5EF4-FFF2-40B4-BE49-F238E27FC236}">
              <a16:creationId xmlns:a16="http://schemas.microsoft.com/office/drawing/2014/main" id="{00000000-0008-0000-0300-000046010000}"/>
            </a:ext>
          </a:extLst>
        </xdr:cNvPr>
        <xdr:cNvSpPr txBox="1"/>
      </xdr:nvSpPr>
      <xdr:spPr>
        <a:xfrm>
          <a:off x="17106900" y="9624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108857</xdr:rowOff>
    </xdr:from>
    <xdr:to>
      <xdr:col>81</xdr:col>
      <xdr:colOff>133350</xdr:colOff>
      <xdr:row>57</xdr:row>
      <xdr:rowOff>108857</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6929100" y="9881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32294</xdr:rowOff>
    </xdr:from>
    <xdr:to>
      <xdr:col>81</xdr:col>
      <xdr:colOff>44450</xdr:colOff>
      <xdr:row>60</xdr:row>
      <xdr:rowOff>73660</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6179800" y="10319294"/>
          <a:ext cx="838200" cy="4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115587</xdr:rowOff>
    </xdr:from>
    <xdr:ext cx="762000" cy="259045"/>
    <xdr:sp macro="" textlink="">
      <xdr:nvSpPr>
        <xdr:cNvPr id="329" name="定員管理の状況平均値テキスト">
          <a:extLst>
            <a:ext uri="{FF2B5EF4-FFF2-40B4-BE49-F238E27FC236}">
              <a16:creationId xmlns:a16="http://schemas.microsoft.com/office/drawing/2014/main" id="{00000000-0008-0000-0300-000049010000}"/>
            </a:ext>
          </a:extLst>
        </xdr:cNvPr>
        <xdr:cNvSpPr txBox="1"/>
      </xdr:nvSpPr>
      <xdr:spPr>
        <a:xfrm>
          <a:off x="17106900" y="104025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143510</xdr:rowOff>
    </xdr:from>
    <xdr:to>
      <xdr:col>81</xdr:col>
      <xdr:colOff>95250</xdr:colOff>
      <xdr:row>61</xdr:row>
      <xdr:rowOff>73660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9672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169273</xdr:rowOff>
    </xdr:from>
    <xdr:to>
      <xdr:col>77</xdr:col>
      <xdr:colOff>44450</xdr:colOff>
      <xdr:row>60</xdr:row>
      <xdr:rowOff>32294</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5290800" y="10284823"/>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119380</xdr:rowOff>
    </xdr:from>
    <xdr:to>
      <xdr:col>77</xdr:col>
      <xdr:colOff>95250</xdr:colOff>
      <xdr:row>61</xdr:row>
      <xdr:rowOff>49530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6129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34307</xdr:rowOff>
    </xdr:from>
    <xdr:ext cx="7366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798800" y="10492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152037</xdr:rowOff>
    </xdr:from>
    <xdr:to>
      <xdr:col>72</xdr:col>
      <xdr:colOff>203200</xdr:colOff>
      <xdr:row>59</xdr:row>
      <xdr:rowOff>169273</xdr:rowOff>
    </xdr:to>
    <xdr:cxnSp macro="">
      <xdr:nvCxnSpPr>
        <xdr:cNvPr id="334" name="直線コネクタ 333">
          <a:extLst>
            <a:ext uri="{FF2B5EF4-FFF2-40B4-BE49-F238E27FC236}">
              <a16:creationId xmlns:a16="http://schemas.microsoft.com/office/drawing/2014/main" id="{00000000-0008-0000-0300-00004E010000}"/>
            </a:ext>
          </a:extLst>
        </xdr:cNvPr>
        <xdr:cNvCxnSpPr/>
      </xdr:nvCxnSpPr>
      <xdr:spPr>
        <a:xfrm>
          <a:off x="14401800" y="1026758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98697</xdr:rowOff>
    </xdr:from>
    <xdr:to>
      <xdr:col>73</xdr:col>
      <xdr:colOff>44450</xdr:colOff>
      <xdr:row>61</xdr:row>
      <xdr:rowOff>28847</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5240000" y="10385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13624</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909800" y="10472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152037</xdr:rowOff>
    </xdr:from>
    <xdr:to>
      <xdr:col>68</xdr:col>
      <xdr:colOff>152400</xdr:colOff>
      <xdr:row>59</xdr:row>
      <xdr:rowOff>152037</xdr:rowOff>
    </xdr:to>
    <xdr:cxnSp macro="">
      <xdr:nvCxnSpPr>
        <xdr:cNvPr id="337" name="直線コネクタ 336">
          <a:extLst>
            <a:ext uri="{FF2B5EF4-FFF2-40B4-BE49-F238E27FC236}">
              <a16:creationId xmlns:a16="http://schemas.microsoft.com/office/drawing/2014/main" id="{00000000-0008-0000-0300-000051010000}"/>
            </a:ext>
          </a:extLst>
        </xdr:cNvPr>
        <xdr:cNvCxnSpPr/>
      </xdr:nvCxnSpPr>
      <xdr:spPr>
        <a:xfrm>
          <a:off x="13512800" y="1026758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81462</xdr:rowOff>
    </xdr:from>
    <xdr:to>
      <xdr:col>68</xdr:col>
      <xdr:colOff>203200</xdr:colOff>
      <xdr:row>61</xdr:row>
      <xdr:rowOff>11612</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4351000" y="1036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167839</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454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67673</xdr:rowOff>
    </xdr:from>
    <xdr:to>
      <xdr:col>64</xdr:col>
      <xdr:colOff>152400</xdr:colOff>
      <xdr:row>60</xdr:row>
      <xdr:rowOff>169273</xdr:rowOff>
    </xdr:to>
    <xdr:sp macro="" textlink="">
      <xdr:nvSpPr>
        <xdr:cNvPr id="340" name="フローチャート: 判断 339">
          <a:extLst>
            <a:ext uri="{FF2B5EF4-FFF2-40B4-BE49-F238E27FC236}">
              <a16:creationId xmlns:a16="http://schemas.microsoft.com/office/drawing/2014/main" id="{00000000-0008-0000-0300-000054010000}"/>
            </a:ext>
          </a:extLst>
        </xdr:cNvPr>
        <xdr:cNvSpPr/>
      </xdr:nvSpPr>
      <xdr:spPr>
        <a:xfrm>
          <a:off x="13462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154050</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441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22860</xdr:rowOff>
    </xdr:from>
    <xdr:to>
      <xdr:col>81</xdr:col>
      <xdr:colOff>95250</xdr:colOff>
      <xdr:row>60</xdr:row>
      <xdr:rowOff>124460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967200" y="1030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39387</xdr:rowOff>
    </xdr:from>
    <xdr:ext cx="762000" cy="259045"/>
    <xdr:sp macro="" textlink="">
      <xdr:nvSpPr>
        <xdr:cNvPr id="348" name="定員管理の状況該当値テキスト">
          <a:extLst>
            <a:ext uri="{FF2B5EF4-FFF2-40B4-BE49-F238E27FC236}">
              <a16:creationId xmlns:a16="http://schemas.microsoft.com/office/drawing/2014/main" id="{00000000-0008-0000-0300-00005C010000}"/>
            </a:ext>
          </a:extLst>
        </xdr:cNvPr>
        <xdr:cNvSpPr txBox="1"/>
      </xdr:nvSpPr>
      <xdr:spPr>
        <a:xfrm>
          <a:off x="17106900" y="1015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152944</xdr:rowOff>
    </xdr:from>
    <xdr:to>
      <xdr:col>77</xdr:col>
      <xdr:colOff>95250</xdr:colOff>
      <xdr:row>60</xdr:row>
      <xdr:rowOff>83094</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6129000" y="10268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93271</xdr:rowOff>
    </xdr:from>
    <xdr:ext cx="7366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798800" y="100373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118473</xdr:rowOff>
    </xdr:from>
    <xdr:to>
      <xdr:col>73</xdr:col>
      <xdr:colOff>44450</xdr:colOff>
      <xdr:row>60</xdr:row>
      <xdr:rowOff>48623</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5240000" y="10234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58800</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909800" y="1000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101237</xdr:rowOff>
    </xdr:from>
    <xdr:to>
      <xdr:col>68</xdr:col>
      <xdr:colOff>203200</xdr:colOff>
      <xdr:row>60</xdr:row>
      <xdr:rowOff>31387</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4351000" y="10216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41564</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4020800" y="9985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101237</xdr:rowOff>
    </xdr:from>
    <xdr:to>
      <xdr:col>64</xdr:col>
      <xdr:colOff>152400</xdr:colOff>
      <xdr:row>60</xdr:row>
      <xdr:rowOff>31387</xdr:rowOff>
    </xdr:to>
    <xdr:sp macro="" textlink="">
      <xdr:nvSpPr>
        <xdr:cNvPr id="355" name="楕円 354">
          <a:extLst>
            <a:ext uri="{FF2B5EF4-FFF2-40B4-BE49-F238E27FC236}">
              <a16:creationId xmlns:a16="http://schemas.microsoft.com/office/drawing/2014/main" id="{00000000-0008-0000-0300-000063010000}"/>
            </a:ext>
          </a:extLst>
        </xdr:cNvPr>
        <xdr:cNvSpPr/>
      </xdr:nvSpPr>
      <xdr:spPr>
        <a:xfrm>
          <a:off x="13462000" y="10216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41564</xdr:rowOff>
    </xdr:from>
    <xdr:ext cx="762000" cy="259045"/>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131800" y="9985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7" name="正方形/長方形 366">
          <a:extLst>
            <a:ext uri="{FF2B5EF4-FFF2-40B4-BE49-F238E27FC236}">
              <a16:creationId xmlns:a16="http://schemas.microsoft.com/office/drawing/2014/main" id="{00000000-0008-0000-0300-00006F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8" name="正方形/長方形 367">
          <a:extLst>
            <a:ext uri="{FF2B5EF4-FFF2-40B4-BE49-F238E27FC236}">
              <a16:creationId xmlns:a16="http://schemas.microsoft.com/office/drawing/2014/main" id="{00000000-0008-0000-0300-000070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元利償還金等の減少、税収の増等による標準財政規模の増加などにより、前年度に比べて</a:t>
          </a:r>
          <a:r>
            <a:rPr kumimoji="1" lang="en-US" altLang="ja-JP" sz="1100">
              <a:solidFill>
                <a:schemeClr val="dk1"/>
              </a:solidFill>
              <a:effectLst/>
              <a:latin typeface="+mn-ea"/>
              <a:ea typeface="+mn-ea"/>
              <a:cs typeface="+mn-cs"/>
            </a:rPr>
            <a:t>0.</a:t>
          </a:r>
          <a:r>
            <a:rPr kumimoji="1" lang="ja-JP" altLang="ja-JP" sz="1100">
              <a:solidFill>
                <a:schemeClr val="dk1"/>
              </a:solidFill>
              <a:effectLst/>
              <a:latin typeface="+mn-ea"/>
              <a:ea typeface="+mn-ea"/>
              <a:cs typeface="+mn-cs"/>
            </a:rPr>
            <a:t>１</a:t>
          </a:r>
          <a:r>
            <a:rPr kumimoji="1" lang="ja-JP" altLang="ja-JP" sz="1100">
              <a:solidFill>
                <a:schemeClr val="dk1"/>
              </a:solidFill>
              <a:effectLst/>
              <a:latin typeface="+mn-lt"/>
              <a:ea typeface="+mn-ea"/>
              <a:cs typeface="+mn-cs"/>
            </a:rPr>
            <a:t>ポイント下降しており、早期健全化基準を下回る状況となっている。</a:t>
          </a:r>
          <a:endParaRPr lang="ja-JP" altLang="ja-JP" sz="1400">
            <a:effectLst/>
          </a:endParaRPr>
        </a:p>
        <a:p>
          <a:r>
            <a:rPr kumimoji="1" lang="ja-JP" altLang="ja-JP" sz="1100">
              <a:solidFill>
                <a:schemeClr val="dk1"/>
              </a:solidFill>
              <a:effectLst/>
              <a:latin typeface="+mn-lt"/>
              <a:ea typeface="+mn-ea"/>
              <a:cs typeface="+mn-cs"/>
            </a:rPr>
            <a:t>　市債を活用した大規模事業の実施に伴い、比率が急激に上昇しないよう適切な財政運営に努める。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3" name="公債費負担の状況グラフ枠">
          <a:extLst>
            <a:ext uri="{FF2B5EF4-FFF2-40B4-BE49-F238E27FC236}">
              <a16:creationId xmlns:a16="http://schemas.microsoft.com/office/drawing/2014/main" id="{00000000-0008-0000-0300-00007F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22013</xdr:rowOff>
    </xdr:from>
    <xdr:to>
      <xdr:col>81</xdr:col>
      <xdr:colOff>44450</xdr:colOff>
      <xdr:row>44</xdr:row>
      <xdr:rowOff>52494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7018000" y="6365663"/>
          <a:ext cx="0" cy="123063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24571</xdr:rowOff>
    </xdr:from>
    <xdr:ext cx="762000" cy="259045"/>
    <xdr:sp macro="" textlink="">
      <xdr:nvSpPr>
        <xdr:cNvPr id="385" name="公債費負担の状況最小値テキスト">
          <a:extLst>
            <a:ext uri="{FF2B5EF4-FFF2-40B4-BE49-F238E27FC236}">
              <a16:creationId xmlns:a16="http://schemas.microsoft.com/office/drawing/2014/main" id="{00000000-0008-0000-0300-000081010000}"/>
            </a:ext>
          </a:extLst>
        </xdr:cNvPr>
        <xdr:cNvSpPr txBox="1"/>
      </xdr:nvSpPr>
      <xdr:spPr>
        <a:xfrm>
          <a:off x="17106900" y="7568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52494</xdr:rowOff>
    </xdr:from>
    <xdr:to>
      <xdr:col>81</xdr:col>
      <xdr:colOff>133350</xdr:colOff>
      <xdr:row>44</xdr:row>
      <xdr:rowOff>52494</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7596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108390</xdr:rowOff>
    </xdr:from>
    <xdr:ext cx="762000" cy="259045"/>
    <xdr:sp macro="" textlink="">
      <xdr:nvSpPr>
        <xdr:cNvPr id="387" name="公債費負担の状況最大値テキスト">
          <a:extLst>
            <a:ext uri="{FF2B5EF4-FFF2-40B4-BE49-F238E27FC236}">
              <a16:creationId xmlns:a16="http://schemas.microsoft.com/office/drawing/2014/main" id="{00000000-0008-0000-0300-000083010000}"/>
            </a:ext>
          </a:extLst>
        </xdr:cNvPr>
        <xdr:cNvSpPr txBox="1"/>
      </xdr:nvSpPr>
      <xdr:spPr>
        <a:xfrm>
          <a:off x="17106900" y="610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22013</xdr:rowOff>
    </xdr:from>
    <xdr:to>
      <xdr:col>81</xdr:col>
      <xdr:colOff>133350</xdr:colOff>
      <xdr:row>37</xdr:row>
      <xdr:rowOff>22013</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6929100" y="636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68156</xdr:rowOff>
    </xdr:from>
    <xdr:to>
      <xdr:col>81</xdr:col>
      <xdr:colOff>44450</xdr:colOff>
      <xdr:row>41</xdr:row>
      <xdr:rowOff>76200</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6179800" y="7097606"/>
          <a:ext cx="8382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108814</xdr:rowOff>
    </xdr:from>
    <xdr:ext cx="762000" cy="259045"/>
    <xdr:sp macro="" textlink="">
      <xdr:nvSpPr>
        <xdr:cNvPr id="390" name="公債費負担の状況平均値テキスト">
          <a:extLst>
            <a:ext uri="{FF2B5EF4-FFF2-40B4-BE49-F238E27FC236}">
              <a16:creationId xmlns:a16="http://schemas.microsoft.com/office/drawing/2014/main" id="{00000000-0008-0000-0300-000086010000}"/>
            </a:ext>
          </a:extLst>
        </xdr:cNvPr>
        <xdr:cNvSpPr txBox="1"/>
      </xdr:nvSpPr>
      <xdr:spPr>
        <a:xfrm>
          <a:off x="17106900" y="67953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92287</xdr:rowOff>
    </xdr:from>
    <xdr:to>
      <xdr:col>81</xdr:col>
      <xdr:colOff>95250</xdr:colOff>
      <xdr:row>41</xdr:row>
      <xdr:rowOff>22437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9672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68156</xdr:rowOff>
    </xdr:from>
    <xdr:to>
      <xdr:col>77</xdr:col>
      <xdr:colOff>44450</xdr:colOff>
      <xdr:row>41</xdr:row>
      <xdr:rowOff>76200</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5290800" y="7097606"/>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92287</xdr:rowOff>
    </xdr:from>
    <xdr:to>
      <xdr:col>77</xdr:col>
      <xdr:colOff>95250</xdr:colOff>
      <xdr:row>41</xdr:row>
      <xdr:rowOff>22437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6129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32614</xdr:rowOff>
    </xdr:from>
    <xdr:ext cx="7366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798800" y="6719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52070</xdr:rowOff>
    </xdr:from>
    <xdr:to>
      <xdr:col>72</xdr:col>
      <xdr:colOff>203200</xdr:colOff>
      <xdr:row>41</xdr:row>
      <xdr:rowOff>68156</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a:off x="14401800" y="7081520"/>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92287</xdr:rowOff>
    </xdr:from>
    <xdr:to>
      <xdr:col>73</xdr:col>
      <xdr:colOff>44450</xdr:colOff>
      <xdr:row>41</xdr:row>
      <xdr:rowOff>22437</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5240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32614</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909800" y="671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19896</xdr:rowOff>
    </xdr:from>
    <xdr:to>
      <xdr:col>68</xdr:col>
      <xdr:colOff>152400</xdr:colOff>
      <xdr:row>41</xdr:row>
      <xdr:rowOff>52070</xdr:rowOff>
    </xdr:to>
    <xdr:cxnSp macro="">
      <xdr:nvCxnSpPr>
        <xdr:cNvPr id="398" name="直線コネクタ 397">
          <a:extLst>
            <a:ext uri="{FF2B5EF4-FFF2-40B4-BE49-F238E27FC236}">
              <a16:creationId xmlns:a16="http://schemas.microsoft.com/office/drawing/2014/main" id="{00000000-0008-0000-0300-00008E010000}"/>
            </a:ext>
          </a:extLst>
        </xdr:cNvPr>
        <xdr:cNvCxnSpPr/>
      </xdr:nvCxnSpPr>
      <xdr:spPr>
        <a:xfrm>
          <a:off x="13512800" y="7049346"/>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92287</xdr:rowOff>
    </xdr:from>
    <xdr:to>
      <xdr:col>68</xdr:col>
      <xdr:colOff>203200</xdr:colOff>
      <xdr:row>41</xdr:row>
      <xdr:rowOff>22437</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4351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32614</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671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108373</xdr:rowOff>
    </xdr:from>
    <xdr:to>
      <xdr:col>64</xdr:col>
      <xdr:colOff>152400</xdr:colOff>
      <xdr:row>41</xdr:row>
      <xdr:rowOff>38523</xdr:rowOff>
    </xdr:to>
    <xdr:sp macro="" textlink="">
      <xdr:nvSpPr>
        <xdr:cNvPr id="401" name="フローチャート: 判断 400">
          <a:extLst>
            <a:ext uri="{FF2B5EF4-FFF2-40B4-BE49-F238E27FC236}">
              <a16:creationId xmlns:a16="http://schemas.microsoft.com/office/drawing/2014/main" id="{00000000-0008-0000-0300-000091010000}"/>
            </a:ext>
          </a:extLst>
        </xdr:cNvPr>
        <xdr:cNvSpPr/>
      </xdr:nvSpPr>
      <xdr:spPr>
        <a:xfrm>
          <a:off x="13462000" y="696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48700</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673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17356</xdr:rowOff>
    </xdr:from>
    <xdr:to>
      <xdr:col>81</xdr:col>
      <xdr:colOff>95250</xdr:colOff>
      <xdr:row>41</xdr:row>
      <xdr:rowOff>118956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967200" y="704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160883</xdr:rowOff>
    </xdr:from>
    <xdr:ext cx="762000" cy="259045"/>
    <xdr:sp macro="" textlink="">
      <xdr:nvSpPr>
        <xdr:cNvPr id="409" name="公債費負担の状況該当値テキスト">
          <a:extLst>
            <a:ext uri="{FF2B5EF4-FFF2-40B4-BE49-F238E27FC236}">
              <a16:creationId xmlns:a16="http://schemas.microsoft.com/office/drawing/2014/main" id="{00000000-0008-0000-0300-000099010000}"/>
            </a:ext>
          </a:extLst>
        </xdr:cNvPr>
        <xdr:cNvSpPr txBox="1"/>
      </xdr:nvSpPr>
      <xdr:spPr>
        <a:xfrm>
          <a:off x="17106900" y="7018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25400</xdr:rowOff>
    </xdr:from>
    <xdr:to>
      <xdr:col>77</xdr:col>
      <xdr:colOff>95250</xdr:colOff>
      <xdr:row>41</xdr:row>
      <xdr:rowOff>127000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6129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111777</xdr:rowOff>
    </xdr:from>
    <xdr:ext cx="7366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798800" y="714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17356</xdr:rowOff>
    </xdr:from>
    <xdr:to>
      <xdr:col>73</xdr:col>
      <xdr:colOff>44450</xdr:colOff>
      <xdr:row>41</xdr:row>
      <xdr:rowOff>118956</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5240000" y="704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103733</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909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1270</xdr:rowOff>
    </xdr:from>
    <xdr:to>
      <xdr:col>68</xdr:col>
      <xdr:colOff>203200</xdr:colOff>
      <xdr:row>41</xdr:row>
      <xdr:rowOff>102870</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43510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87647</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4020800" y="711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140546</xdr:rowOff>
    </xdr:from>
    <xdr:to>
      <xdr:col>64</xdr:col>
      <xdr:colOff>152400</xdr:colOff>
      <xdr:row>41</xdr:row>
      <xdr:rowOff>70696</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3462000" y="699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55473</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131800" y="708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将来負担比率は地方債残高の減等により、前年度に比べて</a:t>
          </a:r>
          <a:r>
            <a:rPr kumimoji="1" lang="en-US" altLang="ja-JP" sz="1100">
              <a:solidFill>
                <a:schemeClr val="dk1"/>
              </a:solidFill>
              <a:effectLst/>
              <a:latin typeface="+mn-ea"/>
              <a:ea typeface="+mn-ea"/>
              <a:cs typeface="+mn-cs"/>
            </a:rPr>
            <a:t>5.1</a:t>
          </a:r>
          <a:r>
            <a:rPr kumimoji="1" lang="ja-JP" altLang="ja-JP" sz="1100">
              <a:solidFill>
                <a:schemeClr val="dk1"/>
              </a:solidFill>
              <a:effectLst/>
              <a:latin typeface="+mn-lt"/>
              <a:ea typeface="+mn-ea"/>
              <a:cs typeface="+mn-cs"/>
            </a:rPr>
            <a:t>ポイント下降した。</a:t>
          </a:r>
          <a:endParaRPr lang="ja-JP" altLang="ja-JP" sz="1400">
            <a:effectLst/>
          </a:endParaRPr>
        </a:p>
        <a:p>
          <a:r>
            <a:rPr kumimoji="1" lang="ja-JP" altLang="ja-JP" sz="1100">
              <a:solidFill>
                <a:schemeClr val="dk1"/>
              </a:solidFill>
              <a:effectLst/>
              <a:latin typeface="+mn-lt"/>
              <a:ea typeface="+mn-ea"/>
              <a:cs typeface="+mn-cs"/>
            </a:rPr>
            <a:t>　施設の長寿命化や複合化、改修などの大規模事業の実施により、将来負担額が増加することが考えられるため、市債発行額を管理しながら大規模建設事業を計画的に進めることにより、単年度の公債費が過度にならないよう努めるとともに、市債残高の圧縮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132791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451100"/>
          <a:ext cx="0" cy="14535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104868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76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132791</xdr:rowOff>
    </xdr:from>
    <xdr:to>
      <xdr:col>81</xdr:col>
      <xdr:colOff>133350</xdr:colOff>
      <xdr:row>22</xdr:row>
      <xdr:rowOff>132791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04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2642</xdr:rowOff>
    </xdr:from>
    <xdr:to>
      <xdr:col>81</xdr:col>
      <xdr:colOff>44450</xdr:colOff>
      <xdr:row>17</xdr:row>
      <xdr:rowOff>51867</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6179800" y="2917292"/>
          <a:ext cx="838200" cy="49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5300</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4056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160223</xdr:rowOff>
    </xdr:from>
    <xdr:to>
      <xdr:col>81</xdr:col>
      <xdr:colOff>95250</xdr:colOff>
      <xdr:row>15</xdr:row>
      <xdr:rowOff>90373</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56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51867</xdr:rowOff>
    </xdr:from>
    <xdr:to>
      <xdr:col>77</xdr:col>
      <xdr:colOff>44450</xdr:colOff>
      <xdr:row>17</xdr:row>
      <xdr:rowOff>145491</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5290800" y="2966517"/>
          <a:ext cx="889000" cy="93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165049</xdr:rowOff>
    </xdr:from>
    <xdr:to>
      <xdr:col>77</xdr:col>
      <xdr:colOff>95250</xdr:colOff>
      <xdr:row>15</xdr:row>
      <xdr:rowOff>95199</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56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105376</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3342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136804</xdr:rowOff>
    </xdr:from>
    <xdr:to>
      <xdr:col>72</xdr:col>
      <xdr:colOff>203200</xdr:colOff>
      <xdr:row>17</xdr:row>
      <xdr:rowOff>145491</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a:off x="14401800" y="3051454"/>
          <a:ext cx="8890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4216</xdr:rowOff>
    </xdr:from>
    <xdr:to>
      <xdr:col>73</xdr:col>
      <xdr:colOff>44450</xdr:colOff>
      <xdr:row>15</xdr:row>
      <xdr:rowOff>105816</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575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115993</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344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136804</xdr:rowOff>
    </xdr:from>
    <xdr:to>
      <xdr:col>68</xdr:col>
      <xdr:colOff>152400</xdr:colOff>
      <xdr:row>18</xdr:row>
      <xdr:rowOff>37744</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flipV="1">
          <a:off x="13512800" y="3051454"/>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54407</xdr:rowOff>
    </xdr:from>
    <xdr:to>
      <xdr:col>68</xdr:col>
      <xdr:colOff>203200</xdr:colOff>
      <xdr:row>15</xdr:row>
      <xdr:rowOff>156007</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62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166184</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39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132588</xdr:rowOff>
    </xdr:from>
    <xdr:to>
      <xdr:col>64</xdr:col>
      <xdr:colOff>152400</xdr:colOff>
      <xdr:row>16</xdr:row>
      <xdr:rowOff>62738</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704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72915</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473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123292</xdr:rowOff>
    </xdr:from>
    <xdr:to>
      <xdr:col>81</xdr:col>
      <xdr:colOff>95250</xdr:colOff>
      <xdr:row>17</xdr:row>
      <xdr:rowOff>53442</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967200" y="2866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95369</xdr:rowOff>
    </xdr:from>
    <xdr:ext cx="762000" cy="259045"/>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2838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1067</xdr:rowOff>
    </xdr:from>
    <xdr:to>
      <xdr:col>77</xdr:col>
      <xdr:colOff>95250</xdr:colOff>
      <xdr:row>17</xdr:row>
      <xdr:rowOff>102667</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129000" y="29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87444</xdr:rowOff>
    </xdr:from>
    <xdr:ext cx="7366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798800" y="30020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94691</xdr:rowOff>
    </xdr:from>
    <xdr:to>
      <xdr:col>73</xdr:col>
      <xdr:colOff>44450</xdr:colOff>
      <xdr:row>18</xdr:row>
      <xdr:rowOff>24841</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5240000" y="3009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9618</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909800" y="30957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86004</xdr:rowOff>
    </xdr:from>
    <xdr:to>
      <xdr:col>68</xdr:col>
      <xdr:colOff>203200</xdr:colOff>
      <xdr:row>18</xdr:row>
      <xdr:rowOff>16154</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4351000" y="3000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931</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020800" y="3087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158394</xdr:rowOff>
    </xdr:from>
    <xdr:to>
      <xdr:col>64</xdr:col>
      <xdr:colOff>152400</xdr:colOff>
      <xdr:row>18</xdr:row>
      <xdr:rowOff>88544</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3462000" y="3073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73321</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131800" y="3159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埼玉県川越市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352,805
341,483
109.13
137,048,330
130,407,165
6,365,084
70,582,222
83,382,047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48.3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人件費に係る経常収支比率は、前年度に比べ</a:t>
          </a:r>
          <a:r>
            <a:rPr kumimoji="1" lang="en-US" altLang="ja-JP" sz="1100">
              <a:solidFill>
                <a:schemeClr val="dk1"/>
              </a:solidFill>
              <a:effectLst/>
              <a:latin typeface="+mn-ea"/>
              <a:ea typeface="+mn-ea"/>
              <a:cs typeface="+mn-cs"/>
            </a:rPr>
            <a:t>1.3</a:t>
          </a:r>
          <a:r>
            <a:rPr kumimoji="1" lang="ja-JP" altLang="ja-JP" sz="1100">
              <a:solidFill>
                <a:schemeClr val="dk1"/>
              </a:solidFill>
              <a:effectLst/>
              <a:latin typeface="+mn-ea"/>
              <a:ea typeface="+mn-ea"/>
              <a:cs typeface="+mn-cs"/>
            </a:rPr>
            <a:t>ポイント上昇し、類似団体内平均値を上回る状況が続いている。</a:t>
          </a:r>
          <a:endParaRPr lang="ja-JP" altLang="ja-JP" sz="1400">
            <a:effectLst/>
            <a:latin typeface="+mn-ea"/>
            <a:ea typeface="+mn-ea"/>
          </a:endParaRPr>
        </a:p>
        <a:p>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上昇の原因は、会計年度任用職員の給与改定や勤勉手当の支給開始に伴う増のほか、退職手当の増によるものである。</a:t>
          </a:r>
          <a:endParaRPr lang="ja-JP" altLang="ja-JP" sz="1400">
            <a:effectLst/>
            <a:latin typeface="+mn-ea"/>
            <a:ea typeface="+mn-ea"/>
          </a:endParaRPr>
        </a:p>
        <a:p>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定員適正化等の効率的な行政運営を行う中で、人件費の適正化に努めていく。</a:t>
          </a:r>
          <a:endParaRPr lang="ja-JP" altLang="ja-JP" sz="1400">
            <a:effectLst/>
            <a:latin typeface="+mn-ea"/>
            <a:ea typeface="+mn-ea"/>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39370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9722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125747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4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39370</xdr:rowOff>
    </xdr:from>
    <xdr:to>
      <xdr:col>24</xdr:col>
      <xdr:colOff>114300</xdr:colOff>
      <xdr:row>33</xdr:row>
      <xdr:rowOff>39370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97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24130</xdr:rowOff>
    </xdr:from>
    <xdr:to>
      <xdr:col>24</xdr:col>
      <xdr:colOff>25400</xdr:colOff>
      <xdr:row>37</xdr:row>
      <xdr:rowOff>123190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67780"/>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24130</xdr:rowOff>
    </xdr:from>
    <xdr:to>
      <xdr:col>19</xdr:col>
      <xdr:colOff>187325</xdr:colOff>
      <xdr:row>37</xdr:row>
      <xdr:rowOff>168910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36778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16527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1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100330</xdr:rowOff>
    </xdr:from>
    <xdr:to>
      <xdr:col>15</xdr:col>
      <xdr:colOff>98425</xdr:colOff>
      <xdr:row>37</xdr:row>
      <xdr:rowOff>168910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4439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54627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1270</xdr:rowOff>
    </xdr:from>
    <xdr:to>
      <xdr:col>11</xdr:col>
      <xdr:colOff>9525</xdr:colOff>
      <xdr:row>37</xdr:row>
      <xdr:rowOff>100330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34492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3810</xdr:rowOff>
    </xdr:from>
    <xdr:to>
      <xdr:col>6</xdr:col>
      <xdr:colOff>171450</xdr:colOff>
      <xdr:row>37</xdr:row>
      <xdr:rowOff>105410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90187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3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72390</xdr:rowOff>
    </xdr:from>
    <xdr:to>
      <xdr:col>24</xdr:col>
      <xdr:colOff>76200</xdr:colOff>
      <xdr:row>38</xdr:row>
      <xdr:rowOff>2540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41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44467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144780</xdr:rowOff>
    </xdr:from>
    <xdr:to>
      <xdr:col>20</xdr:col>
      <xdr:colOff>38100</xdr:colOff>
      <xdr:row>37</xdr:row>
      <xdr:rowOff>74930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59707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403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118110</xdr:rowOff>
    </xdr:from>
    <xdr:to>
      <xdr:col>15</xdr:col>
      <xdr:colOff>149225</xdr:colOff>
      <xdr:row>38</xdr:row>
      <xdr:rowOff>48260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46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33037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54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49530</xdr:rowOff>
    </xdr:from>
    <xdr:to>
      <xdr:col>11</xdr:col>
      <xdr:colOff>60325</xdr:colOff>
      <xdr:row>37</xdr:row>
      <xdr:rowOff>151130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9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135907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47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121920</xdr:rowOff>
    </xdr:from>
    <xdr:to>
      <xdr:col>6</xdr:col>
      <xdr:colOff>171450</xdr:colOff>
      <xdr:row>37</xdr:row>
      <xdr:rowOff>52070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62247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物件費に係る経常収支比率は、前年度に比べ</a:t>
          </a:r>
          <a:r>
            <a:rPr kumimoji="1" lang="en-US" altLang="ja-JP" sz="1100">
              <a:solidFill>
                <a:schemeClr val="dk1"/>
              </a:solidFill>
              <a:effectLst/>
              <a:latin typeface="+mn-ea"/>
              <a:ea typeface="+mn-ea"/>
              <a:cs typeface="+mn-cs"/>
            </a:rPr>
            <a:t>0.2</a:t>
          </a:r>
          <a:r>
            <a:rPr kumimoji="1" lang="ja-JP" altLang="ja-JP" sz="1100">
              <a:solidFill>
                <a:schemeClr val="dk1"/>
              </a:solidFill>
              <a:effectLst/>
              <a:latin typeface="+mn-ea"/>
              <a:ea typeface="+mn-ea"/>
              <a:cs typeface="+mn-cs"/>
            </a:rPr>
            <a:t>ポイント下降したものの、類似団体内平均値を上回る状況が続いている。</a:t>
          </a:r>
          <a:endParaRPr lang="ja-JP" altLang="ja-JP" sz="1400">
            <a:effectLst/>
            <a:latin typeface="+mn-ea"/>
            <a:ea typeface="+mn-ea"/>
          </a:endParaRPr>
        </a:p>
        <a:p>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減となった主な理由については、公費による新型コロナウイルスワクチン接種事業が令和</a:t>
          </a:r>
          <a:r>
            <a:rPr kumimoji="1" lang="en-US" altLang="ja-JP" sz="1100">
              <a:solidFill>
                <a:schemeClr val="dk1"/>
              </a:solidFill>
              <a:effectLst/>
              <a:latin typeface="+mn-ea"/>
              <a:ea typeface="+mn-ea"/>
              <a:cs typeface="+mn-cs"/>
            </a:rPr>
            <a:t>5</a:t>
          </a:r>
          <a:r>
            <a:rPr kumimoji="1" lang="ja-JP" altLang="ja-JP" sz="1100">
              <a:solidFill>
                <a:schemeClr val="dk1"/>
              </a:solidFill>
              <a:effectLst/>
              <a:latin typeface="+mn-ea"/>
              <a:ea typeface="+mn-ea"/>
              <a:cs typeface="+mn-cs"/>
            </a:rPr>
            <a:t>年度をもって終了したほか、マイナンバーカード関連業務委託の減によるものである。</a:t>
          </a:r>
          <a:endParaRPr lang="ja-JP" altLang="ja-JP" sz="1400">
            <a:effectLst/>
            <a:latin typeface="+mn-ea"/>
            <a:ea typeface="+mn-ea"/>
          </a:endParaRPr>
        </a:p>
        <a:p>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長引く物価高騰の影響により、今後も民間委託等において増加が見込まれるものであるが、引き続き経常経費の見直しを行い、物件費の抑制に努めていく。</a:t>
          </a:r>
          <a:endParaRPr lang="ja-JP" altLang="ja-JP" sz="1400">
            <a:effectLst/>
            <a:latin typeface="+mn-ea"/>
            <a:ea typeface="+mn-ea"/>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58420</xdr:rowOff>
    </xdr:from>
    <xdr:to>
      <xdr:col>82</xdr:col>
      <xdr:colOff>107950</xdr:colOff>
      <xdr:row>21</xdr:row>
      <xdr:rowOff>100330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8720"/>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72407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7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100330</xdr:rowOff>
    </xdr:from>
    <xdr:to>
      <xdr:col>82</xdr:col>
      <xdr:colOff>196850</xdr:colOff>
      <xdr:row>21</xdr:row>
      <xdr:rowOff>100330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00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144797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2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58420</xdr:rowOff>
    </xdr:from>
    <xdr:to>
      <xdr:col>82</xdr:col>
      <xdr:colOff>196850</xdr:colOff>
      <xdr:row>14</xdr:row>
      <xdr:rowOff>58420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88900</xdr:rowOff>
    </xdr:from>
    <xdr:to>
      <xdr:col>82</xdr:col>
      <xdr:colOff>107950</xdr:colOff>
      <xdr:row>18</xdr:row>
      <xdr:rowOff>104140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317500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119397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862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102870</xdr:rowOff>
    </xdr:from>
    <xdr:to>
      <xdr:col>82</xdr:col>
      <xdr:colOff>158750</xdr:colOff>
      <xdr:row>18</xdr:row>
      <xdr:rowOff>33020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1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88900</xdr:rowOff>
    </xdr:from>
    <xdr:to>
      <xdr:col>78</xdr:col>
      <xdr:colOff>69850</xdr:colOff>
      <xdr:row>18</xdr:row>
      <xdr:rowOff>104140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1750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87630</xdr:rowOff>
    </xdr:from>
    <xdr:to>
      <xdr:col>78</xdr:col>
      <xdr:colOff>120650</xdr:colOff>
      <xdr:row>18</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27957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771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12700</xdr:rowOff>
    </xdr:from>
    <xdr:to>
      <xdr:col>73</xdr:col>
      <xdr:colOff>180975</xdr:colOff>
      <xdr:row>18</xdr:row>
      <xdr:rowOff>88900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30988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64770</xdr:rowOff>
    </xdr:from>
    <xdr:to>
      <xdr:col>74</xdr:col>
      <xdr:colOff>31750</xdr:colOff>
      <xdr:row>17</xdr:row>
      <xdr:rowOff>166370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5097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4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12700</xdr:rowOff>
    </xdr:from>
    <xdr:to>
      <xdr:col>69</xdr:col>
      <xdr:colOff>92075</xdr:colOff>
      <xdr:row>18</xdr:row>
      <xdr:rowOff>81280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30988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152400</xdr:rowOff>
    </xdr:from>
    <xdr:to>
      <xdr:col>69</xdr:col>
      <xdr:colOff>142875</xdr:colOff>
      <xdr:row>17</xdr:row>
      <xdr:rowOff>82550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92727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26670</xdr:rowOff>
    </xdr:from>
    <xdr:to>
      <xdr:col>65</xdr:col>
      <xdr:colOff>53975</xdr:colOff>
      <xdr:row>17</xdr:row>
      <xdr:rowOff>128270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4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138447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1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38100</xdr:rowOff>
    </xdr:from>
    <xdr:to>
      <xdr:col>82</xdr:col>
      <xdr:colOff>158750</xdr:colOff>
      <xdr:row>18</xdr:row>
      <xdr:rowOff>139700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12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10177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09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53340</xdr:rowOff>
    </xdr:from>
    <xdr:to>
      <xdr:col>78</xdr:col>
      <xdr:colOff>120650</xdr:colOff>
      <xdr:row>18</xdr:row>
      <xdr:rowOff>154940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13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139717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225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38100</xdr:rowOff>
    </xdr:from>
    <xdr:to>
      <xdr:col>74</xdr:col>
      <xdr:colOff>31750</xdr:colOff>
      <xdr:row>18</xdr:row>
      <xdr:rowOff>139700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12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124477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21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133350</xdr:rowOff>
    </xdr:from>
    <xdr:to>
      <xdr:col>69</xdr:col>
      <xdr:colOff>142875</xdr:colOff>
      <xdr:row>18</xdr:row>
      <xdr:rowOff>63500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04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48277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13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30480</xdr:rowOff>
    </xdr:from>
    <xdr:to>
      <xdr:col>65</xdr:col>
      <xdr:colOff>53975</xdr:colOff>
      <xdr:row>18</xdr:row>
      <xdr:rowOff>132080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11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116857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20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扶助費に係る経常収支比率は、前年度に比べ</a:t>
          </a:r>
          <a:r>
            <a:rPr kumimoji="1" lang="en-US" altLang="ja-JP" sz="1100">
              <a:solidFill>
                <a:schemeClr val="dk1"/>
              </a:solidFill>
              <a:effectLst/>
              <a:latin typeface="+mn-ea"/>
              <a:ea typeface="+mn-ea"/>
              <a:cs typeface="+mn-cs"/>
            </a:rPr>
            <a:t>0.1</a:t>
          </a:r>
          <a:r>
            <a:rPr kumimoji="1" lang="ja-JP" altLang="ja-JP" sz="1100">
              <a:solidFill>
                <a:schemeClr val="dk1"/>
              </a:solidFill>
              <a:effectLst/>
              <a:latin typeface="+mn-ea"/>
              <a:ea typeface="+mn-ea"/>
              <a:cs typeface="+mn-cs"/>
            </a:rPr>
            <a:t>ポイント上昇し、類似団体内平均を上回る状況が続いている。しかしながら、令和</a:t>
          </a:r>
          <a:r>
            <a:rPr kumimoji="1" lang="en-US" altLang="ja-JP" sz="1100">
              <a:solidFill>
                <a:schemeClr val="dk1"/>
              </a:solidFill>
              <a:effectLst/>
              <a:latin typeface="+mn-ea"/>
              <a:ea typeface="+mn-ea"/>
              <a:cs typeface="+mn-cs"/>
            </a:rPr>
            <a:t>4</a:t>
          </a:r>
          <a:r>
            <a:rPr kumimoji="1" lang="ja-JP" altLang="ja-JP" sz="1100">
              <a:solidFill>
                <a:schemeClr val="dk1"/>
              </a:solidFill>
              <a:effectLst/>
              <a:latin typeface="+mn-ea"/>
              <a:ea typeface="+mn-ea"/>
              <a:cs typeface="+mn-cs"/>
            </a:rPr>
            <a:t>年度との差分では</a:t>
          </a:r>
          <a:r>
            <a:rPr kumimoji="1" lang="en-US" altLang="ja-JP" sz="1100">
              <a:solidFill>
                <a:schemeClr val="dk1"/>
              </a:solidFill>
              <a:effectLst/>
              <a:latin typeface="+mn-ea"/>
              <a:ea typeface="+mn-ea"/>
              <a:cs typeface="+mn-cs"/>
            </a:rPr>
            <a:t>0.6</a:t>
          </a:r>
          <a:r>
            <a:rPr kumimoji="1" lang="ja-JP" altLang="ja-JP" sz="1100">
              <a:solidFill>
                <a:schemeClr val="dk1"/>
              </a:solidFill>
              <a:effectLst/>
              <a:latin typeface="+mn-ea"/>
              <a:ea typeface="+mn-ea"/>
              <a:cs typeface="+mn-cs"/>
            </a:rPr>
            <a:t>ポイントの上昇であることから、上昇率は比較的緩やかなものとなっている。</a:t>
          </a:r>
          <a:endParaRPr lang="ja-JP" altLang="ja-JP" sz="1400">
            <a:effectLst/>
            <a:latin typeface="+mn-ea"/>
            <a:ea typeface="+mn-ea"/>
          </a:endParaRPr>
        </a:p>
        <a:p>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増の主な理由としては、障害福祉サービス利用者の増加や、児童手当の年齢拡大等の影響によるものである。</a:t>
          </a:r>
          <a:endParaRPr lang="ja-JP" altLang="ja-JP" sz="1400">
            <a:effectLst/>
            <a:latin typeface="+mn-ea"/>
            <a:ea typeface="+mn-ea"/>
          </a:endParaRPr>
        </a:p>
        <a:p>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今後も扶助費の増加が見込まれるため、市単独扶助費の見直しや各種給付の適正な支出により、抑制に努める。</a:t>
          </a:r>
          <a:endParaRPr lang="ja-JP" altLang="ja-JP" sz="1400">
            <a:effectLst/>
            <a:latin typeface="+mn-ea"/>
            <a:ea typeface="+mn-ea"/>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120650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42400"/>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92727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5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120650</xdr:rowOff>
    </xdr:from>
    <xdr:to>
      <xdr:col>24</xdr:col>
      <xdr:colOff>114300</xdr:colOff>
      <xdr:row>61</xdr:row>
      <xdr:rowOff>120650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7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101600</xdr:rowOff>
    </xdr:from>
    <xdr:to>
      <xdr:col>24</xdr:col>
      <xdr:colOff>25400</xdr:colOff>
      <xdr:row>58</xdr:row>
      <xdr:rowOff>114300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100457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149877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751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38100</xdr:rowOff>
    </xdr:from>
    <xdr:to>
      <xdr:col>19</xdr:col>
      <xdr:colOff>187325</xdr:colOff>
      <xdr:row>58</xdr:row>
      <xdr:rowOff>101600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9822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146050</xdr:rowOff>
    </xdr:from>
    <xdr:to>
      <xdr:col>20</xdr:col>
      <xdr:colOff>38100</xdr:colOff>
      <xdr:row>58</xdr:row>
      <xdr:rowOff>76200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86377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87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44450</xdr:rowOff>
    </xdr:from>
    <xdr:to>
      <xdr:col>15</xdr:col>
      <xdr:colOff>98425</xdr:colOff>
      <xdr:row>58</xdr:row>
      <xdr:rowOff>38100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8171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31750</xdr:rowOff>
    </xdr:from>
    <xdr:to>
      <xdr:col>15</xdr:col>
      <xdr:colOff>149225</xdr:colOff>
      <xdr:row>57</xdr:row>
      <xdr:rowOff>133350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143527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44450</xdr:rowOff>
    </xdr:from>
    <xdr:to>
      <xdr:col>11</xdr:col>
      <xdr:colOff>9525</xdr:colOff>
      <xdr:row>57</xdr:row>
      <xdr:rowOff>69850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8171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139700</xdr:rowOff>
    </xdr:from>
    <xdr:to>
      <xdr:col>11</xdr:col>
      <xdr:colOff>60325</xdr:colOff>
      <xdr:row>57</xdr:row>
      <xdr:rowOff>69850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80027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0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130827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63500</xdr:rowOff>
    </xdr:from>
    <xdr:to>
      <xdr:col>24</xdr:col>
      <xdr:colOff>76200</xdr:colOff>
      <xdr:row>58</xdr:row>
      <xdr:rowOff>165100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35577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97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50800</xdr:rowOff>
    </xdr:from>
    <xdr:to>
      <xdr:col>20</xdr:col>
      <xdr:colOff>38100</xdr:colOff>
      <xdr:row>58</xdr:row>
      <xdr:rowOff>152400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99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137177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081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158750</xdr:rowOff>
    </xdr:from>
    <xdr:to>
      <xdr:col>15</xdr:col>
      <xdr:colOff>149225</xdr:colOff>
      <xdr:row>58</xdr:row>
      <xdr:rowOff>88900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73677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1001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165100</xdr:rowOff>
    </xdr:from>
    <xdr:to>
      <xdr:col>11</xdr:col>
      <xdr:colOff>60325</xdr:colOff>
      <xdr:row>57</xdr:row>
      <xdr:rowOff>95250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76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80027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85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105427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その他に係る経常収支比率は、前年度と同値となった。</a:t>
          </a:r>
          <a:endParaRPr lang="ja-JP" altLang="ja-JP" sz="1400">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繰出金では、介護保険事業会計繰出金や国保会計繰出金が増となっており、引き続き、動向を注視しながら適正な規模を維持するよう努める必要がある。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31750</xdr:rowOff>
    </xdr:from>
    <xdr:to>
      <xdr:col>82</xdr:col>
      <xdr:colOff>107950</xdr:colOff>
      <xdr:row>61</xdr:row>
      <xdr:rowOff>44450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1186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16527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44450</xdr:rowOff>
    </xdr:from>
    <xdr:to>
      <xdr:col>82</xdr:col>
      <xdr:colOff>196850</xdr:colOff>
      <xdr:row>61</xdr:row>
      <xdr:rowOff>44450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0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118127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31750</xdr:rowOff>
    </xdr:from>
    <xdr:to>
      <xdr:col>82</xdr:col>
      <xdr:colOff>196850</xdr:colOff>
      <xdr:row>53</xdr:row>
      <xdr:rowOff>31750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114300</xdr:rowOff>
    </xdr:from>
    <xdr:to>
      <xdr:col>82</xdr:col>
      <xdr:colOff>107950</xdr:colOff>
      <xdr:row>58</xdr:row>
      <xdr:rowOff>114300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100584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38100</xdr:rowOff>
    </xdr:from>
    <xdr:to>
      <xdr:col>82</xdr:col>
      <xdr:colOff>158750</xdr:colOff>
      <xdr:row>58</xdr:row>
      <xdr:rowOff>139700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25400</xdr:rowOff>
    </xdr:from>
    <xdr:to>
      <xdr:col>78</xdr:col>
      <xdr:colOff>69850</xdr:colOff>
      <xdr:row>58</xdr:row>
      <xdr:rowOff>114300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9695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3827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76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95250</xdr:rowOff>
    </xdr:from>
    <xdr:to>
      <xdr:col>73</xdr:col>
      <xdr:colOff>180975</xdr:colOff>
      <xdr:row>58</xdr:row>
      <xdr:rowOff>25400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8679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25400</xdr:rowOff>
    </xdr:from>
    <xdr:to>
      <xdr:col>74</xdr:col>
      <xdr:colOff>31750</xdr:colOff>
      <xdr:row>58</xdr:row>
      <xdr:rowOff>127000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111777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95250</xdr:rowOff>
    </xdr:from>
    <xdr:to>
      <xdr:col>69</xdr:col>
      <xdr:colOff>92075</xdr:colOff>
      <xdr:row>57</xdr:row>
      <xdr:rowOff>146050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8679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63500</xdr:rowOff>
    </xdr:from>
    <xdr:to>
      <xdr:col>82</xdr:col>
      <xdr:colOff>158750</xdr:colOff>
      <xdr:row>58</xdr:row>
      <xdr:rowOff>165100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35577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97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63500</xdr:rowOff>
    </xdr:from>
    <xdr:to>
      <xdr:col>78</xdr:col>
      <xdr:colOff>120650</xdr:colOff>
      <xdr:row>58</xdr:row>
      <xdr:rowOff>165100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149877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09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146050</xdr:rowOff>
    </xdr:from>
    <xdr:to>
      <xdr:col>74</xdr:col>
      <xdr:colOff>31750</xdr:colOff>
      <xdr:row>58</xdr:row>
      <xdr:rowOff>76200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86377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44450</xdr:rowOff>
    </xdr:from>
    <xdr:to>
      <xdr:col>69</xdr:col>
      <xdr:colOff>142875</xdr:colOff>
      <xdr:row>57</xdr:row>
      <xdr:rowOff>146050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156227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58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95250</xdr:rowOff>
    </xdr:from>
    <xdr:to>
      <xdr:col>65</xdr:col>
      <xdr:colOff>53975</xdr:colOff>
      <xdr:row>58</xdr:row>
      <xdr:rowOff>25400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35577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補助費等に係る経常収支比率は、前年度に比べ</a:t>
          </a:r>
          <a:r>
            <a:rPr kumimoji="1" lang="en-US" altLang="ja-JP" sz="1100">
              <a:solidFill>
                <a:schemeClr val="dk1"/>
              </a:solidFill>
              <a:effectLst/>
              <a:latin typeface="+mn-ea"/>
              <a:ea typeface="+mn-ea"/>
              <a:cs typeface="+mn-cs"/>
            </a:rPr>
            <a:t>0.5</a:t>
          </a:r>
          <a:r>
            <a:rPr kumimoji="1" lang="ja-JP" altLang="ja-JP" sz="1100">
              <a:solidFill>
                <a:schemeClr val="dk1"/>
              </a:solidFill>
              <a:effectLst/>
              <a:latin typeface="+mn-ea"/>
              <a:ea typeface="+mn-ea"/>
              <a:cs typeface="+mn-cs"/>
            </a:rPr>
            <a:t>ポイント下降したものの、類似団体内平均を上回る状況となっている。</a:t>
          </a:r>
          <a:endParaRPr lang="ja-JP" altLang="ja-JP" sz="1400">
            <a:effectLst/>
            <a:latin typeface="+mn-ea"/>
            <a:ea typeface="+mn-ea"/>
          </a:endParaRPr>
        </a:p>
        <a:p>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その主な要因は、令和</a:t>
          </a:r>
          <a:r>
            <a:rPr kumimoji="1" lang="en-US" altLang="ja-JP" sz="1100">
              <a:solidFill>
                <a:schemeClr val="dk1"/>
              </a:solidFill>
              <a:effectLst/>
              <a:latin typeface="+mn-ea"/>
              <a:ea typeface="+mn-ea"/>
              <a:cs typeface="+mn-cs"/>
            </a:rPr>
            <a:t>5</a:t>
          </a:r>
          <a:r>
            <a:rPr kumimoji="1" lang="ja-JP" altLang="ja-JP" sz="1100">
              <a:solidFill>
                <a:schemeClr val="dk1"/>
              </a:solidFill>
              <a:effectLst/>
              <a:latin typeface="+mn-ea"/>
              <a:ea typeface="+mn-ea"/>
              <a:cs typeface="+mn-cs"/>
            </a:rPr>
            <a:t>年度に実施した運送事業者継続支援に係る補助事業やプレミアム付き電子商品券事業などを令和６年度に実施しなかったことによるものである。</a:t>
          </a:r>
          <a:endParaRPr lang="ja-JP" altLang="ja-JP" sz="1400">
            <a:effectLst/>
            <a:latin typeface="+mn-ea"/>
            <a:ea typeface="+mn-ea"/>
          </a:endParaRPr>
        </a:p>
        <a:p>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引き続き、既存の補助事業について、定期的に制度の見直しを行い、補助費等の抑制に努めていく。</a:t>
          </a:r>
          <a:endParaRPr lang="ja-JP" altLang="ja-JP" sz="1400">
            <a:effectLst/>
            <a:latin typeface="+mn-ea"/>
            <a:ea typeface="+mn-ea"/>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97282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81980"/>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69359</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09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97282</xdr:rowOff>
    </xdr:from>
    <xdr:to>
      <xdr:col>82</xdr:col>
      <xdr:colOff>196850</xdr:colOff>
      <xdr:row>41</xdr:row>
      <xdr:rowOff>97282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26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140716</xdr:rowOff>
    </xdr:from>
    <xdr:to>
      <xdr:col>82</xdr:col>
      <xdr:colOff>107950</xdr:colOff>
      <xdr:row>37</xdr:row>
      <xdr:rowOff>14986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6312916"/>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21861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5851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5334</xdr:rowOff>
    </xdr:from>
    <xdr:to>
      <xdr:col>82</xdr:col>
      <xdr:colOff>158750</xdr:colOff>
      <xdr:row>35</xdr:row>
      <xdr:rowOff>106934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40132</xdr:rowOff>
    </xdr:from>
    <xdr:to>
      <xdr:col>78</xdr:col>
      <xdr:colOff>69850</xdr:colOff>
      <xdr:row>37</xdr:row>
      <xdr:rowOff>14986</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6212332"/>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14478</xdr:rowOff>
    </xdr:from>
    <xdr:to>
      <xdr:col>78</xdr:col>
      <xdr:colOff>120650</xdr:colOff>
      <xdr:row>35</xdr:row>
      <xdr:rowOff>116078</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126255</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784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40132</xdr:rowOff>
    </xdr:from>
    <xdr:to>
      <xdr:col>73</xdr:col>
      <xdr:colOff>180975</xdr:colOff>
      <xdr:row>36</xdr:row>
      <xdr:rowOff>94996</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3893800" y="621233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5334</xdr:rowOff>
    </xdr:from>
    <xdr:to>
      <xdr:col>74</xdr:col>
      <xdr:colOff>31750</xdr:colOff>
      <xdr:row>35</xdr:row>
      <xdr:rowOff>106934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117111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774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94996</xdr:rowOff>
    </xdr:from>
    <xdr:to>
      <xdr:col>69</xdr:col>
      <xdr:colOff>92075</xdr:colOff>
      <xdr:row>37</xdr:row>
      <xdr:rowOff>24130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267196"/>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149352</xdr:rowOff>
    </xdr:from>
    <xdr:to>
      <xdr:col>69</xdr:col>
      <xdr:colOff>142875</xdr:colOff>
      <xdr:row>35</xdr:row>
      <xdr:rowOff>79502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5978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89679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74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14478</xdr:rowOff>
    </xdr:from>
    <xdr:to>
      <xdr:col>65</xdr:col>
      <xdr:colOff>53975</xdr:colOff>
      <xdr:row>35</xdr:row>
      <xdr:rowOff>116078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126255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784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89916</xdr:rowOff>
    </xdr:from>
    <xdr:to>
      <xdr:col>82</xdr:col>
      <xdr:colOff>158750</xdr:colOff>
      <xdr:row>37</xdr:row>
      <xdr:rowOff>20066</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61993</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234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135636</xdr:rowOff>
    </xdr:from>
    <xdr:to>
      <xdr:col>78</xdr:col>
      <xdr:colOff>120650</xdr:colOff>
      <xdr:row>37</xdr:row>
      <xdr:rowOff>65786</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50563</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3942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160782</xdr:rowOff>
    </xdr:from>
    <xdr:to>
      <xdr:col>74</xdr:col>
      <xdr:colOff>31750</xdr:colOff>
      <xdr:row>36</xdr:row>
      <xdr:rowOff>90932</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75709</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247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44196</xdr:rowOff>
    </xdr:from>
    <xdr:to>
      <xdr:col>69</xdr:col>
      <xdr:colOff>142875</xdr:colOff>
      <xdr:row>36</xdr:row>
      <xdr:rowOff>145796</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130573</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302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59707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公債費に係る経常収支比率は、前年度に比べ</a:t>
          </a:r>
          <a:r>
            <a:rPr kumimoji="1" lang="en-US" altLang="ja-JP" sz="1100">
              <a:solidFill>
                <a:schemeClr val="dk1"/>
              </a:solidFill>
              <a:effectLst/>
              <a:latin typeface="+mn-ea"/>
              <a:ea typeface="+mn-ea"/>
              <a:cs typeface="+mn-cs"/>
            </a:rPr>
            <a:t>1.4</a:t>
          </a:r>
          <a:r>
            <a:rPr kumimoji="1" lang="ja-JP" altLang="ja-JP" sz="1100">
              <a:solidFill>
                <a:schemeClr val="dk1"/>
              </a:solidFill>
              <a:effectLst/>
              <a:latin typeface="+mn-ea"/>
              <a:ea typeface="+mn-ea"/>
              <a:cs typeface="+mn-cs"/>
            </a:rPr>
            <a:t>ポイント下降し、類似団体内平均を下回る結果となった。</a:t>
          </a:r>
          <a:endParaRPr lang="ja-JP" altLang="ja-JP" sz="1400">
            <a:effectLst/>
            <a:latin typeface="+mn-ea"/>
            <a:ea typeface="+mn-ea"/>
          </a:endParaRPr>
        </a:p>
        <a:p>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その主な要因は、平成</a:t>
          </a:r>
          <a:r>
            <a:rPr kumimoji="1" lang="en-US" altLang="ja-JP" sz="1100">
              <a:solidFill>
                <a:schemeClr val="dk1"/>
              </a:solidFill>
              <a:effectLst/>
              <a:latin typeface="+mn-ea"/>
              <a:ea typeface="+mn-ea"/>
              <a:cs typeface="+mn-cs"/>
            </a:rPr>
            <a:t>15</a:t>
          </a:r>
          <a:r>
            <a:rPr kumimoji="1" lang="ja-JP" altLang="ja-JP" sz="1100">
              <a:solidFill>
                <a:schemeClr val="dk1"/>
              </a:solidFill>
              <a:effectLst/>
              <a:latin typeface="+mn-ea"/>
              <a:ea typeface="+mn-ea"/>
              <a:cs typeface="+mn-cs"/>
            </a:rPr>
            <a:t>年度借入の臨時財政対策債、保健所建設、平成</a:t>
          </a:r>
          <a:r>
            <a:rPr kumimoji="1" lang="en-US" altLang="ja-JP" sz="1100">
              <a:solidFill>
                <a:schemeClr val="dk1"/>
              </a:solidFill>
              <a:effectLst/>
              <a:latin typeface="+mn-ea"/>
              <a:ea typeface="+mn-ea"/>
              <a:cs typeface="+mn-cs"/>
            </a:rPr>
            <a:t>20</a:t>
          </a:r>
          <a:r>
            <a:rPr kumimoji="1" lang="ja-JP" altLang="ja-JP" sz="1100">
              <a:solidFill>
                <a:schemeClr val="dk1"/>
              </a:solidFill>
              <a:effectLst/>
              <a:latin typeface="+mn-ea"/>
              <a:ea typeface="+mn-ea"/>
              <a:cs typeface="+mn-cs"/>
            </a:rPr>
            <a:t>年借入の減収補填債、新清掃センター、西部地域振興ふれあい拠点施設整備（用地費）の償還が令和</a:t>
          </a:r>
          <a:r>
            <a:rPr kumimoji="1" lang="en-US" altLang="ja-JP" sz="1100">
              <a:solidFill>
                <a:schemeClr val="dk1"/>
              </a:solidFill>
              <a:effectLst/>
              <a:latin typeface="+mn-ea"/>
              <a:ea typeface="+mn-ea"/>
              <a:cs typeface="+mn-cs"/>
            </a:rPr>
            <a:t>5</a:t>
          </a:r>
          <a:r>
            <a:rPr kumimoji="1" lang="ja-JP" altLang="ja-JP" sz="1100">
              <a:solidFill>
                <a:schemeClr val="dk1"/>
              </a:solidFill>
              <a:effectLst/>
              <a:latin typeface="+mn-ea"/>
              <a:ea typeface="+mn-ea"/>
              <a:cs typeface="+mn-cs"/>
            </a:rPr>
            <a:t>年度をもって終了したことによる地方債元金償還金の減によるものである。</a:t>
          </a:r>
          <a:endParaRPr lang="ja-JP" altLang="ja-JP" sz="1400">
            <a:effectLst/>
            <a:latin typeface="+mn-ea"/>
            <a:ea typeface="+mn-ea"/>
          </a:endParaRPr>
        </a:p>
        <a:p>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市債の活用については、世代間負担の公平性も鑑みながら、計画的な運用に努めていく。</a:t>
          </a:r>
          <a:endParaRPr lang="ja-JP" altLang="ja-JP" sz="1400">
            <a:effectLst/>
            <a:latin typeface="+mn-ea"/>
            <a:ea typeface="+mn-ea"/>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104140</xdr:rowOff>
    </xdr:from>
    <xdr:to>
      <xdr:col>24</xdr:col>
      <xdr:colOff>25400</xdr:colOff>
      <xdr:row>80</xdr:row>
      <xdr:rowOff>142239</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448540"/>
          <a:ext cx="0" cy="1409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114316</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83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142239</xdr:rowOff>
    </xdr:from>
    <xdr:to>
      <xdr:col>24</xdr:col>
      <xdr:colOff>114300</xdr:colOff>
      <xdr:row>80</xdr:row>
      <xdr:rowOff>142239</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19067</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104140</xdr:rowOff>
    </xdr:from>
    <xdr:to>
      <xdr:col>24</xdr:col>
      <xdr:colOff>114300</xdr:colOff>
      <xdr:row>72</xdr:row>
      <xdr:rowOff>104140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1270</xdr:rowOff>
    </xdr:from>
    <xdr:to>
      <xdr:col>24</xdr:col>
      <xdr:colOff>25400</xdr:colOff>
      <xdr:row>77</xdr:row>
      <xdr:rowOff>107950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987800" y="13202920"/>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116857</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147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107950</xdr:rowOff>
    </xdr:from>
    <xdr:to>
      <xdr:col>19</xdr:col>
      <xdr:colOff>187325</xdr:colOff>
      <xdr:row>77</xdr:row>
      <xdr:rowOff>123189</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098800" y="1330960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34289</xdr:rowOff>
    </xdr:from>
    <xdr:to>
      <xdr:col>20</xdr:col>
      <xdr:colOff>38100</xdr:colOff>
      <xdr:row>77</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146066</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004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100330</xdr:rowOff>
    </xdr:from>
    <xdr:to>
      <xdr:col>15</xdr:col>
      <xdr:colOff>98425</xdr:colOff>
      <xdr:row>77</xdr:row>
      <xdr:rowOff>123189</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209800" y="1330198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41911</xdr:rowOff>
    </xdr:from>
    <xdr:to>
      <xdr:col>15</xdr:col>
      <xdr:colOff>149225</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153688</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100330</xdr:rowOff>
    </xdr:from>
    <xdr:to>
      <xdr:col>11</xdr:col>
      <xdr:colOff>9525</xdr:colOff>
      <xdr:row>77</xdr:row>
      <xdr:rowOff>130811</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320800" y="13301980"/>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11430</xdr:rowOff>
    </xdr:from>
    <xdr:to>
      <xdr:col>11</xdr:col>
      <xdr:colOff>60325</xdr:colOff>
      <xdr:row>77</xdr:row>
      <xdr:rowOff>113030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123207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298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72389</xdr:rowOff>
    </xdr:from>
    <xdr:to>
      <xdr:col>6</xdr:col>
      <xdr:colOff>171450</xdr:colOff>
      <xdr:row>78</xdr:row>
      <xdr:rowOff>2539</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27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12716</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042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121920</xdr:rowOff>
    </xdr:from>
    <xdr:to>
      <xdr:col>24</xdr:col>
      <xdr:colOff>76200</xdr:colOff>
      <xdr:row>77</xdr:row>
      <xdr:rowOff>52070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138447</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299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57150</xdr:rowOff>
    </xdr:from>
    <xdr:to>
      <xdr:col>20</xdr:col>
      <xdr:colOff>38100</xdr:colOff>
      <xdr:row>77</xdr:row>
      <xdr:rowOff>158750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325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143527</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3345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72389</xdr:rowOff>
    </xdr:from>
    <xdr:to>
      <xdr:col>15</xdr:col>
      <xdr:colOff>149225</xdr:colOff>
      <xdr:row>78</xdr:row>
      <xdr:rowOff>2539</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327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158766</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336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49530</xdr:rowOff>
    </xdr:from>
    <xdr:to>
      <xdr:col>11</xdr:col>
      <xdr:colOff>60325</xdr:colOff>
      <xdr:row>77</xdr:row>
      <xdr:rowOff>151130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325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135907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333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80011</xdr:rowOff>
    </xdr:from>
    <xdr:to>
      <xdr:col>6</xdr:col>
      <xdr:colOff>171450</xdr:colOff>
      <xdr:row>78</xdr:row>
      <xdr:rowOff>10161</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328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166388</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3368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公債費以外に係る経常収支比率は、前年度に比べ</a:t>
          </a:r>
          <a:r>
            <a:rPr kumimoji="1" lang="en-US" altLang="ja-JP" sz="1100">
              <a:solidFill>
                <a:schemeClr val="dk1"/>
              </a:solidFill>
              <a:effectLst/>
              <a:latin typeface="+mn-ea"/>
              <a:ea typeface="+mn-ea"/>
              <a:cs typeface="+mn-cs"/>
            </a:rPr>
            <a:t>0.7</a:t>
          </a:r>
          <a:r>
            <a:rPr kumimoji="1" lang="ja-JP" altLang="ja-JP" sz="1100">
              <a:solidFill>
                <a:schemeClr val="dk1"/>
              </a:solidFill>
              <a:effectLst/>
              <a:latin typeface="+mn-ea"/>
              <a:ea typeface="+mn-ea"/>
              <a:cs typeface="+mn-cs"/>
            </a:rPr>
            <a:t>ポイント上昇し、令和</a:t>
          </a:r>
          <a:r>
            <a:rPr kumimoji="1" lang="en-US" altLang="ja-JP" sz="1100">
              <a:solidFill>
                <a:schemeClr val="dk1"/>
              </a:solidFill>
              <a:effectLst/>
              <a:latin typeface="+mn-ea"/>
              <a:ea typeface="+mn-ea"/>
              <a:cs typeface="+mn-cs"/>
            </a:rPr>
            <a:t>3</a:t>
          </a:r>
          <a:r>
            <a:rPr kumimoji="1" lang="ja-JP" altLang="ja-JP" sz="1100">
              <a:solidFill>
                <a:schemeClr val="dk1"/>
              </a:solidFill>
              <a:effectLst/>
              <a:latin typeface="+mn-ea"/>
              <a:ea typeface="+mn-ea"/>
              <a:cs typeface="+mn-cs"/>
            </a:rPr>
            <a:t>年以降において増傾向が続いている。</a:t>
          </a:r>
          <a:endParaRPr lang="ja-JP" altLang="ja-JP" sz="1400">
            <a:effectLst/>
            <a:latin typeface="+mn-ea"/>
            <a:ea typeface="+mn-ea"/>
          </a:endParaRPr>
        </a:p>
        <a:p>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類似団体内平均値においても同様の増傾向が続いており、全国的な要因（物価高騰等）も関連していると考えられる。</a:t>
          </a:r>
          <a:endParaRPr lang="ja-JP" altLang="ja-JP" sz="1400">
            <a:effectLst/>
            <a:latin typeface="+mn-ea"/>
            <a:ea typeface="+mn-ea"/>
          </a:endParaRPr>
        </a:p>
        <a:p>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引き続き歳出全体において事業の見直し、経常経費の見直し等の行財政改革を推進し、経常収支比率の改善に努める。</a:t>
          </a:r>
          <a:endParaRPr lang="ja-JP" altLang="ja-JP" sz="1400">
            <a:effectLst/>
            <a:latin typeface="+mn-ea"/>
            <a:ea typeface="+mn-ea"/>
          </a:endParaRP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80</xdr:row>
      <xdr:rowOff>69850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53998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41927</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69850</xdr:rowOff>
    </xdr:from>
    <xdr:to>
      <xdr:col>82</xdr:col>
      <xdr:colOff>196850</xdr:colOff>
      <xdr:row>80</xdr:row>
      <xdr:rowOff>69850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62230</xdr:rowOff>
    </xdr:from>
    <xdr:to>
      <xdr:col>82</xdr:col>
      <xdr:colOff>107950</xdr:colOff>
      <xdr:row>78</xdr:row>
      <xdr:rowOff>88900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5671800" y="1343533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161307</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3020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144780</xdr:rowOff>
    </xdr:from>
    <xdr:to>
      <xdr:col>82</xdr:col>
      <xdr:colOff>158750</xdr:colOff>
      <xdr:row>77</xdr:row>
      <xdr:rowOff>74930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20320</xdr:rowOff>
    </xdr:from>
    <xdr:to>
      <xdr:col>78</xdr:col>
      <xdr:colOff>69850</xdr:colOff>
      <xdr:row>78</xdr:row>
      <xdr:rowOff>62230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4782800" y="1339342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106680</xdr:rowOff>
    </xdr:from>
    <xdr:to>
      <xdr:col>78</xdr:col>
      <xdr:colOff>120650</xdr:colOff>
      <xdr:row>77</xdr:row>
      <xdr:rowOff>36830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47007</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290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62230</xdr:rowOff>
    </xdr:from>
    <xdr:to>
      <xdr:col>73</xdr:col>
      <xdr:colOff>180975</xdr:colOff>
      <xdr:row>78</xdr:row>
      <xdr:rowOff>20320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326388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64770</xdr:rowOff>
    </xdr:from>
    <xdr:to>
      <xdr:col>74</xdr:col>
      <xdr:colOff>31750</xdr:colOff>
      <xdr:row>76</xdr:row>
      <xdr:rowOff>166370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5097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2863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62230</xdr:rowOff>
    </xdr:from>
    <xdr:to>
      <xdr:col>69</xdr:col>
      <xdr:colOff>92075</xdr:colOff>
      <xdr:row>77</xdr:row>
      <xdr:rowOff>111761</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004800" y="13263880"/>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125730</xdr:rowOff>
    </xdr:from>
    <xdr:to>
      <xdr:col>69</xdr:col>
      <xdr:colOff>142875</xdr:colOff>
      <xdr:row>76</xdr:row>
      <xdr:rowOff>55880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29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66057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275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16527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287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38100</xdr:rowOff>
    </xdr:from>
    <xdr:to>
      <xdr:col>82</xdr:col>
      <xdr:colOff>158750</xdr:colOff>
      <xdr:row>78</xdr:row>
      <xdr:rowOff>139700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341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10177</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338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11430</xdr:rowOff>
    </xdr:from>
    <xdr:to>
      <xdr:col>78</xdr:col>
      <xdr:colOff>120650</xdr:colOff>
      <xdr:row>78</xdr:row>
      <xdr:rowOff>113030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338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97807</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34709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140970</xdr:rowOff>
    </xdr:from>
    <xdr:to>
      <xdr:col>74</xdr:col>
      <xdr:colOff>31750</xdr:colOff>
      <xdr:row>78</xdr:row>
      <xdr:rowOff>71120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334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55897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3428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11430</xdr:rowOff>
    </xdr:from>
    <xdr:to>
      <xdr:col>69</xdr:col>
      <xdr:colOff>142875</xdr:colOff>
      <xdr:row>77</xdr:row>
      <xdr:rowOff>113030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321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97807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3299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60961</xdr:rowOff>
    </xdr:from>
    <xdr:to>
      <xdr:col>65</xdr:col>
      <xdr:colOff>53975</xdr:colOff>
      <xdr:row>77</xdr:row>
      <xdr:rowOff>162561</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3262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147338</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3348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埼玉県川越市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20358</xdr:rowOff>
    </xdr:from>
    <xdr:to>
      <xdr:col>29</xdr:col>
      <xdr:colOff>127000</xdr:colOff>
      <xdr:row>19</xdr:row>
      <xdr:rowOff>31331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53933"/>
          <a:ext cx="0" cy="13825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3408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08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31331</xdr:rowOff>
    </xdr:from>
    <xdr:to>
      <xdr:col>30</xdr:col>
      <xdr:colOff>25400</xdr:colOff>
      <xdr:row>19</xdr:row>
      <xdr:rowOff>31331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365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106735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69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20358</xdr:rowOff>
    </xdr:from>
    <xdr:to>
      <xdr:col>30</xdr:col>
      <xdr:colOff>25400</xdr:colOff>
      <xdr:row>11</xdr:row>
      <xdr:rowOff>20358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539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38760</xdr:rowOff>
    </xdr:from>
    <xdr:to>
      <xdr:col>29</xdr:col>
      <xdr:colOff>127000</xdr:colOff>
      <xdr:row>16</xdr:row>
      <xdr:rowOff>25540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658135"/>
          <a:ext cx="647700" cy="1582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48391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67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76314</xdr:rowOff>
    </xdr:from>
    <xdr:to>
      <xdr:col>29</xdr:col>
      <xdr:colOff>177800</xdr:colOff>
      <xdr:row>16</xdr:row>
      <xdr:rowOff>6464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95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25540</xdr:rowOff>
    </xdr:from>
    <xdr:to>
      <xdr:col>26</xdr:col>
      <xdr:colOff>50800</xdr:colOff>
      <xdr:row>16</xdr:row>
      <xdr:rowOff>102121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816365"/>
          <a:ext cx="698500" cy="765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74219</xdr:rowOff>
    </xdr:from>
    <xdr:to>
      <xdr:col>26</xdr:col>
      <xdr:colOff>101600</xdr:colOff>
      <xdr:row>17</xdr:row>
      <xdr:rowOff>4369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650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160596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951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102121</xdr:rowOff>
    </xdr:from>
    <xdr:to>
      <xdr:col>22</xdr:col>
      <xdr:colOff>114300</xdr:colOff>
      <xdr:row>16</xdr:row>
      <xdr:rowOff>136144</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892946"/>
          <a:ext cx="698500" cy="340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128968</xdr:rowOff>
    </xdr:from>
    <xdr:to>
      <xdr:col>22</xdr:col>
      <xdr:colOff>165100</xdr:colOff>
      <xdr:row>17</xdr:row>
      <xdr:rowOff>59118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197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43895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06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74689</xdr:rowOff>
    </xdr:from>
    <xdr:to>
      <xdr:col>18</xdr:col>
      <xdr:colOff>177800</xdr:colOff>
      <xdr:row>16</xdr:row>
      <xdr:rowOff>136144</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2865514"/>
          <a:ext cx="698500" cy="614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151714</xdr:rowOff>
    </xdr:from>
    <xdr:to>
      <xdr:col>19</xdr:col>
      <xdr:colOff>38100</xdr:colOff>
      <xdr:row>17</xdr:row>
      <xdr:rowOff>81864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9425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66641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28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5334</xdr:rowOff>
    </xdr:from>
    <xdr:to>
      <xdr:col>15</xdr:col>
      <xdr:colOff>101600</xdr:colOff>
      <xdr:row>17</xdr:row>
      <xdr:rowOff>106934</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676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91711</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53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159410</xdr:rowOff>
    </xdr:from>
    <xdr:to>
      <xdr:col>29</xdr:col>
      <xdr:colOff>177800</xdr:colOff>
      <xdr:row>15</xdr:row>
      <xdr:rowOff>89560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6073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4487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4524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146190</xdr:rowOff>
    </xdr:from>
    <xdr:to>
      <xdr:col>26</xdr:col>
      <xdr:colOff>101600</xdr:colOff>
      <xdr:row>16</xdr:row>
      <xdr:rowOff>76340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7655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86517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5344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51321</xdr:rowOff>
    </xdr:from>
    <xdr:to>
      <xdr:col>22</xdr:col>
      <xdr:colOff>165100</xdr:colOff>
      <xdr:row>16</xdr:row>
      <xdr:rowOff>152921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8421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163098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611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85344</xdr:rowOff>
    </xdr:from>
    <xdr:to>
      <xdr:col>19</xdr:col>
      <xdr:colOff>38100</xdr:colOff>
      <xdr:row>17</xdr:row>
      <xdr:rowOff>15494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8761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25671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645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23889</xdr:rowOff>
    </xdr:from>
    <xdr:to>
      <xdr:col>15</xdr:col>
      <xdr:colOff>101600</xdr:colOff>
      <xdr:row>16</xdr:row>
      <xdr:rowOff>125489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8147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135666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583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222860</xdr:rowOff>
    </xdr:from>
    <xdr:to>
      <xdr:col>29</xdr:col>
      <xdr:colOff>127000</xdr:colOff>
      <xdr:row>38</xdr:row>
      <xdr:rowOff>2260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47410"/>
          <a:ext cx="0" cy="13224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317237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4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2260</xdr:rowOff>
    </xdr:from>
    <xdr:to>
      <xdr:col>30</xdr:col>
      <xdr:colOff>25400</xdr:colOff>
      <xdr:row>38</xdr:row>
      <xdr:rowOff>2260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698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137787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0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222860</xdr:rowOff>
    </xdr:from>
    <xdr:to>
      <xdr:col>30</xdr:col>
      <xdr:colOff>25400</xdr:colOff>
      <xdr:row>33</xdr:row>
      <xdr:rowOff>222860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474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127076</xdr:rowOff>
    </xdr:from>
    <xdr:to>
      <xdr:col>29</xdr:col>
      <xdr:colOff>127000</xdr:colOff>
      <xdr:row>35</xdr:row>
      <xdr:rowOff>130429</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737426"/>
          <a:ext cx="647700" cy="33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115205</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7255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110413</xdr:rowOff>
    </xdr:from>
    <xdr:to>
      <xdr:col>29</xdr:col>
      <xdr:colOff>177800</xdr:colOff>
      <xdr:row>35</xdr:row>
      <xdr:rowOff>212013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207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105511</xdr:rowOff>
    </xdr:from>
    <xdr:to>
      <xdr:col>26</xdr:col>
      <xdr:colOff>50800</xdr:colOff>
      <xdr:row>35</xdr:row>
      <xdr:rowOff>127076</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715861"/>
          <a:ext cx="698500" cy="215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105956</xdr:rowOff>
    </xdr:from>
    <xdr:to>
      <xdr:col>26</xdr:col>
      <xdr:colOff>101600</xdr:colOff>
      <xdr:row>35</xdr:row>
      <xdr:rowOff>207556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163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192333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8026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105511</xdr:rowOff>
    </xdr:from>
    <xdr:to>
      <xdr:col>22</xdr:col>
      <xdr:colOff>114300</xdr:colOff>
      <xdr:row>35</xdr:row>
      <xdr:rowOff>116256</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715861"/>
          <a:ext cx="698500" cy="107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105308</xdr:rowOff>
    </xdr:from>
    <xdr:to>
      <xdr:col>22</xdr:col>
      <xdr:colOff>165100</xdr:colOff>
      <xdr:row>35</xdr:row>
      <xdr:rowOff>206908</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15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191685</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802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116256</xdr:rowOff>
    </xdr:from>
    <xdr:to>
      <xdr:col>18</xdr:col>
      <xdr:colOff>177800</xdr:colOff>
      <xdr:row>35</xdr:row>
      <xdr:rowOff>172606</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726606"/>
          <a:ext cx="698500" cy="563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122796</xdr:rowOff>
    </xdr:from>
    <xdr:to>
      <xdr:col>19</xdr:col>
      <xdr:colOff>38100</xdr:colOff>
      <xdr:row>35</xdr:row>
      <xdr:rowOff>224396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331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209173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819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129578</xdr:rowOff>
    </xdr:from>
    <xdr:to>
      <xdr:col>15</xdr:col>
      <xdr:colOff>101600</xdr:colOff>
      <xdr:row>35</xdr:row>
      <xdr:rowOff>231178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7399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215955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826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79629</xdr:rowOff>
    </xdr:from>
    <xdr:to>
      <xdr:col>29</xdr:col>
      <xdr:colOff>177800</xdr:colOff>
      <xdr:row>35</xdr:row>
      <xdr:rowOff>181229</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6899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267606</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535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76276</xdr:rowOff>
    </xdr:from>
    <xdr:to>
      <xdr:col>26</xdr:col>
      <xdr:colOff>101600</xdr:colOff>
      <xdr:row>35</xdr:row>
      <xdr:rowOff>177876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6866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188053</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4555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54711</xdr:rowOff>
    </xdr:from>
    <xdr:to>
      <xdr:col>22</xdr:col>
      <xdr:colOff>165100</xdr:colOff>
      <xdr:row>35</xdr:row>
      <xdr:rowOff>156311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6650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166489</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4339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65456</xdr:rowOff>
    </xdr:from>
    <xdr:to>
      <xdr:col>19</xdr:col>
      <xdr:colOff>38100</xdr:colOff>
      <xdr:row>35</xdr:row>
      <xdr:rowOff>167056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6758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177233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444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121806</xdr:rowOff>
    </xdr:from>
    <xdr:to>
      <xdr:col>15</xdr:col>
      <xdr:colOff>101600</xdr:colOff>
      <xdr:row>35</xdr:row>
      <xdr:rowOff>223406</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7321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233583</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501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埼玉県川越市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352,805
341,483
109.13
137,048,330
130,407,165
6,365,084
70,582,222
83,382,047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48.3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36014</xdr:rowOff>
    </xdr:from>
    <xdr:to>
      <xdr:col>24</xdr:col>
      <xdr:colOff>62865</xdr:colOff>
      <xdr:row>39</xdr:row>
      <xdr:rowOff>59951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0964"/>
          <a:ext cx="1270" cy="1395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63778</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5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59951</xdr:rowOff>
    </xdr:from>
    <xdr:to>
      <xdr:col>24</xdr:col>
      <xdr:colOff>152400</xdr:colOff>
      <xdr:row>39</xdr:row>
      <xdr:rowOff>59951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46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154141</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36014</xdr:rowOff>
    </xdr:from>
    <xdr:to>
      <xdr:col>24</xdr:col>
      <xdr:colOff>152400</xdr:colOff>
      <xdr:row>31</xdr:row>
      <xdr:rowOff>36014</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0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135095</xdr:rowOff>
    </xdr:from>
    <xdr:to>
      <xdr:col>24</xdr:col>
      <xdr:colOff>63500</xdr:colOff>
      <xdr:row>38</xdr:row>
      <xdr:rowOff>11880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07295"/>
          <a:ext cx="838200" cy="219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130065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5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107188</xdr:rowOff>
    </xdr:from>
    <xdr:to>
      <xdr:col>24</xdr:col>
      <xdr:colOff>114300</xdr:colOff>
      <xdr:row>36</xdr:row>
      <xdr:rowOff>37338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1429</xdr:rowOff>
    </xdr:from>
    <xdr:to>
      <xdr:col>19</xdr:col>
      <xdr:colOff>177800</xdr:colOff>
      <xdr:row>38</xdr:row>
      <xdr:rowOff>11880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516529"/>
          <a:ext cx="889000" cy="10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139976</xdr:rowOff>
    </xdr:from>
    <xdr:to>
      <xdr:col>20</xdr:col>
      <xdr:colOff>38100</xdr:colOff>
      <xdr:row>37</xdr:row>
      <xdr:rowOff>70126</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12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86653</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87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1429</xdr:rowOff>
    </xdr:from>
    <xdr:to>
      <xdr:col>15</xdr:col>
      <xdr:colOff>50800</xdr:colOff>
      <xdr:row>38</xdr:row>
      <xdr:rowOff>22754</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516529"/>
          <a:ext cx="889000" cy="21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119238</xdr:rowOff>
    </xdr:from>
    <xdr:to>
      <xdr:col>15</xdr:col>
      <xdr:colOff>101600</xdr:colOff>
      <xdr:row>37</xdr:row>
      <xdr:rowOff>49388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91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65915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66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169680</xdr:rowOff>
    </xdr:from>
    <xdr:to>
      <xdr:col>10</xdr:col>
      <xdr:colOff>114300</xdr:colOff>
      <xdr:row>38</xdr:row>
      <xdr:rowOff>22754</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513330"/>
          <a:ext cx="889000" cy="24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139747</xdr:rowOff>
    </xdr:from>
    <xdr:to>
      <xdr:col>10</xdr:col>
      <xdr:colOff>165100</xdr:colOff>
      <xdr:row>37</xdr:row>
      <xdr:rowOff>69897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1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86424</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087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161889</xdr:rowOff>
    </xdr:from>
    <xdr:to>
      <xdr:col>6</xdr:col>
      <xdr:colOff>38100</xdr:colOff>
      <xdr:row>37</xdr:row>
      <xdr:rowOff>92039</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34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108566</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09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84295</xdr:rowOff>
    </xdr:from>
    <xdr:to>
      <xdr:col>24</xdr:col>
      <xdr:colOff>114300</xdr:colOff>
      <xdr:row>37</xdr:row>
      <xdr:rowOff>14445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256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62722</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234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132530</xdr:rowOff>
    </xdr:from>
    <xdr:to>
      <xdr:col>20</xdr:col>
      <xdr:colOff>38100</xdr:colOff>
      <xdr:row>38</xdr:row>
      <xdr:rowOff>62680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7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53807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68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122080</xdr:rowOff>
    </xdr:from>
    <xdr:to>
      <xdr:col>15</xdr:col>
      <xdr:colOff>101600</xdr:colOff>
      <xdr:row>38</xdr:row>
      <xdr:rowOff>52229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6573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43356</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58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143405</xdr:rowOff>
    </xdr:from>
    <xdr:to>
      <xdr:col>10</xdr:col>
      <xdr:colOff>165100</xdr:colOff>
      <xdr:row>38</xdr:row>
      <xdr:rowOff>73555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87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64681</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79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118879</xdr:rowOff>
    </xdr:from>
    <xdr:to>
      <xdr:col>6</xdr:col>
      <xdr:colOff>38100</xdr:colOff>
      <xdr:row>38</xdr:row>
      <xdr:rowOff>49030</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6252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40157</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55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139700</xdr:rowOff>
    </xdr:from>
    <xdr:to>
      <xdr:col>28</xdr:col>
      <xdr:colOff>114300</xdr:colOff>
      <xdr:row>59</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111777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54627</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50</xdr:row>
      <xdr:rowOff>111777</xdr:rowOff>
    </xdr:from>
    <xdr:ext cx="53129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230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48</xdr:row>
      <xdr:rowOff>168927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8" name="テキスト ボックス 117">
          <a:extLst>
            <a:ext uri="{FF2B5EF4-FFF2-40B4-BE49-F238E27FC236}">
              <a16:creationId xmlns:a16="http://schemas.microsoft.com/office/drawing/2014/main" id="{00000000-0008-0000-0600-000076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9" name="物件費グラフ枠">
          <a:extLst>
            <a:ext uri="{FF2B5EF4-FFF2-40B4-BE49-F238E27FC236}">
              <a16:creationId xmlns:a16="http://schemas.microsoft.com/office/drawing/2014/main" id="{00000000-0008-0000-0600-000077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152130</xdr:rowOff>
    </xdr:from>
    <xdr:to>
      <xdr:col>24</xdr:col>
      <xdr:colOff>62865</xdr:colOff>
      <xdr:row>58</xdr:row>
      <xdr:rowOff>97895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4633595" y="8724630"/>
          <a:ext cx="1270" cy="1317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101722</xdr:rowOff>
    </xdr:from>
    <xdr:ext cx="534377" cy="259045"/>
    <xdr:sp macro="" textlink="">
      <xdr:nvSpPr>
        <xdr:cNvPr id="121" name="物件費最小値テキスト">
          <a:extLst>
            <a:ext uri="{FF2B5EF4-FFF2-40B4-BE49-F238E27FC236}">
              <a16:creationId xmlns:a16="http://schemas.microsoft.com/office/drawing/2014/main" id="{00000000-0008-0000-0600-000079000000}"/>
            </a:ext>
          </a:extLst>
        </xdr:cNvPr>
        <xdr:cNvSpPr txBox="1"/>
      </xdr:nvSpPr>
      <xdr:spPr>
        <a:xfrm>
          <a:off x="4686300" y="10045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97895</xdr:rowOff>
    </xdr:from>
    <xdr:to>
      <xdr:col>24</xdr:col>
      <xdr:colOff>152400</xdr:colOff>
      <xdr:row>58</xdr:row>
      <xdr:rowOff>97895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10041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98807</xdr:rowOff>
    </xdr:from>
    <xdr:ext cx="534377" cy="259045"/>
    <xdr:sp macro="" textlink="">
      <xdr:nvSpPr>
        <xdr:cNvPr id="123" name="物件費最大値テキスト">
          <a:extLst>
            <a:ext uri="{FF2B5EF4-FFF2-40B4-BE49-F238E27FC236}">
              <a16:creationId xmlns:a16="http://schemas.microsoft.com/office/drawing/2014/main" id="{00000000-0008-0000-0600-00007B000000}"/>
            </a:ext>
          </a:extLst>
        </xdr:cNvPr>
        <xdr:cNvSpPr txBox="1"/>
      </xdr:nvSpPr>
      <xdr:spPr>
        <a:xfrm>
          <a:off x="4686300" y="8499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152130</xdr:rowOff>
    </xdr:from>
    <xdr:to>
      <xdr:col>24</xdr:col>
      <xdr:colOff>152400</xdr:colOff>
      <xdr:row>50</xdr:row>
      <xdr:rowOff>152130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4546600" y="8724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146329</xdr:rowOff>
    </xdr:from>
    <xdr:to>
      <xdr:col>24</xdr:col>
      <xdr:colOff>63500</xdr:colOff>
      <xdr:row>57</xdr:row>
      <xdr:rowOff>33801</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3797300" y="9747529"/>
          <a:ext cx="838200" cy="58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128122</xdr:rowOff>
    </xdr:from>
    <xdr:ext cx="534377" cy="259045"/>
    <xdr:sp macro="" textlink="">
      <xdr:nvSpPr>
        <xdr:cNvPr id="126" name="物件費平均値テキスト">
          <a:extLst>
            <a:ext uri="{FF2B5EF4-FFF2-40B4-BE49-F238E27FC236}">
              <a16:creationId xmlns:a16="http://schemas.microsoft.com/office/drawing/2014/main" id="{00000000-0008-0000-0600-00007E000000}"/>
            </a:ext>
          </a:extLst>
        </xdr:cNvPr>
        <xdr:cNvSpPr txBox="1"/>
      </xdr:nvSpPr>
      <xdr:spPr>
        <a:xfrm>
          <a:off x="4686300" y="9386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105245</xdr:rowOff>
    </xdr:from>
    <xdr:to>
      <xdr:col>24</xdr:col>
      <xdr:colOff>114300</xdr:colOff>
      <xdr:row>56</xdr:row>
      <xdr:rowOff>35395</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4584700" y="953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57261</xdr:rowOff>
    </xdr:from>
    <xdr:to>
      <xdr:col>19</xdr:col>
      <xdr:colOff>177800</xdr:colOff>
      <xdr:row>57</xdr:row>
      <xdr:rowOff>33801</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2908300" y="9658461"/>
          <a:ext cx="889000" cy="147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5290</xdr:rowOff>
    </xdr:from>
    <xdr:to>
      <xdr:col>20</xdr:col>
      <xdr:colOff>38100</xdr:colOff>
      <xdr:row>56</xdr:row>
      <xdr:rowOff>106890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3746500" y="96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123417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530111" y="9381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57261</xdr:rowOff>
    </xdr:from>
    <xdr:to>
      <xdr:col>15</xdr:col>
      <xdr:colOff>50800</xdr:colOff>
      <xdr:row>56</xdr:row>
      <xdr:rowOff>164303</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2019300" y="9658461"/>
          <a:ext cx="889000" cy="107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27721</xdr:rowOff>
    </xdr:from>
    <xdr:to>
      <xdr:col>15</xdr:col>
      <xdr:colOff>101600</xdr:colOff>
      <xdr:row>55</xdr:row>
      <xdr:rowOff>129321</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2857500" y="9457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145848</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641111" y="9232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164303</xdr:rowOff>
    </xdr:from>
    <xdr:to>
      <xdr:col>10</xdr:col>
      <xdr:colOff>114300</xdr:colOff>
      <xdr:row>57</xdr:row>
      <xdr:rowOff>153044</xdr:rowOff>
    </xdr:to>
    <xdr:cxnSp macro="">
      <xdr:nvCxnSpPr>
        <xdr:cNvPr id="134" name="直線コネクタ 133">
          <a:extLst>
            <a:ext uri="{FF2B5EF4-FFF2-40B4-BE49-F238E27FC236}">
              <a16:creationId xmlns:a16="http://schemas.microsoft.com/office/drawing/2014/main" id="{00000000-0008-0000-0600-000086000000}"/>
            </a:ext>
          </a:extLst>
        </xdr:cNvPr>
        <xdr:cNvCxnSpPr/>
      </xdr:nvCxnSpPr>
      <xdr:spPr>
        <a:xfrm flipV="1">
          <a:off x="1130300" y="9765503"/>
          <a:ext cx="889000" cy="160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149822</xdr:rowOff>
    </xdr:from>
    <xdr:to>
      <xdr:col>10</xdr:col>
      <xdr:colOff>165100</xdr:colOff>
      <xdr:row>56</xdr:row>
      <xdr:rowOff>79972</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968500" y="957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96499</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752111" y="9354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10890</xdr:rowOff>
    </xdr:from>
    <xdr:to>
      <xdr:col>6</xdr:col>
      <xdr:colOff>38100</xdr:colOff>
      <xdr:row>57</xdr:row>
      <xdr:rowOff>112490</xdr:rowOff>
    </xdr:to>
    <xdr:sp macro="" textlink="">
      <xdr:nvSpPr>
        <xdr:cNvPr id="137" name="フローチャート: 判断 136">
          <a:extLst>
            <a:ext uri="{FF2B5EF4-FFF2-40B4-BE49-F238E27FC236}">
              <a16:creationId xmlns:a16="http://schemas.microsoft.com/office/drawing/2014/main" id="{00000000-0008-0000-0600-000089000000}"/>
            </a:ext>
          </a:extLst>
        </xdr:cNvPr>
        <xdr:cNvSpPr/>
      </xdr:nvSpPr>
      <xdr:spPr>
        <a:xfrm>
          <a:off x="1079500" y="97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129017</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863111" y="9558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95529</xdr:rowOff>
    </xdr:from>
    <xdr:to>
      <xdr:col>24</xdr:col>
      <xdr:colOff>114300</xdr:colOff>
      <xdr:row>57</xdr:row>
      <xdr:rowOff>25679</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4584700" y="9696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73956</xdr:rowOff>
    </xdr:from>
    <xdr:ext cx="534377" cy="259045"/>
    <xdr:sp macro="" textlink="">
      <xdr:nvSpPr>
        <xdr:cNvPr id="145" name="物件費該当値テキスト">
          <a:extLst>
            <a:ext uri="{FF2B5EF4-FFF2-40B4-BE49-F238E27FC236}">
              <a16:creationId xmlns:a16="http://schemas.microsoft.com/office/drawing/2014/main" id="{00000000-0008-0000-0600-000091000000}"/>
            </a:ext>
          </a:extLst>
        </xdr:cNvPr>
        <xdr:cNvSpPr txBox="1"/>
      </xdr:nvSpPr>
      <xdr:spPr>
        <a:xfrm>
          <a:off x="4686300" y="9675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154451</xdr:rowOff>
    </xdr:from>
    <xdr:to>
      <xdr:col>20</xdr:col>
      <xdr:colOff>38100</xdr:colOff>
      <xdr:row>57</xdr:row>
      <xdr:rowOff>84601</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3746500" y="9755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75728</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3530111" y="9848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6461</xdr:rowOff>
    </xdr:from>
    <xdr:to>
      <xdr:col>15</xdr:col>
      <xdr:colOff>101600</xdr:colOff>
      <xdr:row>56</xdr:row>
      <xdr:rowOff>108061</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2857500" y="960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99188</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2641111" y="9700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113503</xdr:rowOff>
    </xdr:from>
    <xdr:to>
      <xdr:col>10</xdr:col>
      <xdr:colOff>165100</xdr:colOff>
      <xdr:row>57</xdr:row>
      <xdr:rowOff>43653</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968500" y="9714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34780</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1752111" y="9807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102244</xdr:rowOff>
    </xdr:from>
    <xdr:to>
      <xdr:col>6</xdr:col>
      <xdr:colOff>38100</xdr:colOff>
      <xdr:row>58</xdr:row>
      <xdr:rowOff>32394</xdr:rowOff>
    </xdr:to>
    <xdr:sp macro="" textlink="">
      <xdr:nvSpPr>
        <xdr:cNvPr id="152" name="楕円 151">
          <a:extLst>
            <a:ext uri="{FF2B5EF4-FFF2-40B4-BE49-F238E27FC236}">
              <a16:creationId xmlns:a16="http://schemas.microsoft.com/office/drawing/2014/main" id="{00000000-0008-0000-0600-000098000000}"/>
            </a:ext>
          </a:extLst>
        </xdr:cNvPr>
        <xdr:cNvSpPr/>
      </xdr:nvSpPr>
      <xdr:spPr>
        <a:xfrm>
          <a:off x="1079500" y="9874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23521</xdr:rowOff>
    </xdr:from>
    <xdr:ext cx="534377" cy="259045"/>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863111" y="9967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60" name="正方形/長方形 159">
          <a:extLst>
            <a:ext uri="{FF2B5EF4-FFF2-40B4-BE49-F238E27FC236}">
              <a16:creationId xmlns:a16="http://schemas.microsoft.com/office/drawing/2014/main" id="{00000000-0008-0000-0600-0000A0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61" name="正方形/長方形 160">
          <a:extLst>
            <a:ext uri="{FF2B5EF4-FFF2-40B4-BE49-F238E27FC236}">
              <a16:creationId xmlns:a16="http://schemas.microsoft.com/office/drawing/2014/main" id="{00000000-0008-0000-0600-0000A1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86756</xdr:rowOff>
    </xdr:from>
    <xdr:to>
      <xdr:col>24</xdr:col>
      <xdr:colOff>62865</xdr:colOff>
      <xdr:row>78</xdr:row>
      <xdr:rowOff>128727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088256"/>
          <a:ext cx="1270" cy="1413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132554</xdr:rowOff>
    </xdr:from>
    <xdr:ext cx="378565"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056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128727</xdr:rowOff>
    </xdr:from>
    <xdr:to>
      <xdr:col>24</xdr:col>
      <xdr:colOff>152400</xdr:colOff>
      <xdr:row>78</xdr:row>
      <xdr:rowOff>128727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01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33433</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86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86756</xdr:rowOff>
    </xdr:from>
    <xdr:to>
      <xdr:col>24</xdr:col>
      <xdr:colOff>152400</xdr:colOff>
      <xdr:row>70</xdr:row>
      <xdr:rowOff>86756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088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132933</xdr:rowOff>
    </xdr:from>
    <xdr:to>
      <xdr:col>24</xdr:col>
      <xdr:colOff>63500</xdr:colOff>
      <xdr:row>77</xdr:row>
      <xdr:rowOff>142032</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334583"/>
          <a:ext cx="838200" cy="9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39585</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0697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16708</xdr:rowOff>
    </xdr:from>
    <xdr:to>
      <xdr:col>24</xdr:col>
      <xdr:colOff>114300</xdr:colOff>
      <xdr:row>77</xdr:row>
      <xdr:rowOff>118308</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21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142032</xdr:rowOff>
    </xdr:from>
    <xdr:to>
      <xdr:col>19</xdr:col>
      <xdr:colOff>177800</xdr:colOff>
      <xdr:row>77</xdr:row>
      <xdr:rowOff>146558</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343682"/>
          <a:ext cx="889000" cy="4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38745</xdr:rowOff>
    </xdr:from>
    <xdr:to>
      <xdr:col>20</xdr:col>
      <xdr:colOff>38100</xdr:colOff>
      <xdr:row>77</xdr:row>
      <xdr:rowOff>140345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24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156872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015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146558</xdr:rowOff>
    </xdr:from>
    <xdr:to>
      <xdr:col>15</xdr:col>
      <xdr:colOff>50800</xdr:colOff>
      <xdr:row>78</xdr:row>
      <xdr:rowOff>7707</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2019300" y="13348208"/>
          <a:ext cx="889000" cy="32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34905</xdr:rowOff>
    </xdr:from>
    <xdr:to>
      <xdr:col>15</xdr:col>
      <xdr:colOff>101600</xdr:colOff>
      <xdr:row>77</xdr:row>
      <xdr:rowOff>136505</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236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153032</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011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7707</xdr:rowOff>
    </xdr:from>
    <xdr:to>
      <xdr:col>10</xdr:col>
      <xdr:colOff>114300</xdr:colOff>
      <xdr:row>78</xdr:row>
      <xdr:rowOff>8530</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flipV="1">
          <a:off x="1130300" y="13380807"/>
          <a:ext cx="889000" cy="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28093</xdr:rowOff>
    </xdr:from>
    <xdr:to>
      <xdr:col>10</xdr:col>
      <xdr:colOff>165100</xdr:colOff>
      <xdr:row>77</xdr:row>
      <xdr:rowOff>129693</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22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146220</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0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35911</xdr:rowOff>
    </xdr:from>
    <xdr:to>
      <xdr:col>6</xdr:col>
      <xdr:colOff>38100</xdr:colOff>
      <xdr:row>77</xdr:row>
      <xdr:rowOff>137511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23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154038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01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82133</xdr:rowOff>
    </xdr:from>
    <xdr:to>
      <xdr:col>24</xdr:col>
      <xdr:colOff>114300</xdr:colOff>
      <xdr:row>78</xdr:row>
      <xdr:rowOff>12283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283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60560</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262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91232</xdr:rowOff>
    </xdr:from>
    <xdr:to>
      <xdr:col>20</xdr:col>
      <xdr:colOff>38100</xdr:colOff>
      <xdr:row>78</xdr:row>
      <xdr:rowOff>21382</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292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12509</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385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95758</xdr:rowOff>
    </xdr:from>
    <xdr:to>
      <xdr:col>15</xdr:col>
      <xdr:colOff>101600</xdr:colOff>
      <xdr:row>78</xdr:row>
      <xdr:rowOff>25908</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29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17035</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39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128357</xdr:rowOff>
    </xdr:from>
    <xdr:to>
      <xdr:col>10</xdr:col>
      <xdr:colOff>165100</xdr:colOff>
      <xdr:row>78</xdr:row>
      <xdr:rowOff>58507</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330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49634</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422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129180</xdr:rowOff>
    </xdr:from>
    <xdr:to>
      <xdr:col>6</xdr:col>
      <xdr:colOff>38100</xdr:colOff>
      <xdr:row>78</xdr:row>
      <xdr:rowOff>59330</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33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50457</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423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扶助費グラフ枠">
          <a:extLst>
            <a:ext uri="{FF2B5EF4-FFF2-40B4-BE49-F238E27FC236}">
              <a16:creationId xmlns:a16="http://schemas.microsoft.com/office/drawing/2014/main" id="{00000000-0008-0000-0600-0000EA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88134</xdr:rowOff>
    </xdr:from>
    <xdr:to>
      <xdr:col>24</xdr:col>
      <xdr:colOff>62865</xdr:colOff>
      <xdr:row>99</xdr:row>
      <xdr:rowOff>5032</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4633595" y="15518634"/>
          <a:ext cx="1270" cy="1459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8859</xdr:rowOff>
    </xdr:from>
    <xdr:ext cx="534377" cy="259045"/>
    <xdr:sp macro="" textlink="">
      <xdr:nvSpPr>
        <xdr:cNvPr id="236" name="扶助費最小値テキスト">
          <a:extLst>
            <a:ext uri="{FF2B5EF4-FFF2-40B4-BE49-F238E27FC236}">
              <a16:creationId xmlns:a16="http://schemas.microsoft.com/office/drawing/2014/main" id="{00000000-0008-0000-0600-0000EC000000}"/>
            </a:ext>
          </a:extLst>
        </xdr:cNvPr>
        <xdr:cNvSpPr txBox="1"/>
      </xdr:nvSpPr>
      <xdr:spPr>
        <a:xfrm>
          <a:off x="4686300" y="1698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5032</xdr:rowOff>
    </xdr:from>
    <xdr:to>
      <xdr:col>24</xdr:col>
      <xdr:colOff>152400</xdr:colOff>
      <xdr:row>99</xdr:row>
      <xdr:rowOff>5032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6978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34811</xdr:rowOff>
    </xdr:from>
    <xdr:ext cx="599010" cy="259045"/>
    <xdr:sp macro="" textlink="">
      <xdr:nvSpPr>
        <xdr:cNvPr id="238" name="扶助費最大値テキスト">
          <a:extLst>
            <a:ext uri="{FF2B5EF4-FFF2-40B4-BE49-F238E27FC236}">
              <a16:creationId xmlns:a16="http://schemas.microsoft.com/office/drawing/2014/main" id="{00000000-0008-0000-0600-0000EE000000}"/>
            </a:ext>
          </a:extLst>
        </xdr:cNvPr>
        <xdr:cNvSpPr txBox="1"/>
      </xdr:nvSpPr>
      <xdr:spPr>
        <a:xfrm>
          <a:off x="4686300" y="15293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88134</xdr:rowOff>
    </xdr:from>
    <xdr:to>
      <xdr:col>24</xdr:col>
      <xdr:colOff>152400</xdr:colOff>
      <xdr:row>90</xdr:row>
      <xdr:rowOff>88134</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4546600" y="15518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74244</xdr:rowOff>
    </xdr:from>
    <xdr:to>
      <xdr:col>24</xdr:col>
      <xdr:colOff>63500</xdr:colOff>
      <xdr:row>97</xdr:row>
      <xdr:rowOff>156812</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3797300" y="16704894"/>
          <a:ext cx="838200" cy="82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122531</xdr:rowOff>
    </xdr:from>
    <xdr:ext cx="599010" cy="259045"/>
    <xdr:sp macro="" textlink="">
      <xdr:nvSpPr>
        <xdr:cNvPr id="241" name="扶助費平均値テキスト">
          <a:extLst>
            <a:ext uri="{FF2B5EF4-FFF2-40B4-BE49-F238E27FC236}">
              <a16:creationId xmlns:a16="http://schemas.microsoft.com/office/drawing/2014/main" id="{00000000-0008-0000-0600-0000F1000000}"/>
            </a:ext>
          </a:extLst>
        </xdr:cNvPr>
        <xdr:cNvSpPr txBox="1"/>
      </xdr:nvSpPr>
      <xdr:spPr>
        <a:xfrm>
          <a:off x="4686300" y="162388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99654</xdr:rowOff>
    </xdr:from>
    <xdr:to>
      <xdr:col>24</xdr:col>
      <xdr:colOff>114300</xdr:colOff>
      <xdr:row>96</xdr:row>
      <xdr:rowOff>29804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4584700" y="16387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156812</xdr:rowOff>
    </xdr:from>
    <xdr:to>
      <xdr:col>19</xdr:col>
      <xdr:colOff>177800</xdr:colOff>
      <xdr:row>98</xdr:row>
      <xdr:rowOff>59353</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2908300" y="16787462"/>
          <a:ext cx="889000" cy="73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5330</xdr:rowOff>
    </xdr:from>
    <xdr:to>
      <xdr:col>20</xdr:col>
      <xdr:colOff>38100</xdr:colOff>
      <xdr:row>96</xdr:row>
      <xdr:rowOff>106930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3746500" y="1646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123457</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497795" y="16239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116165</xdr:rowOff>
    </xdr:from>
    <xdr:to>
      <xdr:col>15</xdr:col>
      <xdr:colOff>50800</xdr:colOff>
      <xdr:row>98</xdr:row>
      <xdr:rowOff>59353</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a:off x="2019300" y="16746815"/>
          <a:ext cx="889000" cy="114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90805</xdr:rowOff>
    </xdr:from>
    <xdr:to>
      <xdr:col>15</xdr:col>
      <xdr:colOff>101600</xdr:colOff>
      <xdr:row>97</xdr:row>
      <xdr:rowOff>20955</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2857500" y="1655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37482</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608795" y="16325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116165</xdr:rowOff>
    </xdr:from>
    <xdr:to>
      <xdr:col>10</xdr:col>
      <xdr:colOff>114300</xdr:colOff>
      <xdr:row>99</xdr:row>
      <xdr:rowOff>29352</xdr:rowOff>
    </xdr:to>
    <xdr:cxnSp macro="">
      <xdr:nvCxnSpPr>
        <xdr:cNvPr id="249" name="直線コネクタ 248">
          <a:extLst>
            <a:ext uri="{FF2B5EF4-FFF2-40B4-BE49-F238E27FC236}">
              <a16:creationId xmlns:a16="http://schemas.microsoft.com/office/drawing/2014/main" id="{00000000-0008-0000-0600-0000F9000000}"/>
            </a:ext>
          </a:extLst>
        </xdr:cNvPr>
        <xdr:cNvCxnSpPr/>
      </xdr:nvCxnSpPr>
      <xdr:spPr>
        <a:xfrm flipV="1">
          <a:off x="1130300" y="16746815"/>
          <a:ext cx="889000" cy="25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153550</xdr:rowOff>
    </xdr:from>
    <xdr:to>
      <xdr:col>10</xdr:col>
      <xdr:colOff>165100</xdr:colOff>
      <xdr:row>96</xdr:row>
      <xdr:rowOff>83700</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968500" y="1644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100227</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719795" y="16216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85939</xdr:rowOff>
    </xdr:from>
    <xdr:to>
      <xdr:col>6</xdr:col>
      <xdr:colOff>38100</xdr:colOff>
      <xdr:row>98</xdr:row>
      <xdr:rowOff>16089</xdr:rowOff>
    </xdr:to>
    <xdr:sp macro="" textlink="">
      <xdr:nvSpPr>
        <xdr:cNvPr id="252" name="フローチャート: 判断 251">
          <a:extLst>
            <a:ext uri="{FF2B5EF4-FFF2-40B4-BE49-F238E27FC236}">
              <a16:creationId xmlns:a16="http://schemas.microsoft.com/office/drawing/2014/main" id="{00000000-0008-0000-0600-0000FC000000}"/>
            </a:ext>
          </a:extLst>
        </xdr:cNvPr>
        <xdr:cNvSpPr/>
      </xdr:nvSpPr>
      <xdr:spPr>
        <a:xfrm>
          <a:off x="1079500" y="1671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32616</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830795" y="16491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23444</xdr:rowOff>
    </xdr:from>
    <xdr:to>
      <xdr:col>24</xdr:col>
      <xdr:colOff>114300</xdr:colOff>
      <xdr:row>97</xdr:row>
      <xdr:rowOff>125044</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4584700" y="16654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1871</xdr:rowOff>
    </xdr:from>
    <xdr:ext cx="599010" cy="259045"/>
    <xdr:sp macro="" textlink="">
      <xdr:nvSpPr>
        <xdr:cNvPr id="260" name="扶助費該当値テキスト">
          <a:extLst>
            <a:ext uri="{FF2B5EF4-FFF2-40B4-BE49-F238E27FC236}">
              <a16:creationId xmlns:a16="http://schemas.microsoft.com/office/drawing/2014/main" id="{00000000-0008-0000-0600-000004010000}"/>
            </a:ext>
          </a:extLst>
        </xdr:cNvPr>
        <xdr:cNvSpPr txBox="1"/>
      </xdr:nvSpPr>
      <xdr:spPr>
        <a:xfrm>
          <a:off x="4686300" y="16632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106012</xdr:rowOff>
    </xdr:from>
    <xdr:to>
      <xdr:col>20</xdr:col>
      <xdr:colOff>38100</xdr:colOff>
      <xdr:row>98</xdr:row>
      <xdr:rowOff>36162</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3746500" y="16736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27289</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3497795" y="168293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8553</xdr:rowOff>
    </xdr:from>
    <xdr:to>
      <xdr:col>15</xdr:col>
      <xdr:colOff>101600</xdr:colOff>
      <xdr:row>98</xdr:row>
      <xdr:rowOff>110153</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2857500" y="16810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101280</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2608795" y="16903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65365</xdr:rowOff>
    </xdr:from>
    <xdr:to>
      <xdr:col>10</xdr:col>
      <xdr:colOff>165100</xdr:colOff>
      <xdr:row>97</xdr:row>
      <xdr:rowOff>166965</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968500" y="1669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158092</xdr:rowOff>
    </xdr:from>
    <xdr:ext cx="599010"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1719795" y="16788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150002</xdr:rowOff>
    </xdr:from>
    <xdr:to>
      <xdr:col>6</xdr:col>
      <xdr:colOff>38100</xdr:colOff>
      <xdr:row>99</xdr:row>
      <xdr:rowOff>80152</xdr:rowOff>
    </xdr:to>
    <xdr:sp macro="" textlink="">
      <xdr:nvSpPr>
        <xdr:cNvPr id="267" name="楕円 266">
          <a:extLst>
            <a:ext uri="{FF2B5EF4-FFF2-40B4-BE49-F238E27FC236}">
              <a16:creationId xmlns:a16="http://schemas.microsoft.com/office/drawing/2014/main" id="{00000000-0008-0000-0600-00000B010000}"/>
            </a:ext>
          </a:extLst>
        </xdr:cNvPr>
        <xdr:cNvSpPr/>
      </xdr:nvSpPr>
      <xdr:spPr>
        <a:xfrm>
          <a:off x="1079500" y="16952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71279</xdr:rowOff>
    </xdr:from>
    <xdr:ext cx="534377"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863111" y="17044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a:extLst>
            <a:ext uri="{FF2B5EF4-FFF2-40B4-BE49-F238E27FC236}">
              <a16:creationId xmlns:a16="http://schemas.microsoft.com/office/drawing/2014/main" id="{00000000-0008-0000-0600-000014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3" name="補助費等グラフ枠">
          <a:extLst>
            <a:ext uri="{FF2B5EF4-FFF2-40B4-BE49-F238E27FC236}">
              <a16:creationId xmlns:a16="http://schemas.microsoft.com/office/drawing/2014/main" id="{00000000-0008-0000-0600-000025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27272</xdr:rowOff>
    </xdr:from>
    <xdr:to>
      <xdr:col>54</xdr:col>
      <xdr:colOff>189865</xdr:colOff>
      <xdr:row>38</xdr:row>
      <xdr:rowOff>36667</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10475595" y="5856572"/>
          <a:ext cx="1270" cy="695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40494</xdr:rowOff>
    </xdr:from>
    <xdr:ext cx="534377" cy="259045"/>
    <xdr:sp macro="" textlink="">
      <xdr:nvSpPr>
        <xdr:cNvPr id="295" name="補助費等最小値テキスト">
          <a:extLst>
            <a:ext uri="{FF2B5EF4-FFF2-40B4-BE49-F238E27FC236}">
              <a16:creationId xmlns:a16="http://schemas.microsoft.com/office/drawing/2014/main" id="{00000000-0008-0000-0600-000027010000}"/>
            </a:ext>
          </a:extLst>
        </xdr:cNvPr>
        <xdr:cNvSpPr txBox="1"/>
      </xdr:nvSpPr>
      <xdr:spPr>
        <a:xfrm>
          <a:off x="10528300" y="6555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36667</xdr:rowOff>
    </xdr:from>
    <xdr:to>
      <xdr:col>55</xdr:col>
      <xdr:colOff>88900</xdr:colOff>
      <xdr:row>38</xdr:row>
      <xdr:rowOff>36667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10388600" y="655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145399</xdr:rowOff>
    </xdr:from>
    <xdr:ext cx="534377" cy="259045"/>
    <xdr:sp macro="" textlink="">
      <xdr:nvSpPr>
        <xdr:cNvPr id="297" name="補助費等最大値テキスト">
          <a:extLst>
            <a:ext uri="{FF2B5EF4-FFF2-40B4-BE49-F238E27FC236}">
              <a16:creationId xmlns:a16="http://schemas.microsoft.com/office/drawing/2014/main" id="{00000000-0008-0000-0600-000029010000}"/>
            </a:ext>
          </a:extLst>
        </xdr:cNvPr>
        <xdr:cNvSpPr txBox="1"/>
      </xdr:nvSpPr>
      <xdr:spPr>
        <a:xfrm>
          <a:off x="10528300" y="5631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27272</xdr:rowOff>
    </xdr:from>
    <xdr:to>
      <xdr:col>55</xdr:col>
      <xdr:colOff>88900</xdr:colOff>
      <xdr:row>34</xdr:row>
      <xdr:rowOff>27272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10388600" y="5856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96875</xdr:rowOff>
    </xdr:from>
    <xdr:to>
      <xdr:col>55</xdr:col>
      <xdr:colOff>0</xdr:colOff>
      <xdr:row>37</xdr:row>
      <xdr:rowOff>126463</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9639300" y="6440525"/>
          <a:ext cx="838200" cy="29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17953</xdr:rowOff>
    </xdr:from>
    <xdr:ext cx="534377" cy="259045"/>
    <xdr:sp macro="" textlink="">
      <xdr:nvSpPr>
        <xdr:cNvPr id="300" name="補助費等平均値テキスト">
          <a:extLst>
            <a:ext uri="{FF2B5EF4-FFF2-40B4-BE49-F238E27FC236}">
              <a16:creationId xmlns:a16="http://schemas.microsoft.com/office/drawing/2014/main" id="{00000000-0008-0000-0600-00002C010000}"/>
            </a:ext>
          </a:extLst>
        </xdr:cNvPr>
        <xdr:cNvSpPr txBox="1"/>
      </xdr:nvSpPr>
      <xdr:spPr>
        <a:xfrm>
          <a:off x="10528300" y="61901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166526</xdr:rowOff>
    </xdr:from>
    <xdr:to>
      <xdr:col>55</xdr:col>
      <xdr:colOff>50800</xdr:colOff>
      <xdr:row>37</xdr:row>
      <xdr:rowOff>96676</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10426700" y="6338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96875</xdr:rowOff>
    </xdr:from>
    <xdr:to>
      <xdr:col>50</xdr:col>
      <xdr:colOff>114300</xdr:colOff>
      <xdr:row>37</xdr:row>
      <xdr:rowOff>112105</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8750300" y="6440525"/>
          <a:ext cx="889000" cy="15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138495</xdr:rowOff>
    </xdr:from>
    <xdr:to>
      <xdr:col>50</xdr:col>
      <xdr:colOff>165100</xdr:colOff>
      <xdr:row>37</xdr:row>
      <xdr:rowOff>68645</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9588500" y="631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85172</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372111" y="6085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112105</xdr:rowOff>
    </xdr:from>
    <xdr:to>
      <xdr:col>45</xdr:col>
      <xdr:colOff>177800</xdr:colOff>
      <xdr:row>37</xdr:row>
      <xdr:rowOff>117711</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flipV="1">
          <a:off x="7861300" y="6455755"/>
          <a:ext cx="889000" cy="5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98686</xdr:rowOff>
    </xdr:from>
    <xdr:to>
      <xdr:col>46</xdr:col>
      <xdr:colOff>38100</xdr:colOff>
      <xdr:row>37</xdr:row>
      <xdr:rowOff>28836</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8699500" y="627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45363</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483111" y="6046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5697</xdr:rowOff>
    </xdr:from>
    <xdr:to>
      <xdr:col>41</xdr:col>
      <xdr:colOff>50800</xdr:colOff>
      <xdr:row>37</xdr:row>
      <xdr:rowOff>117711</xdr:rowOff>
    </xdr:to>
    <xdr:cxnSp macro="">
      <xdr:nvCxnSpPr>
        <xdr:cNvPr id="308" name="直線コネクタ 307">
          <a:extLst>
            <a:ext uri="{FF2B5EF4-FFF2-40B4-BE49-F238E27FC236}">
              <a16:creationId xmlns:a16="http://schemas.microsoft.com/office/drawing/2014/main" id="{00000000-0008-0000-0600-000034010000}"/>
            </a:ext>
          </a:extLst>
        </xdr:cNvPr>
        <xdr:cNvCxnSpPr/>
      </xdr:nvCxnSpPr>
      <xdr:spPr>
        <a:xfrm>
          <a:off x="6972300" y="5320647"/>
          <a:ext cx="889000" cy="1140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137853</xdr:rowOff>
    </xdr:from>
    <xdr:to>
      <xdr:col>41</xdr:col>
      <xdr:colOff>101600</xdr:colOff>
      <xdr:row>37</xdr:row>
      <xdr:rowOff>68003</xdr:rowOff>
    </xdr:to>
    <xdr:sp macro="" textlink="">
      <xdr:nvSpPr>
        <xdr:cNvPr id="309" name="フローチャート: 判断 308">
          <a:extLst>
            <a:ext uri="{FF2B5EF4-FFF2-40B4-BE49-F238E27FC236}">
              <a16:creationId xmlns:a16="http://schemas.microsoft.com/office/drawing/2014/main" id="{00000000-0008-0000-0600-000035010000}"/>
            </a:ext>
          </a:extLst>
        </xdr:cNvPr>
        <xdr:cNvSpPr/>
      </xdr:nvSpPr>
      <xdr:spPr>
        <a:xfrm>
          <a:off x="7810500" y="631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84530</xdr:rowOff>
    </xdr:from>
    <xdr:ext cx="534377"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594111" y="608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81062</xdr:rowOff>
    </xdr:from>
    <xdr:to>
      <xdr:col>36</xdr:col>
      <xdr:colOff>165100</xdr:colOff>
      <xdr:row>31</xdr:row>
      <xdr:rowOff>11212</xdr:rowOff>
    </xdr:to>
    <xdr:sp macro="" textlink="">
      <xdr:nvSpPr>
        <xdr:cNvPr id="311" name="フローチャート: 判断 310">
          <a:extLst>
            <a:ext uri="{FF2B5EF4-FFF2-40B4-BE49-F238E27FC236}">
              <a16:creationId xmlns:a16="http://schemas.microsoft.com/office/drawing/2014/main" id="{00000000-0008-0000-0600-000037010000}"/>
            </a:ext>
          </a:extLst>
        </xdr:cNvPr>
        <xdr:cNvSpPr/>
      </xdr:nvSpPr>
      <xdr:spPr>
        <a:xfrm>
          <a:off x="6921500" y="5224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27739</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672795" y="4999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75663</xdr:rowOff>
    </xdr:from>
    <xdr:to>
      <xdr:col>55</xdr:col>
      <xdr:colOff>50800</xdr:colOff>
      <xdr:row>38</xdr:row>
      <xdr:rowOff>5813</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10426700" y="641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162040</xdr:rowOff>
    </xdr:from>
    <xdr:ext cx="534377" cy="259045"/>
    <xdr:sp macro="" textlink="">
      <xdr:nvSpPr>
        <xdr:cNvPr id="319" name="補助費等該当値テキスト">
          <a:extLst>
            <a:ext uri="{FF2B5EF4-FFF2-40B4-BE49-F238E27FC236}">
              <a16:creationId xmlns:a16="http://schemas.microsoft.com/office/drawing/2014/main" id="{00000000-0008-0000-0600-00003F010000}"/>
            </a:ext>
          </a:extLst>
        </xdr:cNvPr>
        <xdr:cNvSpPr txBox="1"/>
      </xdr:nvSpPr>
      <xdr:spPr>
        <a:xfrm>
          <a:off x="10528300" y="6334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46075</xdr:rowOff>
    </xdr:from>
    <xdr:to>
      <xdr:col>50</xdr:col>
      <xdr:colOff>165100</xdr:colOff>
      <xdr:row>37</xdr:row>
      <xdr:rowOff>147675</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9588500" y="6389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138802</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9372111" y="6482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61305</xdr:rowOff>
    </xdr:from>
    <xdr:to>
      <xdr:col>46</xdr:col>
      <xdr:colOff>38100</xdr:colOff>
      <xdr:row>37</xdr:row>
      <xdr:rowOff>162905</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8699500" y="6404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154032</xdr:rowOff>
    </xdr:from>
    <xdr:ext cx="534377"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8483111" y="6497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66911</xdr:rowOff>
    </xdr:from>
    <xdr:to>
      <xdr:col>41</xdr:col>
      <xdr:colOff>101600</xdr:colOff>
      <xdr:row>37</xdr:row>
      <xdr:rowOff>168511</xdr:rowOff>
    </xdr:to>
    <xdr:sp macro="" textlink="">
      <xdr:nvSpPr>
        <xdr:cNvPr id="324" name="楕円 323">
          <a:extLst>
            <a:ext uri="{FF2B5EF4-FFF2-40B4-BE49-F238E27FC236}">
              <a16:creationId xmlns:a16="http://schemas.microsoft.com/office/drawing/2014/main" id="{00000000-0008-0000-0600-000044010000}"/>
            </a:ext>
          </a:extLst>
        </xdr:cNvPr>
        <xdr:cNvSpPr/>
      </xdr:nvSpPr>
      <xdr:spPr>
        <a:xfrm>
          <a:off x="7810500" y="641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159638</xdr:rowOff>
    </xdr:from>
    <xdr:ext cx="534377"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7594111" y="6503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126347</xdr:rowOff>
    </xdr:from>
    <xdr:to>
      <xdr:col>36</xdr:col>
      <xdr:colOff>165100</xdr:colOff>
      <xdr:row>31</xdr:row>
      <xdr:rowOff>56497</xdr:rowOff>
    </xdr:to>
    <xdr:sp macro="" textlink="">
      <xdr:nvSpPr>
        <xdr:cNvPr id="326" name="楕円 325">
          <a:extLst>
            <a:ext uri="{FF2B5EF4-FFF2-40B4-BE49-F238E27FC236}">
              <a16:creationId xmlns:a16="http://schemas.microsoft.com/office/drawing/2014/main" id="{00000000-0008-0000-0600-000046010000}"/>
            </a:ext>
          </a:extLst>
        </xdr:cNvPr>
        <xdr:cNvSpPr/>
      </xdr:nvSpPr>
      <xdr:spPr>
        <a:xfrm>
          <a:off x="6921500" y="5269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47624</xdr:rowOff>
    </xdr:from>
    <xdr:ext cx="599010"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672795" y="5362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5" name="正方形/長方形 334">
          <a:extLst>
            <a:ext uri="{FF2B5EF4-FFF2-40B4-BE49-F238E27FC236}">
              <a16:creationId xmlns:a16="http://schemas.microsoft.com/office/drawing/2014/main" id="{00000000-0008-0000-0600-00004F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1" name="普通建設事業費グラフ枠">
          <a:extLst>
            <a:ext uri="{FF2B5EF4-FFF2-40B4-BE49-F238E27FC236}">
              <a16:creationId xmlns:a16="http://schemas.microsoft.com/office/drawing/2014/main" id="{00000000-0008-0000-0600-00005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115621</xdr:rowOff>
    </xdr:from>
    <xdr:to>
      <xdr:col>54</xdr:col>
      <xdr:colOff>189865</xdr:colOff>
      <xdr:row>58</xdr:row>
      <xdr:rowOff>136709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10475595" y="8688121"/>
          <a:ext cx="1270" cy="1392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140536</xdr:rowOff>
    </xdr:from>
    <xdr:ext cx="534377" cy="259045"/>
    <xdr:sp macro="" textlink="">
      <xdr:nvSpPr>
        <xdr:cNvPr id="353" name="普通建設事業費最小値テキスト">
          <a:extLst>
            <a:ext uri="{FF2B5EF4-FFF2-40B4-BE49-F238E27FC236}">
              <a16:creationId xmlns:a16="http://schemas.microsoft.com/office/drawing/2014/main" id="{00000000-0008-0000-0600-000061010000}"/>
            </a:ext>
          </a:extLst>
        </xdr:cNvPr>
        <xdr:cNvSpPr txBox="1"/>
      </xdr:nvSpPr>
      <xdr:spPr>
        <a:xfrm>
          <a:off x="10528300" y="10084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136709</xdr:rowOff>
    </xdr:from>
    <xdr:to>
      <xdr:col>55</xdr:col>
      <xdr:colOff>88900</xdr:colOff>
      <xdr:row>58</xdr:row>
      <xdr:rowOff>136709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1008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62298</xdr:rowOff>
    </xdr:from>
    <xdr:ext cx="534377" cy="259045"/>
    <xdr:sp macro="" textlink="">
      <xdr:nvSpPr>
        <xdr:cNvPr id="355" name="普通建設事業費最大値テキスト">
          <a:extLst>
            <a:ext uri="{FF2B5EF4-FFF2-40B4-BE49-F238E27FC236}">
              <a16:creationId xmlns:a16="http://schemas.microsoft.com/office/drawing/2014/main" id="{00000000-0008-0000-0600-000063010000}"/>
            </a:ext>
          </a:extLst>
        </xdr:cNvPr>
        <xdr:cNvSpPr txBox="1"/>
      </xdr:nvSpPr>
      <xdr:spPr>
        <a:xfrm>
          <a:off x="10528300" y="8463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115621</xdr:rowOff>
    </xdr:from>
    <xdr:to>
      <xdr:col>55</xdr:col>
      <xdr:colOff>88900</xdr:colOff>
      <xdr:row>50</xdr:row>
      <xdr:rowOff>115621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10388600" y="8688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122689</xdr:rowOff>
    </xdr:from>
    <xdr:to>
      <xdr:col>55</xdr:col>
      <xdr:colOff>0</xdr:colOff>
      <xdr:row>59</xdr:row>
      <xdr:rowOff>10541</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9639300" y="10066789"/>
          <a:ext cx="838200" cy="59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136847</xdr:rowOff>
    </xdr:from>
    <xdr:ext cx="534377" cy="259045"/>
    <xdr:sp macro="" textlink="">
      <xdr:nvSpPr>
        <xdr:cNvPr id="358" name="普通建設事業費平均値テキスト">
          <a:extLst>
            <a:ext uri="{FF2B5EF4-FFF2-40B4-BE49-F238E27FC236}">
              <a16:creationId xmlns:a16="http://schemas.microsoft.com/office/drawing/2014/main" id="{00000000-0008-0000-0600-000066010000}"/>
            </a:ext>
          </a:extLst>
        </xdr:cNvPr>
        <xdr:cNvSpPr txBox="1"/>
      </xdr:nvSpPr>
      <xdr:spPr>
        <a:xfrm>
          <a:off x="10528300" y="93951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113970</xdr:rowOff>
    </xdr:from>
    <xdr:to>
      <xdr:col>55</xdr:col>
      <xdr:colOff>50800</xdr:colOff>
      <xdr:row>56</xdr:row>
      <xdr:rowOff>44120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10426700" y="954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10541</xdr:rowOff>
    </xdr:from>
    <xdr:to>
      <xdr:col>50</xdr:col>
      <xdr:colOff>114300</xdr:colOff>
      <xdr:row>59</xdr:row>
      <xdr:rowOff>96304</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8750300" y="10126091"/>
          <a:ext cx="889000" cy="85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138678</xdr:rowOff>
    </xdr:from>
    <xdr:to>
      <xdr:col>50</xdr:col>
      <xdr:colOff>165100</xdr:colOff>
      <xdr:row>56</xdr:row>
      <xdr:rowOff>68828</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9588500" y="95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85355</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372111" y="9343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133071</xdr:rowOff>
    </xdr:from>
    <xdr:to>
      <xdr:col>45</xdr:col>
      <xdr:colOff>177800</xdr:colOff>
      <xdr:row>59</xdr:row>
      <xdr:rowOff>96304</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a:off x="7861300" y="10077171"/>
          <a:ext cx="889000" cy="134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156604</xdr:rowOff>
    </xdr:from>
    <xdr:to>
      <xdr:col>46</xdr:col>
      <xdr:colOff>38100</xdr:colOff>
      <xdr:row>56</xdr:row>
      <xdr:rowOff>86754</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8699500" y="958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103281</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483111" y="936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133071</xdr:rowOff>
    </xdr:from>
    <xdr:to>
      <xdr:col>41</xdr:col>
      <xdr:colOff>50800</xdr:colOff>
      <xdr:row>58</xdr:row>
      <xdr:rowOff>168256</xdr:rowOff>
    </xdr:to>
    <xdr:cxnSp macro="">
      <xdr:nvCxnSpPr>
        <xdr:cNvPr id="366" name="直線コネクタ 365">
          <a:extLst>
            <a:ext uri="{FF2B5EF4-FFF2-40B4-BE49-F238E27FC236}">
              <a16:creationId xmlns:a16="http://schemas.microsoft.com/office/drawing/2014/main" id="{00000000-0008-0000-0600-00006E010000}"/>
            </a:ext>
          </a:extLst>
        </xdr:cNvPr>
        <xdr:cNvCxnSpPr/>
      </xdr:nvCxnSpPr>
      <xdr:spPr>
        <a:xfrm flipV="1">
          <a:off x="6972300" y="10077171"/>
          <a:ext cx="889000" cy="35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144050</xdr:rowOff>
    </xdr:from>
    <xdr:to>
      <xdr:col>41</xdr:col>
      <xdr:colOff>101600</xdr:colOff>
      <xdr:row>56</xdr:row>
      <xdr:rowOff>74200</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7810500" y="95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90727</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594111" y="934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66211</xdr:rowOff>
    </xdr:from>
    <xdr:to>
      <xdr:col>36</xdr:col>
      <xdr:colOff>165100</xdr:colOff>
      <xdr:row>55</xdr:row>
      <xdr:rowOff>167811</xdr:rowOff>
    </xdr:to>
    <xdr:sp macro="" textlink="">
      <xdr:nvSpPr>
        <xdr:cNvPr id="369" name="フローチャート: 判断 368">
          <a:extLst>
            <a:ext uri="{FF2B5EF4-FFF2-40B4-BE49-F238E27FC236}">
              <a16:creationId xmlns:a16="http://schemas.microsoft.com/office/drawing/2014/main" id="{00000000-0008-0000-0600-000071010000}"/>
            </a:ext>
          </a:extLst>
        </xdr:cNvPr>
        <xdr:cNvSpPr/>
      </xdr:nvSpPr>
      <xdr:spPr>
        <a:xfrm>
          <a:off x="6921500" y="949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12888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05111" y="927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71889</xdr:rowOff>
    </xdr:from>
    <xdr:to>
      <xdr:col>55</xdr:col>
      <xdr:colOff>50800</xdr:colOff>
      <xdr:row>59</xdr:row>
      <xdr:rowOff>2039</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10426700" y="10015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158266</xdr:rowOff>
    </xdr:from>
    <xdr:ext cx="534377" cy="259045"/>
    <xdr:sp macro="" textlink="">
      <xdr:nvSpPr>
        <xdr:cNvPr id="377" name="普通建設事業費該当値テキスト">
          <a:extLst>
            <a:ext uri="{FF2B5EF4-FFF2-40B4-BE49-F238E27FC236}">
              <a16:creationId xmlns:a16="http://schemas.microsoft.com/office/drawing/2014/main" id="{00000000-0008-0000-0600-000079010000}"/>
            </a:ext>
          </a:extLst>
        </xdr:cNvPr>
        <xdr:cNvSpPr txBox="1"/>
      </xdr:nvSpPr>
      <xdr:spPr>
        <a:xfrm>
          <a:off x="10528300" y="9930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131191</xdr:rowOff>
    </xdr:from>
    <xdr:to>
      <xdr:col>50</xdr:col>
      <xdr:colOff>165100</xdr:colOff>
      <xdr:row>59</xdr:row>
      <xdr:rowOff>61341</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9588500" y="10075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52468</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9372111" y="10168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59</xdr:row>
      <xdr:rowOff>45504</xdr:rowOff>
    </xdr:from>
    <xdr:to>
      <xdr:col>46</xdr:col>
      <xdr:colOff>38100</xdr:colOff>
      <xdr:row>59</xdr:row>
      <xdr:rowOff>147104</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8699500" y="10161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138231</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8483111" y="10253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82271</xdr:rowOff>
    </xdr:from>
    <xdr:to>
      <xdr:col>41</xdr:col>
      <xdr:colOff>101600</xdr:colOff>
      <xdr:row>59</xdr:row>
      <xdr:rowOff>12421</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7810500" y="10026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3548</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7594111" y="10119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117456</xdr:rowOff>
    </xdr:from>
    <xdr:to>
      <xdr:col>36</xdr:col>
      <xdr:colOff>165100</xdr:colOff>
      <xdr:row>59</xdr:row>
      <xdr:rowOff>47606</xdr:rowOff>
    </xdr:to>
    <xdr:sp macro="" textlink="">
      <xdr:nvSpPr>
        <xdr:cNvPr id="384" name="楕円 383">
          <a:extLst>
            <a:ext uri="{FF2B5EF4-FFF2-40B4-BE49-F238E27FC236}">
              <a16:creationId xmlns:a16="http://schemas.microsoft.com/office/drawing/2014/main" id="{00000000-0008-0000-0600-000080010000}"/>
            </a:ext>
          </a:extLst>
        </xdr:cNvPr>
        <xdr:cNvSpPr/>
      </xdr:nvSpPr>
      <xdr:spPr>
        <a:xfrm>
          <a:off x="6921500" y="1006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38733</xdr:rowOff>
    </xdr:from>
    <xdr:ext cx="534377"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705111" y="10154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8" name="普通建設事業費 （ うち新規整備　）グラフ枠">
          <a:extLst>
            <a:ext uri="{FF2B5EF4-FFF2-40B4-BE49-F238E27FC236}">
              <a16:creationId xmlns:a16="http://schemas.microsoft.com/office/drawing/2014/main" id="{00000000-0008-0000-0600-00009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23457</xdr:rowOff>
    </xdr:from>
    <xdr:to>
      <xdr:col>54</xdr:col>
      <xdr:colOff>189865</xdr:colOff>
      <xdr:row>79</xdr:row>
      <xdr:rowOff>29057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10475595" y="12196407"/>
          <a:ext cx="1270" cy="1377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32884</xdr:rowOff>
    </xdr:from>
    <xdr:ext cx="378565" cy="259045"/>
    <xdr:sp macro="" textlink="">
      <xdr:nvSpPr>
        <xdr:cNvPr id="410" name="普通建設事業費 （ うち新規整備　）最小値テキスト">
          <a:extLst>
            <a:ext uri="{FF2B5EF4-FFF2-40B4-BE49-F238E27FC236}">
              <a16:creationId xmlns:a16="http://schemas.microsoft.com/office/drawing/2014/main" id="{00000000-0008-0000-0600-00009A010000}"/>
            </a:ext>
          </a:extLst>
        </xdr:cNvPr>
        <xdr:cNvSpPr txBox="1"/>
      </xdr:nvSpPr>
      <xdr:spPr>
        <a:xfrm>
          <a:off x="10528300" y="135774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29057</xdr:rowOff>
    </xdr:from>
    <xdr:to>
      <xdr:col>55</xdr:col>
      <xdr:colOff>88900</xdr:colOff>
      <xdr:row>79</xdr:row>
      <xdr:rowOff>29057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3573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141584</xdr:rowOff>
    </xdr:from>
    <xdr:ext cx="534377" cy="259045"/>
    <xdr:sp macro="" textlink="">
      <xdr:nvSpPr>
        <xdr:cNvPr id="412" name="普通建設事業費 （ うち新規整備　）最大値テキスト">
          <a:extLst>
            <a:ext uri="{FF2B5EF4-FFF2-40B4-BE49-F238E27FC236}">
              <a16:creationId xmlns:a16="http://schemas.microsoft.com/office/drawing/2014/main" id="{00000000-0008-0000-0600-00009C010000}"/>
            </a:ext>
          </a:extLst>
        </xdr:cNvPr>
        <xdr:cNvSpPr txBox="1"/>
      </xdr:nvSpPr>
      <xdr:spPr>
        <a:xfrm>
          <a:off x="10528300" y="11971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23457</xdr:rowOff>
    </xdr:from>
    <xdr:to>
      <xdr:col>55</xdr:col>
      <xdr:colOff>88900</xdr:colOff>
      <xdr:row>71</xdr:row>
      <xdr:rowOff>23457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10388600" y="12196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146938</xdr:rowOff>
    </xdr:from>
    <xdr:to>
      <xdr:col>55</xdr:col>
      <xdr:colOff>0</xdr:colOff>
      <xdr:row>78</xdr:row>
      <xdr:rowOff>97637</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9639300" y="13348588"/>
          <a:ext cx="838200" cy="122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166564</xdr:rowOff>
    </xdr:from>
    <xdr:ext cx="469744" cy="259045"/>
    <xdr:sp macro="" textlink="">
      <xdr:nvSpPr>
        <xdr:cNvPr id="415" name="普通建設事業費 （ うち新規整備　）平均値テキスト">
          <a:extLst>
            <a:ext uri="{FF2B5EF4-FFF2-40B4-BE49-F238E27FC236}">
              <a16:creationId xmlns:a16="http://schemas.microsoft.com/office/drawing/2014/main" id="{00000000-0008-0000-0600-00009F010000}"/>
            </a:ext>
          </a:extLst>
        </xdr:cNvPr>
        <xdr:cNvSpPr txBox="1"/>
      </xdr:nvSpPr>
      <xdr:spPr>
        <a:xfrm>
          <a:off x="10528300" y="130253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143687</xdr:rowOff>
    </xdr:from>
    <xdr:to>
      <xdr:col>55</xdr:col>
      <xdr:colOff>50800</xdr:colOff>
      <xdr:row>77</xdr:row>
      <xdr:rowOff>73837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10426700" y="13173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97637</xdr:rowOff>
    </xdr:from>
    <xdr:to>
      <xdr:col>50</xdr:col>
      <xdr:colOff>114300</xdr:colOff>
      <xdr:row>78</xdr:row>
      <xdr:rowOff>165836</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flipV="1">
          <a:off x="8750300" y="13470737"/>
          <a:ext cx="889000" cy="68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101016</xdr:rowOff>
    </xdr:from>
    <xdr:to>
      <xdr:col>50</xdr:col>
      <xdr:colOff>165100</xdr:colOff>
      <xdr:row>77</xdr:row>
      <xdr:rowOff>31166</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9588500" y="13131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47693</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372111" y="12906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165836</xdr:rowOff>
    </xdr:from>
    <xdr:to>
      <xdr:col>45</xdr:col>
      <xdr:colOff>177800</xdr:colOff>
      <xdr:row>79</xdr:row>
      <xdr:rowOff>5398</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flipV="1">
          <a:off x="7861300" y="13538936"/>
          <a:ext cx="889000" cy="11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34150</xdr:rowOff>
    </xdr:from>
    <xdr:to>
      <xdr:col>46</xdr:col>
      <xdr:colOff>38100</xdr:colOff>
      <xdr:row>76</xdr:row>
      <xdr:rowOff>135750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8699500" y="1306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152278</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483111" y="12839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120726</xdr:rowOff>
    </xdr:from>
    <xdr:to>
      <xdr:col>41</xdr:col>
      <xdr:colOff>50800</xdr:colOff>
      <xdr:row>79</xdr:row>
      <xdr:rowOff>5398</xdr:rowOff>
    </xdr:to>
    <xdr:cxnSp macro="">
      <xdr:nvCxnSpPr>
        <xdr:cNvPr id="423" name="直線コネクタ 422">
          <a:extLst>
            <a:ext uri="{FF2B5EF4-FFF2-40B4-BE49-F238E27FC236}">
              <a16:creationId xmlns:a16="http://schemas.microsoft.com/office/drawing/2014/main" id="{00000000-0008-0000-0600-0000A7010000}"/>
            </a:ext>
          </a:extLst>
        </xdr:cNvPr>
        <xdr:cNvCxnSpPr/>
      </xdr:nvCxnSpPr>
      <xdr:spPr>
        <a:xfrm>
          <a:off x="6972300" y="13322376"/>
          <a:ext cx="889000" cy="227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11861</xdr:rowOff>
    </xdr:from>
    <xdr:to>
      <xdr:col>41</xdr:col>
      <xdr:colOff>101600</xdr:colOff>
      <xdr:row>76</xdr:row>
      <xdr:rowOff>113461</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7810500" y="13042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129989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2817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153518</xdr:rowOff>
    </xdr:from>
    <xdr:to>
      <xdr:col>36</xdr:col>
      <xdr:colOff>165100</xdr:colOff>
      <xdr:row>76</xdr:row>
      <xdr:rowOff>83668</xdr:rowOff>
    </xdr:to>
    <xdr:sp macro="" textlink="">
      <xdr:nvSpPr>
        <xdr:cNvPr id="426" name="フローチャート: 判断 425">
          <a:extLst>
            <a:ext uri="{FF2B5EF4-FFF2-40B4-BE49-F238E27FC236}">
              <a16:creationId xmlns:a16="http://schemas.microsoft.com/office/drawing/2014/main" id="{00000000-0008-0000-0600-0000AA010000}"/>
            </a:ext>
          </a:extLst>
        </xdr:cNvPr>
        <xdr:cNvSpPr/>
      </xdr:nvSpPr>
      <xdr:spPr>
        <a:xfrm>
          <a:off x="6921500" y="13012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100195</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278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96138</xdr:rowOff>
    </xdr:from>
    <xdr:to>
      <xdr:col>55</xdr:col>
      <xdr:colOff>50800</xdr:colOff>
      <xdr:row>78</xdr:row>
      <xdr:rowOff>26288</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10426700" y="13297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74565</xdr:rowOff>
    </xdr:from>
    <xdr:ext cx="469744" cy="259045"/>
    <xdr:sp macro="" textlink="">
      <xdr:nvSpPr>
        <xdr:cNvPr id="434" name="普通建設事業費 （ うち新規整備　）該当値テキスト">
          <a:extLst>
            <a:ext uri="{FF2B5EF4-FFF2-40B4-BE49-F238E27FC236}">
              <a16:creationId xmlns:a16="http://schemas.microsoft.com/office/drawing/2014/main" id="{00000000-0008-0000-0600-0000B2010000}"/>
            </a:ext>
          </a:extLst>
        </xdr:cNvPr>
        <xdr:cNvSpPr txBox="1"/>
      </xdr:nvSpPr>
      <xdr:spPr>
        <a:xfrm>
          <a:off x="10528300" y="13276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46837</xdr:rowOff>
    </xdr:from>
    <xdr:to>
      <xdr:col>50</xdr:col>
      <xdr:colOff>165100</xdr:colOff>
      <xdr:row>78</xdr:row>
      <xdr:rowOff>148437</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9588500" y="13419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139564</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9404428" y="13512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115036</xdr:rowOff>
    </xdr:from>
    <xdr:to>
      <xdr:col>46</xdr:col>
      <xdr:colOff>38100</xdr:colOff>
      <xdr:row>79</xdr:row>
      <xdr:rowOff>45186</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8699500" y="13488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36313</xdr:rowOff>
    </xdr:from>
    <xdr:ext cx="469744"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8515428" y="13580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126048</xdr:rowOff>
    </xdr:from>
    <xdr:to>
      <xdr:col>41</xdr:col>
      <xdr:colOff>101600</xdr:colOff>
      <xdr:row>79</xdr:row>
      <xdr:rowOff>56198</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7810500" y="13499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47325</xdr:rowOff>
    </xdr:from>
    <xdr:ext cx="469744"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7626428" y="13591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69926</xdr:rowOff>
    </xdr:from>
    <xdr:to>
      <xdr:col>36</xdr:col>
      <xdr:colOff>165100</xdr:colOff>
      <xdr:row>78</xdr:row>
      <xdr:rowOff>76</xdr:rowOff>
    </xdr:to>
    <xdr:sp macro="" textlink="">
      <xdr:nvSpPr>
        <xdr:cNvPr id="441" name="楕円 440">
          <a:extLst>
            <a:ext uri="{FF2B5EF4-FFF2-40B4-BE49-F238E27FC236}">
              <a16:creationId xmlns:a16="http://schemas.microsoft.com/office/drawing/2014/main" id="{00000000-0008-0000-0600-0000B9010000}"/>
            </a:ext>
          </a:extLst>
        </xdr:cNvPr>
        <xdr:cNvSpPr/>
      </xdr:nvSpPr>
      <xdr:spPr>
        <a:xfrm>
          <a:off x="6921500" y="1327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162653</xdr:rowOff>
    </xdr:from>
    <xdr:ext cx="469744"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737428" y="13364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0" name="正方形/長方形 449">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5" name="普通建設事業費 （ うち更新整備　）グラフ枠">
          <a:extLst>
            <a:ext uri="{FF2B5EF4-FFF2-40B4-BE49-F238E27FC236}">
              <a16:creationId xmlns:a16="http://schemas.microsoft.com/office/drawing/2014/main" id="{00000000-0008-0000-0600-0000D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65920</xdr:rowOff>
    </xdr:from>
    <xdr:to>
      <xdr:col>54</xdr:col>
      <xdr:colOff>189865</xdr:colOff>
      <xdr:row>98</xdr:row>
      <xdr:rowOff>15075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10475595" y="15496420"/>
          <a:ext cx="1270" cy="1320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18902</xdr:rowOff>
    </xdr:from>
    <xdr:ext cx="534377" cy="259045"/>
    <xdr:sp macro="" textlink="">
      <xdr:nvSpPr>
        <xdr:cNvPr id="467" name="普通建設事業費 （ うち更新整備　）最小値テキスト">
          <a:extLst>
            <a:ext uri="{FF2B5EF4-FFF2-40B4-BE49-F238E27FC236}">
              <a16:creationId xmlns:a16="http://schemas.microsoft.com/office/drawing/2014/main" id="{00000000-0008-0000-0600-0000D3010000}"/>
            </a:ext>
          </a:extLst>
        </xdr:cNvPr>
        <xdr:cNvSpPr txBox="1"/>
      </xdr:nvSpPr>
      <xdr:spPr>
        <a:xfrm>
          <a:off x="10528300" y="16821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15075</xdr:rowOff>
    </xdr:from>
    <xdr:to>
      <xdr:col>55</xdr:col>
      <xdr:colOff>88900</xdr:colOff>
      <xdr:row>98</xdr:row>
      <xdr:rowOff>15075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6817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12597</xdr:rowOff>
    </xdr:from>
    <xdr:ext cx="534377" cy="259045"/>
    <xdr:sp macro="" textlink="">
      <xdr:nvSpPr>
        <xdr:cNvPr id="469" name="普通建設事業費 （ うち更新整備　）最大値テキスト">
          <a:extLst>
            <a:ext uri="{FF2B5EF4-FFF2-40B4-BE49-F238E27FC236}">
              <a16:creationId xmlns:a16="http://schemas.microsoft.com/office/drawing/2014/main" id="{00000000-0008-0000-0600-0000D5010000}"/>
            </a:ext>
          </a:extLst>
        </xdr:cNvPr>
        <xdr:cNvSpPr txBox="1"/>
      </xdr:nvSpPr>
      <xdr:spPr>
        <a:xfrm>
          <a:off x="10528300" y="15271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65920</xdr:rowOff>
    </xdr:from>
    <xdr:to>
      <xdr:col>55</xdr:col>
      <xdr:colOff>88900</xdr:colOff>
      <xdr:row>90</xdr:row>
      <xdr:rowOff>65920</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10388600" y="1549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142520</xdr:rowOff>
    </xdr:from>
    <xdr:to>
      <xdr:col>55</xdr:col>
      <xdr:colOff>0</xdr:colOff>
      <xdr:row>98</xdr:row>
      <xdr:rowOff>35153</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9639300" y="16773170"/>
          <a:ext cx="838200" cy="64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96271</xdr:rowOff>
    </xdr:from>
    <xdr:ext cx="534377" cy="259045"/>
    <xdr:sp macro="" textlink="">
      <xdr:nvSpPr>
        <xdr:cNvPr id="472" name="普通建設事業費 （ うち更新整備　）平均値テキスト">
          <a:extLst>
            <a:ext uri="{FF2B5EF4-FFF2-40B4-BE49-F238E27FC236}">
              <a16:creationId xmlns:a16="http://schemas.microsoft.com/office/drawing/2014/main" id="{00000000-0008-0000-0600-0000D8010000}"/>
            </a:ext>
          </a:extLst>
        </xdr:cNvPr>
        <xdr:cNvSpPr txBox="1"/>
      </xdr:nvSpPr>
      <xdr:spPr>
        <a:xfrm>
          <a:off x="10528300" y="162125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73394</xdr:rowOff>
    </xdr:from>
    <xdr:to>
      <xdr:col>55</xdr:col>
      <xdr:colOff>50800</xdr:colOff>
      <xdr:row>96</xdr:row>
      <xdr:rowOff>3544</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10426700" y="16361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147282</xdr:rowOff>
    </xdr:from>
    <xdr:to>
      <xdr:col>50</xdr:col>
      <xdr:colOff>114300</xdr:colOff>
      <xdr:row>98</xdr:row>
      <xdr:rowOff>35153</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8750300" y="16777932"/>
          <a:ext cx="889000" cy="59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132429</xdr:rowOff>
    </xdr:from>
    <xdr:to>
      <xdr:col>50</xdr:col>
      <xdr:colOff>165100</xdr:colOff>
      <xdr:row>96</xdr:row>
      <xdr:rowOff>62579</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9588500" y="1642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79106</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195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109220</xdr:rowOff>
    </xdr:from>
    <xdr:to>
      <xdr:col>45</xdr:col>
      <xdr:colOff>177800</xdr:colOff>
      <xdr:row>97</xdr:row>
      <xdr:rowOff>147282</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a:off x="7861300" y="16739870"/>
          <a:ext cx="889000" cy="38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4451</xdr:rowOff>
    </xdr:from>
    <xdr:to>
      <xdr:col>46</xdr:col>
      <xdr:colOff>38100</xdr:colOff>
      <xdr:row>96</xdr:row>
      <xdr:rowOff>106051</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8699500" y="16463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122578</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83111" y="16238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109220</xdr:rowOff>
    </xdr:from>
    <xdr:to>
      <xdr:col>41</xdr:col>
      <xdr:colOff>50800</xdr:colOff>
      <xdr:row>98</xdr:row>
      <xdr:rowOff>28772</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flipV="1">
          <a:off x="6972300" y="16739870"/>
          <a:ext cx="889000" cy="91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18835</xdr:rowOff>
    </xdr:from>
    <xdr:to>
      <xdr:col>41</xdr:col>
      <xdr:colOff>101600</xdr:colOff>
      <xdr:row>96</xdr:row>
      <xdr:rowOff>120435</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7810500" y="1647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136962</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253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153708</xdr:rowOff>
    </xdr:from>
    <xdr:to>
      <xdr:col>36</xdr:col>
      <xdr:colOff>165100</xdr:colOff>
      <xdr:row>96</xdr:row>
      <xdr:rowOff>83858</xdr:rowOff>
    </xdr:to>
    <xdr:sp macro=""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6921500" y="1644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100385</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21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91720</xdr:rowOff>
    </xdr:from>
    <xdr:to>
      <xdr:col>55</xdr:col>
      <xdr:colOff>50800</xdr:colOff>
      <xdr:row>98</xdr:row>
      <xdr:rowOff>21870</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10426700" y="1672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6647</xdr:rowOff>
    </xdr:from>
    <xdr:ext cx="534377" cy="259045"/>
    <xdr:sp macro="" textlink="">
      <xdr:nvSpPr>
        <xdr:cNvPr id="491" name="普通建設事業費 （ うち更新整備　）該当値テキスト">
          <a:extLst>
            <a:ext uri="{FF2B5EF4-FFF2-40B4-BE49-F238E27FC236}">
              <a16:creationId xmlns:a16="http://schemas.microsoft.com/office/drawing/2014/main" id="{00000000-0008-0000-0600-0000EB010000}"/>
            </a:ext>
          </a:extLst>
        </xdr:cNvPr>
        <xdr:cNvSpPr txBox="1"/>
      </xdr:nvSpPr>
      <xdr:spPr>
        <a:xfrm>
          <a:off x="10528300" y="16637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155803</xdr:rowOff>
    </xdr:from>
    <xdr:to>
      <xdr:col>50</xdr:col>
      <xdr:colOff>165100</xdr:colOff>
      <xdr:row>98</xdr:row>
      <xdr:rowOff>85953</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9588500" y="16786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98</xdr:row>
      <xdr:rowOff>77080</xdr:rowOff>
    </xdr:from>
    <xdr:ext cx="469744"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9404428" y="1687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96482</xdr:rowOff>
    </xdr:from>
    <xdr:to>
      <xdr:col>46</xdr:col>
      <xdr:colOff>38100</xdr:colOff>
      <xdr:row>98</xdr:row>
      <xdr:rowOff>26632</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8699500" y="16727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17759</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8483111" y="16819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58420</xdr:rowOff>
    </xdr:from>
    <xdr:to>
      <xdr:col>41</xdr:col>
      <xdr:colOff>101600</xdr:colOff>
      <xdr:row>97</xdr:row>
      <xdr:rowOff>160020</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7810500" y="1668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151147</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7594111" y="16781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149422</xdr:rowOff>
    </xdr:from>
    <xdr:to>
      <xdr:col>36</xdr:col>
      <xdr:colOff>165100</xdr:colOff>
      <xdr:row>98</xdr:row>
      <xdr:rowOff>79572</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6921500" y="16780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98</xdr:row>
      <xdr:rowOff>70699</xdr:rowOff>
    </xdr:from>
    <xdr:ext cx="469744"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6737428" y="16872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4" name="災害復旧事業費グラフ枠">
          <a:extLst>
            <a:ext uri="{FF2B5EF4-FFF2-40B4-BE49-F238E27FC236}">
              <a16:creationId xmlns:a16="http://schemas.microsoft.com/office/drawing/2014/main" id="{00000000-0008-0000-0600-00000C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5588</xdr:rowOff>
    </xdr:from>
    <xdr:to>
      <xdr:col>85</xdr:col>
      <xdr:colOff>126364</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6317595" y="5320538"/>
          <a:ext cx="1269" cy="1464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6" name="災害復旧事業費最小値テキスト">
          <a:extLst>
            <a:ext uri="{FF2B5EF4-FFF2-40B4-BE49-F238E27FC236}">
              <a16:creationId xmlns:a16="http://schemas.microsoft.com/office/drawing/2014/main" id="{00000000-0008-0000-0600-00000E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123715</xdr:rowOff>
    </xdr:from>
    <xdr:ext cx="534377" cy="259045"/>
    <xdr:sp macro="" textlink="">
      <xdr:nvSpPr>
        <xdr:cNvPr id="528" name="災害復旧事業費最大値テキスト">
          <a:extLst>
            <a:ext uri="{FF2B5EF4-FFF2-40B4-BE49-F238E27FC236}">
              <a16:creationId xmlns:a16="http://schemas.microsoft.com/office/drawing/2014/main" id="{00000000-0008-0000-0600-000010020000}"/>
            </a:ext>
          </a:extLst>
        </xdr:cNvPr>
        <xdr:cNvSpPr txBox="1"/>
      </xdr:nvSpPr>
      <xdr:spPr>
        <a:xfrm>
          <a:off x="16370300" y="509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5588</xdr:rowOff>
    </xdr:from>
    <xdr:to>
      <xdr:col>86</xdr:col>
      <xdr:colOff>25400</xdr:colOff>
      <xdr:row>31</xdr:row>
      <xdr:rowOff>5588</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6230600" y="5320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127888</xdr:rowOff>
    </xdr:from>
    <xdr:ext cx="469744" cy="259045"/>
    <xdr:sp macro="" textlink="">
      <xdr:nvSpPr>
        <xdr:cNvPr id="531" name="災害復旧事業費平均値テキスト">
          <a:extLst>
            <a:ext uri="{FF2B5EF4-FFF2-40B4-BE49-F238E27FC236}">
              <a16:creationId xmlns:a16="http://schemas.microsoft.com/office/drawing/2014/main" id="{00000000-0008-0000-0600-000013020000}"/>
            </a:ext>
          </a:extLst>
        </xdr:cNvPr>
        <xdr:cNvSpPr txBox="1"/>
      </xdr:nvSpPr>
      <xdr:spPr>
        <a:xfrm>
          <a:off x="16370300" y="6471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105011</xdr:rowOff>
    </xdr:from>
    <xdr:to>
      <xdr:col>85</xdr:col>
      <xdr:colOff>177800</xdr:colOff>
      <xdr:row>39</xdr:row>
      <xdr:rowOff>35161</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6268700" y="6620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99133</xdr:rowOff>
    </xdr:from>
    <xdr:to>
      <xdr:col>81</xdr:col>
      <xdr:colOff>101600</xdr:colOff>
      <xdr:row>39</xdr:row>
      <xdr:rowOff>29283</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5430500" y="6614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45810</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46428" y="6389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135491</xdr:rowOff>
    </xdr:from>
    <xdr:to>
      <xdr:col>76</xdr:col>
      <xdr:colOff>165100</xdr:colOff>
      <xdr:row>39</xdr:row>
      <xdr:rowOff>65641</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4541500" y="665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82168</xdr:rowOff>
    </xdr:from>
    <xdr:ext cx="378565"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03017" y="6425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72861</xdr:rowOff>
    </xdr:from>
    <xdr:to>
      <xdr:col>71</xdr:col>
      <xdr:colOff>177800</xdr:colOff>
      <xdr:row>39</xdr:row>
      <xdr:rowOff>98878</xdr:rowOff>
    </xdr:to>
    <xdr:cxnSp macro="">
      <xdr:nvCxnSpPr>
        <xdr:cNvPr id="539" name="直線コネクタ 538">
          <a:extLst>
            <a:ext uri="{FF2B5EF4-FFF2-40B4-BE49-F238E27FC236}">
              <a16:creationId xmlns:a16="http://schemas.microsoft.com/office/drawing/2014/main" id="{00000000-0008-0000-0600-00001B020000}"/>
            </a:ext>
          </a:extLst>
        </xdr:cNvPr>
        <xdr:cNvCxnSpPr/>
      </xdr:nvCxnSpPr>
      <xdr:spPr>
        <a:xfrm>
          <a:off x="12814300" y="6759411"/>
          <a:ext cx="889000" cy="26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73007</xdr:rowOff>
    </xdr:from>
    <xdr:to>
      <xdr:col>72</xdr:col>
      <xdr:colOff>38100</xdr:colOff>
      <xdr:row>39</xdr:row>
      <xdr:rowOff>3157</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3652500" y="6588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19684</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468428" y="6363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64625</xdr:rowOff>
    </xdr:from>
    <xdr:to>
      <xdr:col>67</xdr:col>
      <xdr:colOff>101600</xdr:colOff>
      <xdr:row>37</xdr:row>
      <xdr:rowOff>166225</xdr:rowOff>
    </xdr:to>
    <xdr:sp macro="" textlink="">
      <xdr:nvSpPr>
        <xdr:cNvPr id="542" name="フローチャート: 判断 541">
          <a:extLst>
            <a:ext uri="{FF2B5EF4-FFF2-40B4-BE49-F238E27FC236}">
              <a16:creationId xmlns:a16="http://schemas.microsoft.com/office/drawing/2014/main" id="{00000000-0008-0000-0600-00001E020000}"/>
            </a:ext>
          </a:extLst>
        </xdr:cNvPr>
        <xdr:cNvSpPr/>
      </xdr:nvSpPr>
      <xdr:spPr>
        <a:xfrm>
          <a:off x="12763500" y="640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11302</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579428" y="618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134455</xdr:rowOff>
    </xdr:from>
    <xdr:ext cx="249299" cy="259045"/>
    <xdr:sp macro="" textlink="">
      <xdr:nvSpPr>
        <xdr:cNvPr id="550" name="災害復旧事業費該当値テキスト">
          <a:extLst>
            <a:ext uri="{FF2B5EF4-FFF2-40B4-BE49-F238E27FC236}">
              <a16:creationId xmlns:a16="http://schemas.microsoft.com/office/drawing/2014/main" id="{00000000-0008-0000-0600-000026020000}"/>
            </a:ext>
          </a:extLst>
        </xdr:cNvPr>
        <xdr:cNvSpPr txBox="1"/>
      </xdr:nvSpPr>
      <xdr:spPr>
        <a:xfrm>
          <a:off x="16370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22061</xdr:rowOff>
    </xdr:from>
    <xdr:to>
      <xdr:col>67</xdr:col>
      <xdr:colOff>101600</xdr:colOff>
      <xdr:row>39</xdr:row>
      <xdr:rowOff>123661</xdr:rowOff>
    </xdr:to>
    <xdr:sp macro="" textlink="">
      <xdr:nvSpPr>
        <xdr:cNvPr id="557" name="楕円 556">
          <a:extLst>
            <a:ext uri="{FF2B5EF4-FFF2-40B4-BE49-F238E27FC236}">
              <a16:creationId xmlns:a16="http://schemas.microsoft.com/office/drawing/2014/main" id="{00000000-0008-0000-0600-00002D020000}"/>
            </a:ext>
          </a:extLst>
        </xdr:cNvPr>
        <xdr:cNvSpPr/>
      </xdr:nvSpPr>
      <xdr:spPr>
        <a:xfrm>
          <a:off x="12763500" y="6708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114788</xdr:rowOff>
    </xdr:from>
    <xdr:ext cx="378565"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625017" y="68013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6" name="正方形/長方形 565">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失業対策事業費グラフ枠">
          <a:extLst>
            <a:ext uri="{FF2B5EF4-FFF2-40B4-BE49-F238E27FC236}">
              <a16:creationId xmlns:a16="http://schemas.microsoft.com/office/drawing/2014/main" id="{00000000-0008-0000-06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5" name="失業対策事業費最小値テキスト">
          <a:extLst>
            <a:ext uri="{FF2B5EF4-FFF2-40B4-BE49-F238E27FC236}">
              <a16:creationId xmlns:a16="http://schemas.microsoft.com/office/drawing/2014/main" id="{00000000-0008-0000-0600-00003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7" name="失業対策事業費最大値テキスト">
          <a:extLst>
            <a:ext uri="{FF2B5EF4-FFF2-40B4-BE49-F238E27FC236}">
              <a16:creationId xmlns:a16="http://schemas.microsoft.com/office/drawing/2014/main" id="{00000000-0008-0000-0600-00004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80" name="失業対策事業費平均値テキスト">
          <a:extLst>
            <a:ext uri="{FF2B5EF4-FFF2-40B4-BE49-F238E27FC236}">
              <a16:creationId xmlns:a16="http://schemas.microsoft.com/office/drawing/2014/main" id="{00000000-0008-0000-0600-00004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8" name="直線コネクタ 587">
          <a:extLst>
            <a:ext uri="{FF2B5EF4-FFF2-40B4-BE49-F238E27FC236}">
              <a16:creationId xmlns:a16="http://schemas.microsoft.com/office/drawing/2014/main" id="{00000000-0008-0000-0600-00004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フローチャート: 判断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9" name="失業対策事業費該当値テキスト">
          <a:extLst>
            <a:ext uri="{FF2B5EF4-FFF2-40B4-BE49-F238E27FC236}">
              <a16:creationId xmlns:a16="http://schemas.microsoft.com/office/drawing/2014/main" id="{00000000-0008-0000-0600-00005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6" name="楕円 605">
          <a:extLst>
            <a:ext uri="{FF2B5EF4-FFF2-40B4-BE49-F238E27FC236}">
              <a16:creationId xmlns:a16="http://schemas.microsoft.com/office/drawing/2014/main" id="{00000000-0008-0000-0600-00005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41287</xdr:rowOff>
    </xdr:from>
    <xdr:to>
      <xdr:col>85</xdr:col>
      <xdr:colOff>126364</xdr:colOff>
      <xdr:row>79</xdr:row>
      <xdr:rowOff>39230</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385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43057</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58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39230</xdr:rowOff>
    </xdr:from>
    <xdr:to>
      <xdr:col>86</xdr:col>
      <xdr:colOff>25400</xdr:colOff>
      <xdr:row>79</xdr:row>
      <xdr:rowOff>39230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583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159414</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2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41287</xdr:rowOff>
    </xdr:from>
    <xdr:to>
      <xdr:col>86</xdr:col>
      <xdr:colOff>25400</xdr:colOff>
      <xdr:row>72</xdr:row>
      <xdr:rowOff>41287</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385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69383</xdr:rowOff>
    </xdr:from>
    <xdr:to>
      <xdr:col>85</xdr:col>
      <xdr:colOff>127000</xdr:colOff>
      <xdr:row>77</xdr:row>
      <xdr:rowOff>93614</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5481300" y="13271033"/>
          <a:ext cx="838200" cy="24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61074</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29198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38196</xdr:rowOff>
    </xdr:from>
    <xdr:to>
      <xdr:col>85</xdr:col>
      <xdr:colOff>177800</xdr:colOff>
      <xdr:row>76</xdr:row>
      <xdr:rowOff>139796</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306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56626</xdr:rowOff>
    </xdr:from>
    <xdr:to>
      <xdr:col>81</xdr:col>
      <xdr:colOff>50800</xdr:colOff>
      <xdr:row>77</xdr:row>
      <xdr:rowOff>69383</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4592300" y="13258276"/>
          <a:ext cx="889000" cy="12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31659</xdr:rowOff>
    </xdr:from>
    <xdr:to>
      <xdr:col>81</xdr:col>
      <xdr:colOff>101600</xdr:colOff>
      <xdr:row>76</xdr:row>
      <xdr:rowOff>133259</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306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149786</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837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50958</xdr:rowOff>
    </xdr:from>
    <xdr:to>
      <xdr:col>76</xdr:col>
      <xdr:colOff>114300</xdr:colOff>
      <xdr:row>77</xdr:row>
      <xdr:rowOff>56626</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3703300" y="13252608"/>
          <a:ext cx="889000" cy="5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29350</xdr:rowOff>
    </xdr:from>
    <xdr:to>
      <xdr:col>76</xdr:col>
      <xdr:colOff>165100</xdr:colOff>
      <xdr:row>76</xdr:row>
      <xdr:rowOff>130950</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30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147476</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2834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50958</xdr:rowOff>
    </xdr:from>
    <xdr:to>
      <xdr:col>71</xdr:col>
      <xdr:colOff>177800</xdr:colOff>
      <xdr:row>77</xdr:row>
      <xdr:rowOff>81635</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flipV="1">
          <a:off x="12814300" y="13252608"/>
          <a:ext cx="889000" cy="30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32801</xdr:rowOff>
    </xdr:from>
    <xdr:to>
      <xdr:col>72</xdr:col>
      <xdr:colOff>38100</xdr:colOff>
      <xdr:row>76</xdr:row>
      <xdr:rowOff>134401</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306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150929</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838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49329</xdr:rowOff>
    </xdr:from>
    <xdr:to>
      <xdr:col>67</xdr:col>
      <xdr:colOff>101600</xdr:colOff>
      <xdr:row>76</xdr:row>
      <xdr:rowOff>150929</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307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167457</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285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42814</xdr:rowOff>
    </xdr:from>
    <xdr:to>
      <xdr:col>85</xdr:col>
      <xdr:colOff>177800</xdr:colOff>
      <xdr:row>77</xdr:row>
      <xdr:rowOff>144414</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3244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21241</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3222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18583</xdr:rowOff>
    </xdr:from>
    <xdr:to>
      <xdr:col>81</xdr:col>
      <xdr:colOff>101600</xdr:colOff>
      <xdr:row>77</xdr:row>
      <xdr:rowOff>120183</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3220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111310</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3312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5826</xdr:rowOff>
    </xdr:from>
    <xdr:to>
      <xdr:col>76</xdr:col>
      <xdr:colOff>165100</xdr:colOff>
      <xdr:row>77</xdr:row>
      <xdr:rowOff>107426</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3207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98553</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3300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158</xdr:rowOff>
    </xdr:from>
    <xdr:to>
      <xdr:col>72</xdr:col>
      <xdr:colOff>38100</xdr:colOff>
      <xdr:row>77</xdr:row>
      <xdr:rowOff>101758</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3201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92885</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3294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30835</xdr:rowOff>
    </xdr:from>
    <xdr:to>
      <xdr:col>67</xdr:col>
      <xdr:colOff>101600</xdr:colOff>
      <xdr:row>77</xdr:row>
      <xdr:rowOff>132435</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3232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123562</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3325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136519</xdr:rowOff>
    </xdr:from>
    <xdr:to>
      <xdr:col>85</xdr:col>
      <xdr:colOff>126364</xdr:colOff>
      <xdr:row>99</xdr:row>
      <xdr:rowOff>17380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738469"/>
          <a:ext cx="1269" cy="1252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21207</xdr:rowOff>
    </xdr:from>
    <xdr:ext cx="469744"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699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17380</xdr:rowOff>
    </xdr:from>
    <xdr:to>
      <xdr:col>86</xdr:col>
      <xdr:colOff>25400</xdr:colOff>
      <xdr:row>99</xdr:row>
      <xdr:rowOff>17380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6990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83196</xdr:rowOff>
    </xdr:from>
    <xdr:ext cx="534377"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513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136519</xdr:rowOff>
    </xdr:from>
    <xdr:to>
      <xdr:col>86</xdr:col>
      <xdr:colOff>25400</xdr:colOff>
      <xdr:row>91</xdr:row>
      <xdr:rowOff>136519</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738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9570</xdr:rowOff>
    </xdr:from>
    <xdr:to>
      <xdr:col>85</xdr:col>
      <xdr:colOff>127000</xdr:colOff>
      <xdr:row>99</xdr:row>
      <xdr:rowOff>5607</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5481300" y="16811670"/>
          <a:ext cx="838200" cy="167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121893</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5810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99016</xdr:rowOff>
    </xdr:from>
    <xdr:to>
      <xdr:col>85</xdr:col>
      <xdr:colOff>177800</xdr:colOff>
      <xdr:row>98</xdr:row>
      <xdr:rowOff>29166</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729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9570</xdr:rowOff>
    </xdr:from>
    <xdr:to>
      <xdr:col>81</xdr:col>
      <xdr:colOff>50800</xdr:colOff>
      <xdr:row>99</xdr:row>
      <xdr:rowOff>4711</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4592300" y="16811670"/>
          <a:ext cx="889000" cy="166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118960</xdr:rowOff>
    </xdr:from>
    <xdr:to>
      <xdr:col>81</xdr:col>
      <xdr:colOff>101600</xdr:colOff>
      <xdr:row>98</xdr:row>
      <xdr:rowOff>49110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74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65637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524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164179</xdr:rowOff>
    </xdr:from>
    <xdr:to>
      <xdr:col>76</xdr:col>
      <xdr:colOff>114300</xdr:colOff>
      <xdr:row>99</xdr:row>
      <xdr:rowOff>4711</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3703300" y="16966279"/>
          <a:ext cx="889000" cy="11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98310</xdr:rowOff>
    </xdr:from>
    <xdr:to>
      <xdr:col>76</xdr:col>
      <xdr:colOff>165100</xdr:colOff>
      <xdr:row>98</xdr:row>
      <xdr:rowOff>28460</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72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44987</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504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164179</xdr:rowOff>
    </xdr:from>
    <xdr:to>
      <xdr:col>71</xdr:col>
      <xdr:colOff>177800</xdr:colOff>
      <xdr:row>99</xdr:row>
      <xdr:rowOff>20065</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966279"/>
          <a:ext cx="889000" cy="27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94520</xdr:rowOff>
    </xdr:from>
    <xdr:to>
      <xdr:col>72</xdr:col>
      <xdr:colOff>38100</xdr:colOff>
      <xdr:row>98</xdr:row>
      <xdr:rowOff>24670</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7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41197</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500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20453</xdr:rowOff>
    </xdr:from>
    <xdr:to>
      <xdr:col>67</xdr:col>
      <xdr:colOff>101600</xdr:colOff>
      <xdr:row>98</xdr:row>
      <xdr:rowOff>122053</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82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138580</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79428" y="16597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126257</xdr:rowOff>
    </xdr:from>
    <xdr:to>
      <xdr:col>85</xdr:col>
      <xdr:colOff>177800</xdr:colOff>
      <xdr:row>99</xdr:row>
      <xdr:rowOff>56407</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928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41184</xdr:rowOff>
    </xdr:from>
    <xdr:ext cx="469744"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843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130220</xdr:rowOff>
    </xdr:from>
    <xdr:to>
      <xdr:col>81</xdr:col>
      <xdr:colOff>101600</xdr:colOff>
      <xdr:row>98</xdr:row>
      <xdr:rowOff>60370</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760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51497</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14111" y="16853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125361</xdr:rowOff>
    </xdr:from>
    <xdr:to>
      <xdr:col>76</xdr:col>
      <xdr:colOff>165100</xdr:colOff>
      <xdr:row>99</xdr:row>
      <xdr:rowOff>55511</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927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46638</xdr:rowOff>
    </xdr:from>
    <xdr:ext cx="469744"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57428" y="17020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113379</xdr:rowOff>
    </xdr:from>
    <xdr:to>
      <xdr:col>72</xdr:col>
      <xdr:colOff>38100</xdr:colOff>
      <xdr:row>99</xdr:row>
      <xdr:rowOff>43529</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915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34656</xdr:rowOff>
    </xdr:from>
    <xdr:ext cx="469744"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68428" y="17008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140715</xdr:rowOff>
    </xdr:from>
    <xdr:to>
      <xdr:col>67</xdr:col>
      <xdr:colOff>101600</xdr:colOff>
      <xdr:row>99</xdr:row>
      <xdr:rowOff>70865</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94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61992</xdr:rowOff>
    </xdr:from>
    <xdr:ext cx="469744"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79428" y="17035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22885</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166385"/>
          <a:ext cx="1269" cy="1488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141012</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494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22885</xdr:rowOff>
    </xdr:from>
    <xdr:to>
      <xdr:col>116</xdr:col>
      <xdr:colOff>152400</xdr:colOff>
      <xdr:row>30</xdr:row>
      <xdr:rowOff>22885</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16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51884</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052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29007</xdr:rowOff>
    </xdr:from>
    <xdr:to>
      <xdr:col>116</xdr:col>
      <xdr:colOff>114300</xdr:colOff>
      <xdr:row>36</xdr:row>
      <xdr:rowOff>130607</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201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5004</xdr:rowOff>
    </xdr:from>
    <xdr:to>
      <xdr:col>112</xdr:col>
      <xdr:colOff>38100</xdr:colOff>
      <xdr:row>36</xdr:row>
      <xdr:rowOff>106604</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17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123131</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595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160909</xdr:rowOff>
    </xdr:from>
    <xdr:to>
      <xdr:col>107</xdr:col>
      <xdr:colOff>101600</xdr:colOff>
      <xdr:row>36</xdr:row>
      <xdr:rowOff>91059</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161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107586</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5936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163881</xdr:rowOff>
    </xdr:from>
    <xdr:to>
      <xdr:col>102</xdr:col>
      <xdr:colOff>165100</xdr:colOff>
      <xdr:row>36</xdr:row>
      <xdr:rowOff>94031</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164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110558</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5939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164567</xdr:rowOff>
    </xdr:from>
    <xdr:to>
      <xdr:col>98</xdr:col>
      <xdr:colOff>38100</xdr:colOff>
      <xdr:row>36</xdr:row>
      <xdr:rowOff>94717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1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111244</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5940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155092</xdr:rowOff>
    </xdr:from>
    <xdr:to>
      <xdr:col>116</xdr:col>
      <xdr:colOff>62864</xdr:colOff>
      <xdr:row>59</xdr:row>
      <xdr:rowOff>44241</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8899042"/>
          <a:ext cx="1269" cy="1260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48068</xdr:rowOff>
    </xdr:from>
    <xdr:ext cx="313932" cy="25904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1636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44241</xdr:rowOff>
    </xdr:from>
    <xdr:to>
      <xdr:col>116</xdr:col>
      <xdr:colOff>152400</xdr:colOff>
      <xdr:row>59</xdr:row>
      <xdr:rowOff>44241</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159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101769</xdr:rowOff>
    </xdr:from>
    <xdr:ext cx="534377" cy="25904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867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155092</xdr:rowOff>
    </xdr:from>
    <xdr:to>
      <xdr:col>116</xdr:col>
      <xdr:colOff>152400</xdr:colOff>
      <xdr:row>51</xdr:row>
      <xdr:rowOff>155092</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8899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41154</xdr:rowOff>
    </xdr:from>
    <xdr:to>
      <xdr:col>116</xdr:col>
      <xdr:colOff>63500</xdr:colOff>
      <xdr:row>59</xdr:row>
      <xdr:rowOff>41878</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1323300" y="10156704"/>
          <a:ext cx="838200" cy="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56380</xdr:rowOff>
    </xdr:from>
    <xdr:ext cx="469744" cy="25904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9829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33503</xdr:rowOff>
    </xdr:from>
    <xdr:to>
      <xdr:col>116</xdr:col>
      <xdr:colOff>114300</xdr:colOff>
      <xdr:row>58</xdr:row>
      <xdr:rowOff>135103</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9977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40030</xdr:rowOff>
    </xdr:from>
    <xdr:to>
      <xdr:col>111</xdr:col>
      <xdr:colOff>177800</xdr:colOff>
      <xdr:row>59</xdr:row>
      <xdr:rowOff>41154</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20434300" y="10155580"/>
          <a:ext cx="889000" cy="1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22320</xdr:rowOff>
    </xdr:from>
    <xdr:to>
      <xdr:col>112</xdr:col>
      <xdr:colOff>38100</xdr:colOff>
      <xdr:row>58</xdr:row>
      <xdr:rowOff>123920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99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140447</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74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38316</xdr:rowOff>
    </xdr:from>
    <xdr:to>
      <xdr:col>107</xdr:col>
      <xdr:colOff>50800</xdr:colOff>
      <xdr:row>59</xdr:row>
      <xdr:rowOff>40030</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9545300" y="10153866"/>
          <a:ext cx="8890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21768</xdr:rowOff>
    </xdr:from>
    <xdr:to>
      <xdr:col>107</xdr:col>
      <xdr:colOff>101600</xdr:colOff>
      <xdr:row>58</xdr:row>
      <xdr:rowOff>123368</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99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139895</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99428" y="9741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36487</xdr:rowOff>
    </xdr:from>
    <xdr:to>
      <xdr:col>102</xdr:col>
      <xdr:colOff>114300</xdr:colOff>
      <xdr:row>59</xdr:row>
      <xdr:rowOff>38316</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a:off x="18656300" y="10152037"/>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9481</xdr:rowOff>
    </xdr:from>
    <xdr:to>
      <xdr:col>102</xdr:col>
      <xdr:colOff>165100</xdr:colOff>
      <xdr:row>58</xdr:row>
      <xdr:rowOff>111081</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9953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127608</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9728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160547</xdr:rowOff>
    </xdr:from>
    <xdr:to>
      <xdr:col>98</xdr:col>
      <xdr:colOff>38100</xdr:colOff>
      <xdr:row>58</xdr:row>
      <xdr:rowOff>90697</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99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107224</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970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162528</xdr:rowOff>
    </xdr:from>
    <xdr:to>
      <xdr:col>116</xdr:col>
      <xdr:colOff>114300</xdr:colOff>
      <xdr:row>59</xdr:row>
      <xdr:rowOff>92678</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1010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77455</xdr:rowOff>
    </xdr:from>
    <xdr:ext cx="378565" cy="259045"/>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100215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161804</xdr:rowOff>
    </xdr:from>
    <xdr:to>
      <xdr:col>112</xdr:col>
      <xdr:colOff>38100</xdr:colOff>
      <xdr:row>59</xdr:row>
      <xdr:rowOff>91954</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10105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83081</xdr:rowOff>
    </xdr:from>
    <xdr:ext cx="378565"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134017" y="101986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160680</xdr:rowOff>
    </xdr:from>
    <xdr:to>
      <xdr:col>107</xdr:col>
      <xdr:colOff>101600</xdr:colOff>
      <xdr:row>59</xdr:row>
      <xdr:rowOff>90830</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101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81957</xdr:rowOff>
    </xdr:from>
    <xdr:ext cx="378565"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245017" y="101975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158966</xdr:rowOff>
    </xdr:from>
    <xdr:to>
      <xdr:col>102</xdr:col>
      <xdr:colOff>165100</xdr:colOff>
      <xdr:row>59</xdr:row>
      <xdr:rowOff>89116</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10103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80243</xdr:rowOff>
    </xdr:from>
    <xdr:ext cx="378565"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356017" y="101957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157137</xdr:rowOff>
    </xdr:from>
    <xdr:to>
      <xdr:col>98</xdr:col>
      <xdr:colOff>38100</xdr:colOff>
      <xdr:row>59</xdr:row>
      <xdr:rowOff>87287</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10101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78414</xdr:rowOff>
    </xdr:from>
    <xdr:ext cx="378565"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467017" y="101939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6" name="繰出金グラフ枠">
          <a:extLst>
            <a:ext uri="{FF2B5EF4-FFF2-40B4-BE49-F238E27FC236}">
              <a16:creationId xmlns:a16="http://schemas.microsoft.com/office/drawing/2014/main" id="{00000000-0008-0000-0600-00005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150140</xdr:rowOff>
    </xdr:from>
    <xdr:to>
      <xdr:col>116</xdr:col>
      <xdr:colOff>62864</xdr:colOff>
      <xdr:row>78</xdr:row>
      <xdr:rowOff>38658</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2159595" y="12151640"/>
          <a:ext cx="1269" cy="1260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42485</xdr:rowOff>
    </xdr:from>
    <xdr:ext cx="534377" cy="259045"/>
    <xdr:sp macro="" textlink="">
      <xdr:nvSpPr>
        <xdr:cNvPr id="858" name="繰出金最小値テキスト">
          <a:extLst>
            <a:ext uri="{FF2B5EF4-FFF2-40B4-BE49-F238E27FC236}">
              <a16:creationId xmlns:a16="http://schemas.microsoft.com/office/drawing/2014/main" id="{00000000-0008-0000-0600-00005A030000}"/>
            </a:ext>
          </a:extLst>
        </xdr:cNvPr>
        <xdr:cNvSpPr txBox="1"/>
      </xdr:nvSpPr>
      <xdr:spPr>
        <a:xfrm>
          <a:off x="22212300" y="1341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38658</xdr:rowOff>
    </xdr:from>
    <xdr:to>
      <xdr:col>116</xdr:col>
      <xdr:colOff>152400</xdr:colOff>
      <xdr:row>78</xdr:row>
      <xdr:rowOff>38658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3411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96817</xdr:rowOff>
    </xdr:from>
    <xdr:ext cx="534377" cy="259045"/>
    <xdr:sp macro="" textlink="">
      <xdr:nvSpPr>
        <xdr:cNvPr id="860" name="繰出金最大値テキスト">
          <a:extLst>
            <a:ext uri="{FF2B5EF4-FFF2-40B4-BE49-F238E27FC236}">
              <a16:creationId xmlns:a16="http://schemas.microsoft.com/office/drawing/2014/main" id="{00000000-0008-0000-0600-00005C030000}"/>
            </a:ext>
          </a:extLst>
        </xdr:cNvPr>
        <xdr:cNvSpPr txBox="1"/>
      </xdr:nvSpPr>
      <xdr:spPr>
        <a:xfrm>
          <a:off x="22212300" y="11926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150140</xdr:rowOff>
    </xdr:from>
    <xdr:to>
      <xdr:col>116</xdr:col>
      <xdr:colOff>152400</xdr:colOff>
      <xdr:row>70</xdr:row>
      <xdr:rowOff>150140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2151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24981</xdr:rowOff>
    </xdr:from>
    <xdr:to>
      <xdr:col>116</xdr:col>
      <xdr:colOff>63500</xdr:colOff>
      <xdr:row>76</xdr:row>
      <xdr:rowOff>120155</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1323300" y="13055181"/>
          <a:ext cx="838200" cy="95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108576</xdr:rowOff>
    </xdr:from>
    <xdr:ext cx="534377" cy="259045"/>
    <xdr:sp macro="" textlink="">
      <xdr:nvSpPr>
        <xdr:cNvPr id="863" name="繰出金平均値テキスト">
          <a:extLst>
            <a:ext uri="{FF2B5EF4-FFF2-40B4-BE49-F238E27FC236}">
              <a16:creationId xmlns:a16="http://schemas.microsoft.com/office/drawing/2014/main" id="{00000000-0008-0000-0600-00005F030000}"/>
            </a:ext>
          </a:extLst>
        </xdr:cNvPr>
        <xdr:cNvSpPr txBox="1"/>
      </xdr:nvSpPr>
      <xdr:spPr>
        <a:xfrm>
          <a:off x="22212300" y="12624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85699</xdr:rowOff>
    </xdr:from>
    <xdr:to>
      <xdr:col>116</xdr:col>
      <xdr:colOff>114300</xdr:colOff>
      <xdr:row>75</xdr:row>
      <xdr:rowOff>15849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2110700" y="12772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120155</xdr:rowOff>
    </xdr:from>
    <xdr:to>
      <xdr:col>111</xdr:col>
      <xdr:colOff>177800</xdr:colOff>
      <xdr:row>76</xdr:row>
      <xdr:rowOff>137261</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20434300" y="13150355"/>
          <a:ext cx="889000" cy="17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126429</xdr:rowOff>
    </xdr:from>
    <xdr:to>
      <xdr:col>112</xdr:col>
      <xdr:colOff>38100</xdr:colOff>
      <xdr:row>75</xdr:row>
      <xdr:rowOff>56579</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1272500" y="12813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73106</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2588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137261</xdr:rowOff>
    </xdr:from>
    <xdr:to>
      <xdr:col>107</xdr:col>
      <xdr:colOff>50800</xdr:colOff>
      <xdr:row>76</xdr:row>
      <xdr:rowOff>168884</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9545300" y="13167461"/>
          <a:ext cx="889000" cy="31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14605</xdr:rowOff>
    </xdr:from>
    <xdr:to>
      <xdr:col>107</xdr:col>
      <xdr:colOff>101600</xdr:colOff>
      <xdr:row>75</xdr:row>
      <xdr:rowOff>116205</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20383500" y="1287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132732</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2648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168884</xdr:rowOff>
    </xdr:from>
    <xdr:to>
      <xdr:col>102</xdr:col>
      <xdr:colOff>114300</xdr:colOff>
      <xdr:row>77</xdr:row>
      <xdr:rowOff>100991</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flipV="1">
          <a:off x="18656300" y="13199084"/>
          <a:ext cx="889000" cy="103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47142</xdr:rowOff>
    </xdr:from>
    <xdr:to>
      <xdr:col>102</xdr:col>
      <xdr:colOff>165100</xdr:colOff>
      <xdr:row>75</xdr:row>
      <xdr:rowOff>148741</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9494500" y="1290589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165269</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68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63830</xdr:rowOff>
    </xdr:from>
    <xdr:to>
      <xdr:col>98</xdr:col>
      <xdr:colOff>38100</xdr:colOff>
      <xdr:row>75</xdr:row>
      <xdr:rowOff>165430</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8605500" y="1292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10507</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2697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145631</xdr:rowOff>
    </xdr:from>
    <xdr:to>
      <xdr:col>116</xdr:col>
      <xdr:colOff>114300</xdr:colOff>
      <xdr:row>76</xdr:row>
      <xdr:rowOff>75781</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2110700" y="13004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124058</xdr:rowOff>
    </xdr:from>
    <xdr:ext cx="534377" cy="259045"/>
    <xdr:sp macro="" textlink="">
      <xdr:nvSpPr>
        <xdr:cNvPr id="882" name="繰出金該当値テキスト">
          <a:extLst>
            <a:ext uri="{FF2B5EF4-FFF2-40B4-BE49-F238E27FC236}">
              <a16:creationId xmlns:a16="http://schemas.microsoft.com/office/drawing/2014/main" id="{00000000-0008-0000-0600-000072030000}"/>
            </a:ext>
          </a:extLst>
        </xdr:cNvPr>
        <xdr:cNvSpPr txBox="1"/>
      </xdr:nvSpPr>
      <xdr:spPr>
        <a:xfrm>
          <a:off x="22212300" y="12982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69355</xdr:rowOff>
    </xdr:from>
    <xdr:to>
      <xdr:col>112</xdr:col>
      <xdr:colOff>38100</xdr:colOff>
      <xdr:row>76</xdr:row>
      <xdr:rowOff>170955</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1272500" y="1309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162082</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1056111" y="13192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86461</xdr:rowOff>
    </xdr:from>
    <xdr:to>
      <xdr:col>107</xdr:col>
      <xdr:colOff>101600</xdr:colOff>
      <xdr:row>77</xdr:row>
      <xdr:rowOff>16611</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0383500" y="13116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7738</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0167111" y="13209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118084</xdr:rowOff>
    </xdr:from>
    <xdr:to>
      <xdr:col>102</xdr:col>
      <xdr:colOff>165100</xdr:colOff>
      <xdr:row>77</xdr:row>
      <xdr:rowOff>48234</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9494500" y="1314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39361</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9278111" y="1324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50191</xdr:rowOff>
    </xdr:from>
    <xdr:to>
      <xdr:col>98</xdr:col>
      <xdr:colOff>38100</xdr:colOff>
      <xdr:row>77</xdr:row>
      <xdr:rowOff>151791</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8605500" y="13251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142918</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389111" y="13344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5" name="前年度繰上充用金グラフ枠">
          <a:extLst>
            <a:ext uri="{FF2B5EF4-FFF2-40B4-BE49-F238E27FC236}">
              <a16:creationId xmlns:a16="http://schemas.microsoft.com/office/drawing/2014/main" id="{00000000-0008-0000-0600-00008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7" name="前年度繰上充用金最小値テキスト">
          <a:extLst>
            <a:ext uri="{FF2B5EF4-FFF2-40B4-BE49-F238E27FC236}">
              <a16:creationId xmlns:a16="http://schemas.microsoft.com/office/drawing/2014/main" id="{00000000-0008-0000-0600-00008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9" name="前年度繰上充用金最大値テキスト">
          <a:extLst>
            <a:ext uri="{FF2B5EF4-FFF2-40B4-BE49-F238E27FC236}">
              <a16:creationId xmlns:a16="http://schemas.microsoft.com/office/drawing/2014/main" id="{00000000-0008-0000-0600-00008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2" name="前年度繰上充用金平均値テキスト">
          <a:extLst>
            <a:ext uri="{FF2B5EF4-FFF2-40B4-BE49-F238E27FC236}">
              <a16:creationId xmlns:a16="http://schemas.microsoft.com/office/drawing/2014/main" id="{00000000-0008-0000-0600-00009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1" name="前年度繰上充用金該当値テキスト">
          <a:extLst>
            <a:ext uri="{FF2B5EF4-FFF2-40B4-BE49-F238E27FC236}">
              <a16:creationId xmlns:a16="http://schemas.microsoft.com/office/drawing/2014/main" id="{00000000-0008-0000-0600-0000A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主な構成項目である人件費については、住民１人当たり</a:t>
          </a:r>
          <a:r>
            <a:rPr kumimoji="1" lang="en-US" altLang="ja-JP" sz="1100">
              <a:solidFill>
                <a:schemeClr val="dk1"/>
              </a:solidFill>
              <a:effectLst/>
              <a:latin typeface="+mn-ea"/>
              <a:ea typeface="+mn-ea"/>
              <a:cs typeface="+mn-cs"/>
            </a:rPr>
            <a:t>64,641</a:t>
          </a:r>
          <a:r>
            <a:rPr kumimoji="1" lang="ja-JP" altLang="ja-JP" sz="1100">
              <a:solidFill>
                <a:schemeClr val="dk1"/>
              </a:solidFill>
              <a:effectLst/>
              <a:latin typeface="+mn-ea"/>
              <a:ea typeface="+mn-ea"/>
              <a:cs typeface="+mn-cs"/>
            </a:rPr>
            <a:t>円であり、前年度比で</a:t>
          </a:r>
          <a:r>
            <a:rPr kumimoji="1" lang="en-US" altLang="ja-JP" sz="1100">
              <a:solidFill>
                <a:schemeClr val="dk1"/>
              </a:solidFill>
              <a:effectLst/>
              <a:latin typeface="+mn-ea"/>
              <a:ea typeface="+mn-ea"/>
              <a:cs typeface="+mn-cs"/>
            </a:rPr>
            <a:t>6,727</a:t>
          </a:r>
          <a:r>
            <a:rPr kumimoji="1" lang="ja-JP" altLang="ja-JP" sz="1100">
              <a:solidFill>
                <a:schemeClr val="dk1"/>
              </a:solidFill>
              <a:effectLst/>
              <a:latin typeface="+mn-ea"/>
              <a:ea typeface="+mn-ea"/>
              <a:cs typeface="+mn-cs"/>
            </a:rPr>
            <a:t>円の増となったものの、全国平均、埼玉県平均、類似団体平均を下回る傾向は続いている。今後も行政サービスの提供方法の見直しやＤＸ化の推進に応じた職員数の縮減に努め、抑制を図る。</a:t>
          </a:r>
          <a:endParaRPr lang="ja-JP" altLang="ja-JP" sz="1400">
            <a:effectLst/>
            <a:latin typeface="+mn-ea"/>
            <a:ea typeface="+mn-ea"/>
          </a:endParaRPr>
        </a:p>
        <a:p>
          <a:r>
            <a:rPr kumimoji="1" lang="ja-JP" altLang="ja-JP" sz="1100">
              <a:solidFill>
                <a:schemeClr val="dk1"/>
              </a:solidFill>
              <a:effectLst/>
              <a:latin typeface="+mn-ea"/>
              <a:ea typeface="+mn-ea"/>
              <a:cs typeface="+mn-cs"/>
            </a:rPr>
            <a:t>扶助費については、住民１人当たり</a:t>
          </a:r>
          <a:r>
            <a:rPr kumimoji="1" lang="en-US" altLang="ja-JP" sz="1100">
              <a:solidFill>
                <a:schemeClr val="dk1"/>
              </a:solidFill>
              <a:effectLst/>
              <a:latin typeface="+mn-ea"/>
              <a:ea typeface="+mn-ea"/>
              <a:cs typeface="+mn-cs"/>
            </a:rPr>
            <a:t>123,763</a:t>
          </a:r>
          <a:r>
            <a:rPr kumimoji="1" lang="ja-JP" altLang="ja-JP" sz="1100">
              <a:solidFill>
                <a:schemeClr val="dk1"/>
              </a:solidFill>
              <a:effectLst/>
              <a:latin typeface="+mn-ea"/>
              <a:ea typeface="+mn-ea"/>
              <a:cs typeface="+mn-cs"/>
            </a:rPr>
            <a:t>円となり、前年度比で</a:t>
          </a:r>
          <a:r>
            <a:rPr kumimoji="1" lang="en-US" altLang="ja-JP" sz="1100">
              <a:solidFill>
                <a:schemeClr val="dk1"/>
              </a:solidFill>
              <a:effectLst/>
              <a:latin typeface="+mn-ea"/>
              <a:ea typeface="+mn-ea"/>
              <a:cs typeface="+mn-cs"/>
            </a:rPr>
            <a:t>7,585</a:t>
          </a:r>
          <a:r>
            <a:rPr kumimoji="1" lang="ja-JP" altLang="ja-JP" sz="1100">
              <a:solidFill>
                <a:schemeClr val="dk1"/>
              </a:solidFill>
              <a:effectLst/>
              <a:latin typeface="+mn-ea"/>
              <a:ea typeface="+mn-ea"/>
              <a:cs typeface="+mn-cs"/>
            </a:rPr>
            <a:t>円の増となった。主な増加要因は障害福祉サービスに係る介護給付費・訓練等給付費の増によるものであるが、引き続き経常経費の減少につながる市単独事業や国、県の水準を上回って実施している事業について、見直しを行っていく必要がある。</a:t>
          </a:r>
          <a:endParaRPr lang="ja-JP" altLang="ja-JP" sz="1400">
            <a:effectLst/>
            <a:latin typeface="+mn-ea"/>
            <a:ea typeface="+mn-ea"/>
          </a:endParaRPr>
        </a:p>
        <a:p>
          <a:r>
            <a:rPr kumimoji="1" lang="ja-JP" altLang="ja-JP" sz="1100">
              <a:solidFill>
                <a:schemeClr val="dk1"/>
              </a:solidFill>
              <a:effectLst/>
              <a:latin typeface="+mn-ea"/>
              <a:ea typeface="+mn-ea"/>
              <a:cs typeface="+mn-cs"/>
            </a:rPr>
            <a:t>普通建設事業費については、住民１人当たり</a:t>
          </a:r>
          <a:r>
            <a:rPr kumimoji="1" lang="en-US" altLang="ja-JP" sz="1100">
              <a:solidFill>
                <a:schemeClr val="dk1"/>
              </a:solidFill>
              <a:effectLst/>
              <a:latin typeface="+mn-ea"/>
              <a:ea typeface="+mn-ea"/>
              <a:cs typeface="+mn-cs"/>
            </a:rPr>
            <a:t>24,893</a:t>
          </a:r>
          <a:r>
            <a:rPr kumimoji="1" lang="ja-JP" altLang="ja-JP" sz="1100">
              <a:solidFill>
                <a:schemeClr val="dk1"/>
              </a:solidFill>
              <a:effectLst/>
              <a:latin typeface="+mn-ea"/>
              <a:ea typeface="+mn-ea"/>
              <a:cs typeface="+mn-cs"/>
            </a:rPr>
            <a:t>円となっており、前年度比で</a:t>
          </a:r>
          <a:r>
            <a:rPr kumimoji="1" lang="en-US" altLang="ja-JP" sz="1100">
              <a:solidFill>
                <a:schemeClr val="dk1"/>
              </a:solidFill>
              <a:effectLst/>
              <a:latin typeface="+mn-ea"/>
              <a:ea typeface="+mn-ea"/>
              <a:cs typeface="+mn-cs"/>
            </a:rPr>
            <a:t>3,113</a:t>
          </a:r>
          <a:r>
            <a:rPr kumimoji="1" lang="ja-JP" altLang="ja-JP" sz="1100">
              <a:solidFill>
                <a:schemeClr val="dk1"/>
              </a:solidFill>
              <a:effectLst/>
              <a:latin typeface="+mn-ea"/>
              <a:ea typeface="+mn-ea"/>
              <a:cs typeface="+mn-cs"/>
            </a:rPr>
            <a:t>円の増加となったものの、前年度と同様に類似団体内では低い水準となっている。</a:t>
          </a:r>
          <a:endParaRPr lang="ja-JP" altLang="ja-JP" sz="1400">
            <a:effectLst/>
            <a:latin typeface="+mn-ea"/>
            <a:ea typeface="+mn-ea"/>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埼玉県川越市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352,805
341,483
109.13
137,048,330
130,407,165
6,365,084
70,582,222
83,382,047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48.3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159512</xdr:rowOff>
    </xdr:from>
    <xdr:to>
      <xdr:col>24</xdr:col>
      <xdr:colOff>62865</xdr:colOff>
      <xdr:row>37</xdr:row>
      <xdr:rowOff>138938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03012"/>
          <a:ext cx="127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142765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8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138938</xdr:rowOff>
    </xdr:from>
    <xdr:to>
      <xdr:col>24</xdr:col>
      <xdr:colOff>152400</xdr:colOff>
      <xdr:row>37</xdr:row>
      <xdr:rowOff>138938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82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106189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78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159512</xdr:rowOff>
    </xdr:from>
    <xdr:to>
      <xdr:col>24</xdr:col>
      <xdr:colOff>152400</xdr:colOff>
      <xdr:row>30</xdr:row>
      <xdr:rowOff>159512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03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163322</xdr:rowOff>
    </xdr:from>
    <xdr:to>
      <xdr:col>24</xdr:col>
      <xdr:colOff>63500</xdr:colOff>
      <xdr:row>36</xdr:row>
      <xdr:rowOff>14732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164072"/>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30243</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595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7366</xdr:rowOff>
    </xdr:from>
    <xdr:to>
      <xdr:col>24</xdr:col>
      <xdr:colOff>114300</xdr:colOff>
      <xdr:row>35</xdr:row>
      <xdr:rowOff>108966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0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7874</xdr:rowOff>
    </xdr:from>
    <xdr:to>
      <xdr:col>19</xdr:col>
      <xdr:colOff>177800</xdr:colOff>
      <xdr:row>36</xdr:row>
      <xdr:rowOff>14732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180074"/>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27940</xdr:rowOff>
    </xdr:from>
    <xdr:to>
      <xdr:col>20</xdr:col>
      <xdr:colOff>38100</xdr:colOff>
      <xdr:row>35</xdr:row>
      <xdr:rowOff>129540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2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146067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803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3302</xdr:rowOff>
    </xdr:from>
    <xdr:to>
      <xdr:col>15</xdr:col>
      <xdr:colOff>50800</xdr:colOff>
      <xdr:row>36</xdr:row>
      <xdr:rowOff>7874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17550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42418</xdr:rowOff>
    </xdr:from>
    <xdr:to>
      <xdr:col>15</xdr:col>
      <xdr:colOff>101600</xdr:colOff>
      <xdr:row>35</xdr:row>
      <xdr:rowOff>144018</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4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160545</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18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3302</xdr:rowOff>
    </xdr:from>
    <xdr:to>
      <xdr:col>10</xdr:col>
      <xdr:colOff>114300</xdr:colOff>
      <xdr:row>36</xdr:row>
      <xdr:rowOff>5588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17550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56134</xdr:rowOff>
    </xdr:from>
    <xdr:to>
      <xdr:col>10</xdr:col>
      <xdr:colOff>165100</xdr:colOff>
      <xdr:row>35</xdr:row>
      <xdr:rowOff>157734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5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2811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32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58420</xdr:rowOff>
    </xdr:from>
    <xdr:to>
      <xdr:col>6</xdr:col>
      <xdr:colOff>38100</xdr:colOff>
      <xdr:row>35</xdr:row>
      <xdr:rowOff>160020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5097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34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112522</xdr:rowOff>
    </xdr:from>
    <xdr:to>
      <xdr:col>24</xdr:col>
      <xdr:colOff>114300</xdr:colOff>
      <xdr:row>36</xdr:row>
      <xdr:rowOff>42672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13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90949</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091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135382</xdr:rowOff>
    </xdr:from>
    <xdr:to>
      <xdr:col>20</xdr:col>
      <xdr:colOff>38100</xdr:colOff>
      <xdr:row>36</xdr:row>
      <xdr:rowOff>65532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36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56659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228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128524</xdr:rowOff>
    </xdr:from>
    <xdr:to>
      <xdr:col>15</xdr:col>
      <xdr:colOff>101600</xdr:colOff>
      <xdr:row>36</xdr:row>
      <xdr:rowOff>58674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29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49801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222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123952</xdr:rowOff>
    </xdr:from>
    <xdr:to>
      <xdr:col>10</xdr:col>
      <xdr:colOff>165100</xdr:colOff>
      <xdr:row>36</xdr:row>
      <xdr:rowOff>54102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24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45229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217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126238</xdr:rowOff>
    </xdr:from>
    <xdr:to>
      <xdr:col>6</xdr:col>
      <xdr:colOff>38100</xdr:colOff>
      <xdr:row>36</xdr:row>
      <xdr:rowOff>56388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26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47515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219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57671</xdr:rowOff>
    </xdr:from>
    <xdr:to>
      <xdr:col>24</xdr:col>
      <xdr:colOff>62865</xdr:colOff>
      <xdr:row>59</xdr:row>
      <xdr:rowOff>46812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9144521"/>
          <a:ext cx="1270" cy="1017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50639</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66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46812</xdr:rowOff>
    </xdr:from>
    <xdr:to>
      <xdr:col>24</xdr:col>
      <xdr:colOff>152400</xdr:colOff>
      <xdr:row>59</xdr:row>
      <xdr:rowOff>46812</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62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4348</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919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109,959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53</xdr:row>
      <xdr:rowOff>57671</xdr:rowOff>
    </xdr:from>
    <xdr:to>
      <xdr:col>24</xdr:col>
      <xdr:colOff>152400</xdr:colOff>
      <xdr:row>53</xdr:row>
      <xdr:rowOff>57671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9144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138887</xdr:rowOff>
    </xdr:from>
    <xdr:to>
      <xdr:col>24</xdr:col>
      <xdr:colOff>63500</xdr:colOff>
      <xdr:row>58</xdr:row>
      <xdr:rowOff>162420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3797300" y="10082987"/>
          <a:ext cx="838200" cy="23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129608</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308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106731</xdr:rowOff>
    </xdr:from>
    <xdr:to>
      <xdr:col>24</xdr:col>
      <xdr:colOff>114300</xdr:colOff>
      <xdr:row>58</xdr:row>
      <xdr:rowOff>36881</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9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138887</xdr:rowOff>
    </xdr:from>
    <xdr:to>
      <xdr:col>19</xdr:col>
      <xdr:colOff>177800</xdr:colOff>
      <xdr:row>59</xdr:row>
      <xdr:rowOff>16142</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10082987"/>
          <a:ext cx="889000" cy="48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168542</xdr:rowOff>
    </xdr:from>
    <xdr:to>
      <xdr:col>20</xdr:col>
      <xdr:colOff>38100</xdr:colOff>
      <xdr:row>58</xdr:row>
      <xdr:rowOff>98692</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941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115219</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30111" y="9716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59</xdr:row>
      <xdr:rowOff>16142</xdr:rowOff>
    </xdr:from>
    <xdr:to>
      <xdr:col>15</xdr:col>
      <xdr:colOff>50800</xdr:colOff>
      <xdr:row>59</xdr:row>
      <xdr:rowOff>61303</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10131692"/>
          <a:ext cx="889000" cy="45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145872</xdr:rowOff>
    </xdr:from>
    <xdr:to>
      <xdr:col>15</xdr:col>
      <xdr:colOff>101600</xdr:colOff>
      <xdr:row>58</xdr:row>
      <xdr:rowOff>76022</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18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92549</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9693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142901</xdr:rowOff>
    </xdr:from>
    <xdr:to>
      <xdr:col>10</xdr:col>
      <xdr:colOff>114300</xdr:colOff>
      <xdr:row>59</xdr:row>
      <xdr:rowOff>61303</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886851"/>
          <a:ext cx="889000" cy="1290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146786</xdr:rowOff>
    </xdr:from>
    <xdr:to>
      <xdr:col>10</xdr:col>
      <xdr:colOff>165100</xdr:colOff>
      <xdr:row>58</xdr:row>
      <xdr:rowOff>76936</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91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93463</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969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124523</xdr:rowOff>
    </xdr:from>
    <xdr:to>
      <xdr:col>6</xdr:col>
      <xdr:colOff>38100</xdr:colOff>
      <xdr:row>51</xdr:row>
      <xdr:rowOff>54673</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69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71200</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8472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111620</xdr:rowOff>
    </xdr:from>
    <xdr:to>
      <xdr:col>24</xdr:col>
      <xdr:colOff>114300</xdr:colOff>
      <xdr:row>59</xdr:row>
      <xdr:rowOff>41770</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1005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26547</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970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88087</xdr:rowOff>
    </xdr:from>
    <xdr:to>
      <xdr:col>20</xdr:col>
      <xdr:colOff>38100</xdr:colOff>
      <xdr:row>59</xdr:row>
      <xdr:rowOff>18237</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10032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9364</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10124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136792</xdr:rowOff>
    </xdr:from>
    <xdr:to>
      <xdr:col>15</xdr:col>
      <xdr:colOff>101600</xdr:colOff>
      <xdr:row>59</xdr:row>
      <xdr:rowOff>66942</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10080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58069</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10173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59</xdr:row>
      <xdr:rowOff>10503</xdr:rowOff>
    </xdr:from>
    <xdr:to>
      <xdr:col>10</xdr:col>
      <xdr:colOff>165100</xdr:colOff>
      <xdr:row>59</xdr:row>
      <xdr:rowOff>112103</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10126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103230</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10218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92101</xdr:rowOff>
    </xdr:from>
    <xdr:to>
      <xdr:col>6</xdr:col>
      <xdr:colOff>38100</xdr:colOff>
      <xdr:row>52</xdr:row>
      <xdr:rowOff>22251</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836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13378</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8928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a:extLst>
            <a:ext uri="{FF2B5EF4-FFF2-40B4-BE49-F238E27FC236}">
              <a16:creationId xmlns:a16="http://schemas.microsoft.com/office/drawing/2014/main" id="{00000000-0008-0000-07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151046</xdr:rowOff>
    </xdr:from>
    <xdr:to>
      <xdr:col>24</xdr:col>
      <xdr:colOff>62865</xdr:colOff>
      <xdr:row>78</xdr:row>
      <xdr:rowOff>121518</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4633595" y="12323996"/>
          <a:ext cx="1270" cy="1170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125345</xdr:rowOff>
    </xdr:from>
    <xdr:ext cx="599010" cy="259045"/>
    <xdr:sp macro="" textlink="">
      <xdr:nvSpPr>
        <xdr:cNvPr id="173" name="民生費最小値テキスト">
          <a:extLst>
            <a:ext uri="{FF2B5EF4-FFF2-40B4-BE49-F238E27FC236}">
              <a16:creationId xmlns:a16="http://schemas.microsoft.com/office/drawing/2014/main" id="{00000000-0008-0000-0700-0000AD000000}"/>
            </a:ext>
          </a:extLst>
        </xdr:cNvPr>
        <xdr:cNvSpPr txBox="1"/>
      </xdr:nvSpPr>
      <xdr:spPr>
        <a:xfrm>
          <a:off x="4686300" y="13498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121518</xdr:rowOff>
    </xdr:from>
    <xdr:to>
      <xdr:col>24</xdr:col>
      <xdr:colOff>152400</xdr:colOff>
      <xdr:row>78</xdr:row>
      <xdr:rowOff>121518</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3494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97723</xdr:rowOff>
    </xdr:from>
    <xdr:ext cx="599010" cy="259045"/>
    <xdr:sp macro="" textlink="">
      <xdr:nvSpPr>
        <xdr:cNvPr id="175" name="民生費最大値テキスト">
          <a:extLst>
            <a:ext uri="{FF2B5EF4-FFF2-40B4-BE49-F238E27FC236}">
              <a16:creationId xmlns:a16="http://schemas.microsoft.com/office/drawing/2014/main" id="{00000000-0008-0000-0700-0000AF000000}"/>
            </a:ext>
          </a:extLst>
        </xdr:cNvPr>
        <xdr:cNvSpPr txBox="1"/>
      </xdr:nvSpPr>
      <xdr:spPr>
        <a:xfrm>
          <a:off x="4686300" y="12099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316,011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151046</xdr:rowOff>
    </xdr:from>
    <xdr:to>
      <xdr:col>24</xdr:col>
      <xdr:colOff>152400</xdr:colOff>
      <xdr:row>71</xdr:row>
      <xdr:rowOff>151046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2323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6015</xdr:rowOff>
    </xdr:from>
    <xdr:to>
      <xdr:col>24</xdr:col>
      <xdr:colOff>63500</xdr:colOff>
      <xdr:row>78</xdr:row>
      <xdr:rowOff>62967</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3797300" y="13379115"/>
          <a:ext cx="838200" cy="56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49986</xdr:rowOff>
    </xdr:from>
    <xdr:ext cx="599010" cy="259045"/>
    <xdr:sp macro="" textlink="">
      <xdr:nvSpPr>
        <xdr:cNvPr id="178" name="民生費平均値テキスト">
          <a:extLst>
            <a:ext uri="{FF2B5EF4-FFF2-40B4-BE49-F238E27FC236}">
              <a16:creationId xmlns:a16="http://schemas.microsoft.com/office/drawing/2014/main" id="{00000000-0008-0000-0700-0000B2000000}"/>
            </a:ext>
          </a:extLst>
        </xdr:cNvPr>
        <xdr:cNvSpPr txBox="1"/>
      </xdr:nvSpPr>
      <xdr:spPr>
        <a:xfrm>
          <a:off x="4686300" y="129087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27110</xdr:rowOff>
    </xdr:from>
    <xdr:to>
      <xdr:col>24</xdr:col>
      <xdr:colOff>114300</xdr:colOff>
      <xdr:row>76</xdr:row>
      <xdr:rowOff>128710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4584700" y="1305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62967</xdr:rowOff>
    </xdr:from>
    <xdr:to>
      <xdr:col>19</xdr:col>
      <xdr:colOff>177800</xdr:colOff>
      <xdr:row>78</xdr:row>
      <xdr:rowOff>135882</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908300" y="13436067"/>
          <a:ext cx="889000" cy="72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98409</xdr:rowOff>
    </xdr:from>
    <xdr:to>
      <xdr:col>20</xdr:col>
      <xdr:colOff>38100</xdr:colOff>
      <xdr:row>77</xdr:row>
      <xdr:rowOff>28559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3746500" y="13128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45086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3497795" y="12903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47628</xdr:rowOff>
    </xdr:from>
    <xdr:to>
      <xdr:col>15</xdr:col>
      <xdr:colOff>50800</xdr:colOff>
      <xdr:row>78</xdr:row>
      <xdr:rowOff>135882</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2019300" y="13420728"/>
          <a:ext cx="889000" cy="88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3663</xdr:rowOff>
    </xdr:from>
    <xdr:to>
      <xdr:col>15</xdr:col>
      <xdr:colOff>101600</xdr:colOff>
      <xdr:row>77</xdr:row>
      <xdr:rowOff>105263</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2857500" y="1320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121790</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2608795" y="12980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47628</xdr:rowOff>
    </xdr:from>
    <xdr:to>
      <xdr:col>10</xdr:col>
      <xdr:colOff>114300</xdr:colOff>
      <xdr:row>79</xdr:row>
      <xdr:rowOff>86178</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1130300" y="13420728"/>
          <a:ext cx="889000" cy="210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123639</xdr:rowOff>
    </xdr:from>
    <xdr:to>
      <xdr:col>10</xdr:col>
      <xdr:colOff>165100</xdr:colOff>
      <xdr:row>77</xdr:row>
      <xdr:rowOff>53789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968500" y="1315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70317</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1719795" y="12929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147239</xdr:rowOff>
    </xdr:from>
    <xdr:to>
      <xdr:col>6</xdr:col>
      <xdr:colOff>38100</xdr:colOff>
      <xdr:row>78</xdr:row>
      <xdr:rowOff>77389</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079500" y="13348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93916</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830795" y="13124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126665</xdr:rowOff>
    </xdr:from>
    <xdr:to>
      <xdr:col>24</xdr:col>
      <xdr:colOff>114300</xdr:colOff>
      <xdr:row>78</xdr:row>
      <xdr:rowOff>56815</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4584700" y="13328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41592</xdr:rowOff>
    </xdr:from>
    <xdr:ext cx="599010" cy="259045"/>
    <xdr:sp macro="" textlink="">
      <xdr:nvSpPr>
        <xdr:cNvPr id="197" name="民生費該当値テキスト">
          <a:extLst>
            <a:ext uri="{FF2B5EF4-FFF2-40B4-BE49-F238E27FC236}">
              <a16:creationId xmlns:a16="http://schemas.microsoft.com/office/drawing/2014/main" id="{00000000-0008-0000-0700-0000C5000000}"/>
            </a:ext>
          </a:extLst>
        </xdr:cNvPr>
        <xdr:cNvSpPr txBox="1"/>
      </xdr:nvSpPr>
      <xdr:spPr>
        <a:xfrm>
          <a:off x="4686300" y="13243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12167</xdr:rowOff>
    </xdr:from>
    <xdr:to>
      <xdr:col>20</xdr:col>
      <xdr:colOff>38100</xdr:colOff>
      <xdr:row>78</xdr:row>
      <xdr:rowOff>113767</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3746500" y="13385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104894</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3497795" y="13477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85082</xdr:rowOff>
    </xdr:from>
    <xdr:to>
      <xdr:col>15</xdr:col>
      <xdr:colOff>101600</xdr:colOff>
      <xdr:row>79</xdr:row>
      <xdr:rowOff>15232</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2857500" y="13458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79</xdr:row>
      <xdr:rowOff>6359</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2608795" y="13550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168278</xdr:rowOff>
    </xdr:from>
    <xdr:to>
      <xdr:col>10</xdr:col>
      <xdr:colOff>165100</xdr:colOff>
      <xdr:row>78</xdr:row>
      <xdr:rowOff>98428</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968500" y="1336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89555</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1719795" y="13462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35378</xdr:rowOff>
    </xdr:from>
    <xdr:to>
      <xdr:col>6</xdr:col>
      <xdr:colOff>38100</xdr:colOff>
      <xdr:row>79</xdr:row>
      <xdr:rowOff>136978</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079500" y="1357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128105</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830795" y="13672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95535</xdr:rowOff>
    </xdr:from>
    <xdr:to>
      <xdr:col>24</xdr:col>
      <xdr:colOff>62865</xdr:colOff>
      <xdr:row>97</xdr:row>
      <xdr:rowOff>152090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526035"/>
          <a:ext cx="1270" cy="1256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155917</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786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152090</xdr:rowOff>
    </xdr:from>
    <xdr:to>
      <xdr:col>24</xdr:col>
      <xdr:colOff>152400</xdr:colOff>
      <xdr:row>97</xdr:row>
      <xdr:rowOff>152090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782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42212</xdr:rowOff>
    </xdr:from>
    <xdr:ext cx="534377"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30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95535</xdr:rowOff>
    </xdr:from>
    <xdr:to>
      <xdr:col>24</xdr:col>
      <xdr:colOff>152400</xdr:colOff>
      <xdr:row>90</xdr:row>
      <xdr:rowOff>95535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526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5900</xdr:rowOff>
    </xdr:from>
    <xdr:to>
      <xdr:col>24</xdr:col>
      <xdr:colOff>63500</xdr:colOff>
      <xdr:row>97</xdr:row>
      <xdr:rowOff>38430</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3797300" y="16636550"/>
          <a:ext cx="838200" cy="32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12084</xdr:rowOff>
    </xdr:from>
    <xdr:ext cx="534377"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2998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160657</xdr:rowOff>
    </xdr:from>
    <xdr:to>
      <xdr:col>24</xdr:col>
      <xdr:colOff>114300</xdr:colOff>
      <xdr:row>96</xdr:row>
      <xdr:rowOff>90807</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448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118715</xdr:rowOff>
    </xdr:from>
    <xdr:to>
      <xdr:col>19</xdr:col>
      <xdr:colOff>177800</xdr:colOff>
      <xdr:row>97</xdr:row>
      <xdr:rowOff>5900</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908300" y="16577915"/>
          <a:ext cx="889000" cy="58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103987</xdr:rowOff>
    </xdr:from>
    <xdr:to>
      <xdr:col>20</xdr:col>
      <xdr:colOff>38100</xdr:colOff>
      <xdr:row>96</xdr:row>
      <xdr:rowOff>34137</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39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50664</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30111" y="16166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160982</xdr:rowOff>
    </xdr:from>
    <xdr:to>
      <xdr:col>15</xdr:col>
      <xdr:colOff>50800</xdr:colOff>
      <xdr:row>96</xdr:row>
      <xdr:rowOff>118715</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019300" y="16448732"/>
          <a:ext cx="889000" cy="129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119190</xdr:rowOff>
    </xdr:from>
    <xdr:to>
      <xdr:col>15</xdr:col>
      <xdr:colOff>101600</xdr:colOff>
      <xdr:row>95</xdr:row>
      <xdr:rowOff>49340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235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65867</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601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160982</xdr:rowOff>
    </xdr:from>
    <xdr:to>
      <xdr:col>10</xdr:col>
      <xdr:colOff>114300</xdr:colOff>
      <xdr:row>97</xdr:row>
      <xdr:rowOff>68720</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448732"/>
          <a:ext cx="889000" cy="250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166326</xdr:rowOff>
    </xdr:from>
    <xdr:to>
      <xdr:col>10</xdr:col>
      <xdr:colOff>165100</xdr:colOff>
      <xdr:row>95</xdr:row>
      <xdr:rowOff>96476</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282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113003</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057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73995</xdr:rowOff>
    </xdr:from>
    <xdr:to>
      <xdr:col>6</xdr:col>
      <xdr:colOff>38100</xdr:colOff>
      <xdr:row>97</xdr:row>
      <xdr:rowOff>4145</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5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20672</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308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159080</xdr:rowOff>
    </xdr:from>
    <xdr:to>
      <xdr:col>24</xdr:col>
      <xdr:colOff>114300</xdr:colOff>
      <xdr:row>97</xdr:row>
      <xdr:rowOff>89230</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61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74007</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533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126550</xdr:rowOff>
    </xdr:from>
    <xdr:to>
      <xdr:col>20</xdr:col>
      <xdr:colOff>38100</xdr:colOff>
      <xdr:row>97</xdr:row>
      <xdr:rowOff>56700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58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47827</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6678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67915</xdr:rowOff>
    </xdr:from>
    <xdr:to>
      <xdr:col>15</xdr:col>
      <xdr:colOff>101600</xdr:colOff>
      <xdr:row>96</xdr:row>
      <xdr:rowOff>169515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52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160642</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6619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110182</xdr:rowOff>
    </xdr:from>
    <xdr:to>
      <xdr:col>10</xdr:col>
      <xdr:colOff>165100</xdr:colOff>
      <xdr:row>96</xdr:row>
      <xdr:rowOff>40332</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397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31459</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490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17920</xdr:rowOff>
    </xdr:from>
    <xdr:to>
      <xdr:col>6</xdr:col>
      <xdr:colOff>38100</xdr:colOff>
      <xdr:row>97</xdr:row>
      <xdr:rowOff>119520</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64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110647</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6741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42316</xdr:rowOff>
    </xdr:from>
    <xdr:to>
      <xdr:col>54</xdr:col>
      <xdr:colOff>189865</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185816"/>
          <a:ext cx="1270" cy="1468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160443</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496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42316</xdr:rowOff>
    </xdr:from>
    <xdr:to>
      <xdr:col>55</xdr:col>
      <xdr:colOff>88900</xdr:colOff>
      <xdr:row>30</xdr:row>
      <xdr:rowOff>42316</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185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112268</xdr:rowOff>
    </xdr:from>
    <xdr:to>
      <xdr:col>55</xdr:col>
      <xdr:colOff>0</xdr:colOff>
      <xdr:row>37</xdr:row>
      <xdr:rowOff>113640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9639300" y="6455918"/>
          <a:ext cx="8382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124579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12532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101702</xdr:rowOff>
    </xdr:from>
    <xdr:to>
      <xdr:col>55</xdr:col>
      <xdr:colOff>50800</xdr:colOff>
      <xdr:row>37</xdr:row>
      <xdr:rowOff>31852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273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112268</xdr:rowOff>
    </xdr:from>
    <xdr:to>
      <xdr:col>50</xdr:col>
      <xdr:colOff>114300</xdr:colOff>
      <xdr:row>37</xdr:row>
      <xdr:rowOff>119126</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8750300" y="6455918"/>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122275</xdr:rowOff>
    </xdr:from>
    <xdr:to>
      <xdr:col>50</xdr:col>
      <xdr:colOff>165100</xdr:colOff>
      <xdr:row>37</xdr:row>
      <xdr:rowOff>52425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29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68952</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0697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112268</xdr:rowOff>
    </xdr:from>
    <xdr:to>
      <xdr:col>45</xdr:col>
      <xdr:colOff>177800</xdr:colOff>
      <xdr:row>37</xdr:row>
      <xdr:rowOff>119126</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6455918"/>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114960</xdr:rowOff>
    </xdr:from>
    <xdr:to>
      <xdr:col>46</xdr:col>
      <xdr:colOff>38100</xdr:colOff>
      <xdr:row>37</xdr:row>
      <xdr:rowOff>45110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2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61637</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0623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108610</xdr:rowOff>
    </xdr:from>
    <xdr:to>
      <xdr:col>41</xdr:col>
      <xdr:colOff>50800</xdr:colOff>
      <xdr:row>37</xdr:row>
      <xdr:rowOff>112268</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452260"/>
          <a:ext cx="8890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99873</xdr:rowOff>
    </xdr:from>
    <xdr:to>
      <xdr:col>41</xdr:col>
      <xdr:colOff>101600</xdr:colOff>
      <xdr:row>37</xdr:row>
      <xdr:rowOff>30023</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27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46550</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047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96672</xdr:rowOff>
    </xdr:from>
    <xdr:to>
      <xdr:col>36</xdr:col>
      <xdr:colOff>165100</xdr:colOff>
      <xdr:row>37</xdr:row>
      <xdr:rowOff>26822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43349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0440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62840</xdr:rowOff>
    </xdr:from>
    <xdr:to>
      <xdr:col>55</xdr:col>
      <xdr:colOff>50800</xdr:colOff>
      <xdr:row>37</xdr:row>
      <xdr:rowOff>164440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406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41267</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3849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61468</xdr:rowOff>
    </xdr:from>
    <xdr:to>
      <xdr:col>50</xdr:col>
      <xdr:colOff>165100</xdr:colOff>
      <xdr:row>37</xdr:row>
      <xdr:rowOff>163068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405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154195</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4978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68326</xdr:rowOff>
    </xdr:from>
    <xdr:to>
      <xdr:col>46</xdr:col>
      <xdr:colOff>38100</xdr:colOff>
      <xdr:row>37</xdr:row>
      <xdr:rowOff>169926</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411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161053</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5047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61468</xdr:rowOff>
    </xdr:from>
    <xdr:to>
      <xdr:col>41</xdr:col>
      <xdr:colOff>101600</xdr:colOff>
      <xdr:row>37</xdr:row>
      <xdr:rowOff>163068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405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154195</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4978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57810</xdr:rowOff>
    </xdr:from>
    <xdr:to>
      <xdr:col>36</xdr:col>
      <xdr:colOff>165100</xdr:colOff>
      <xdr:row>37</xdr:row>
      <xdr:rowOff>159410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40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150537</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4941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61900</xdr:rowOff>
    </xdr:from>
    <xdr:to>
      <xdr:col>54</xdr:col>
      <xdr:colOff>189865</xdr:colOff>
      <xdr:row>59</xdr:row>
      <xdr:rowOff>34925</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634400"/>
          <a:ext cx="1270" cy="1516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38752</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43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34925</xdr:rowOff>
    </xdr:from>
    <xdr:to>
      <xdr:col>55</xdr:col>
      <xdr:colOff>88900</xdr:colOff>
      <xdr:row>59</xdr:row>
      <xdr:rowOff>34925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0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8577</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09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61900</xdr:rowOff>
    </xdr:from>
    <xdr:to>
      <xdr:col>55</xdr:col>
      <xdr:colOff>88900</xdr:colOff>
      <xdr:row>50</xdr:row>
      <xdr:rowOff>61900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634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40716</xdr:rowOff>
    </xdr:from>
    <xdr:to>
      <xdr:col>55</xdr:col>
      <xdr:colOff>0</xdr:colOff>
      <xdr:row>58</xdr:row>
      <xdr:rowOff>45669</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9984816"/>
          <a:ext cx="8382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116349</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5460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93472</xdr:rowOff>
    </xdr:from>
    <xdr:to>
      <xdr:col>55</xdr:col>
      <xdr:colOff>50800</xdr:colOff>
      <xdr:row>57</xdr:row>
      <xdr:rowOff>23622</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694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27839</xdr:rowOff>
    </xdr:from>
    <xdr:to>
      <xdr:col>50</xdr:col>
      <xdr:colOff>114300</xdr:colOff>
      <xdr:row>58</xdr:row>
      <xdr:rowOff>40716</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9971939"/>
          <a:ext cx="889000" cy="12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75641</xdr:rowOff>
    </xdr:from>
    <xdr:to>
      <xdr:col>50</xdr:col>
      <xdr:colOff>165100</xdr:colOff>
      <xdr:row>57</xdr:row>
      <xdr:rowOff>5791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67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22318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452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123927</xdr:rowOff>
    </xdr:from>
    <xdr:to>
      <xdr:col>45</xdr:col>
      <xdr:colOff>177800</xdr:colOff>
      <xdr:row>58</xdr:row>
      <xdr:rowOff>27839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7861300" y="9896577"/>
          <a:ext cx="889000" cy="75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100406</xdr:rowOff>
    </xdr:from>
    <xdr:to>
      <xdr:col>46</xdr:col>
      <xdr:colOff>38100</xdr:colOff>
      <xdr:row>57</xdr:row>
      <xdr:rowOff>30556</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701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47083</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476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123927</xdr:rowOff>
    </xdr:from>
    <xdr:to>
      <xdr:col>41</xdr:col>
      <xdr:colOff>50800</xdr:colOff>
      <xdr:row>58</xdr:row>
      <xdr:rowOff>84684</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9896577"/>
          <a:ext cx="889000" cy="132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107950</xdr:rowOff>
    </xdr:from>
    <xdr:to>
      <xdr:col>41</xdr:col>
      <xdr:colOff>101600</xdr:colOff>
      <xdr:row>57</xdr:row>
      <xdr:rowOff>38100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7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54627</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484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76632</xdr:rowOff>
    </xdr:from>
    <xdr:to>
      <xdr:col>36</xdr:col>
      <xdr:colOff>165100</xdr:colOff>
      <xdr:row>57</xdr:row>
      <xdr:rowOff>6782</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77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23309</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453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166319</xdr:rowOff>
    </xdr:from>
    <xdr:to>
      <xdr:col>55</xdr:col>
      <xdr:colOff>50800</xdr:colOff>
      <xdr:row>58</xdr:row>
      <xdr:rowOff>96469</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938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144746</xdr:rowOff>
    </xdr:from>
    <xdr:ext cx="469744"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917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161366</xdr:rowOff>
    </xdr:from>
    <xdr:to>
      <xdr:col>50</xdr:col>
      <xdr:colOff>165100</xdr:colOff>
      <xdr:row>58</xdr:row>
      <xdr:rowOff>91516</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934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82643</xdr:rowOff>
    </xdr:from>
    <xdr:ext cx="469744"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04428" y="10026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148489</xdr:rowOff>
    </xdr:from>
    <xdr:to>
      <xdr:col>46</xdr:col>
      <xdr:colOff>38100</xdr:colOff>
      <xdr:row>58</xdr:row>
      <xdr:rowOff>78639</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921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69766</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15428" y="10013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73127</xdr:rowOff>
    </xdr:from>
    <xdr:to>
      <xdr:col>41</xdr:col>
      <xdr:colOff>101600</xdr:colOff>
      <xdr:row>58</xdr:row>
      <xdr:rowOff>3277</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845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165854</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26428" y="9938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33884</xdr:rowOff>
    </xdr:from>
    <xdr:to>
      <xdr:col>36</xdr:col>
      <xdr:colOff>165100</xdr:colOff>
      <xdr:row>58</xdr:row>
      <xdr:rowOff>135484</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977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126611</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37428" y="10070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55061</xdr:rowOff>
    </xdr:from>
    <xdr:to>
      <xdr:col>54</xdr:col>
      <xdr:colOff>189865</xdr:colOff>
      <xdr:row>79</xdr:row>
      <xdr:rowOff>30314</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56561"/>
          <a:ext cx="1270" cy="1518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34141</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78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30314</xdr:rowOff>
    </xdr:from>
    <xdr:to>
      <xdr:col>55</xdr:col>
      <xdr:colOff>88900</xdr:colOff>
      <xdr:row>79</xdr:row>
      <xdr:rowOff>30314</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74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1738</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31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80,443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55061</xdr:rowOff>
    </xdr:from>
    <xdr:to>
      <xdr:col>55</xdr:col>
      <xdr:colOff>88900</xdr:colOff>
      <xdr:row>70</xdr:row>
      <xdr:rowOff>55061</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56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137624</xdr:rowOff>
    </xdr:from>
    <xdr:to>
      <xdr:col>55</xdr:col>
      <xdr:colOff>0</xdr:colOff>
      <xdr:row>78</xdr:row>
      <xdr:rowOff>156578</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510724"/>
          <a:ext cx="838200" cy="18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119226</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149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96349</xdr:rowOff>
    </xdr:from>
    <xdr:to>
      <xdr:col>55</xdr:col>
      <xdr:colOff>50800</xdr:colOff>
      <xdr:row>78</xdr:row>
      <xdr:rowOff>26499</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9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137624</xdr:rowOff>
    </xdr:from>
    <xdr:to>
      <xdr:col>50</xdr:col>
      <xdr:colOff>114300</xdr:colOff>
      <xdr:row>78</xdr:row>
      <xdr:rowOff>141663</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8750300" y="13510724"/>
          <a:ext cx="889000" cy="4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75927</xdr:rowOff>
    </xdr:from>
    <xdr:to>
      <xdr:col>50</xdr:col>
      <xdr:colOff>165100</xdr:colOff>
      <xdr:row>78</xdr:row>
      <xdr:rowOff>6077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77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22604</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052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132595</xdr:rowOff>
    </xdr:from>
    <xdr:to>
      <xdr:col>45</xdr:col>
      <xdr:colOff>177800</xdr:colOff>
      <xdr:row>78</xdr:row>
      <xdr:rowOff>141663</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3505695"/>
          <a:ext cx="889000" cy="9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23330</xdr:rowOff>
    </xdr:from>
    <xdr:to>
      <xdr:col>46</xdr:col>
      <xdr:colOff>38100</xdr:colOff>
      <xdr:row>77</xdr:row>
      <xdr:rowOff>124930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2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141457</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000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109334</xdr:rowOff>
    </xdr:from>
    <xdr:to>
      <xdr:col>41</xdr:col>
      <xdr:colOff>50800</xdr:colOff>
      <xdr:row>78</xdr:row>
      <xdr:rowOff>132595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482434"/>
          <a:ext cx="889000" cy="23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163195</xdr:rowOff>
    </xdr:from>
    <xdr:to>
      <xdr:col>41</xdr:col>
      <xdr:colOff>101600</xdr:colOff>
      <xdr:row>77</xdr:row>
      <xdr:rowOff>93345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109872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2968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132257</xdr:rowOff>
    </xdr:from>
    <xdr:to>
      <xdr:col>36</xdr:col>
      <xdr:colOff>165100</xdr:colOff>
      <xdr:row>77</xdr:row>
      <xdr:rowOff>62407</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16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78935</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937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105778</xdr:rowOff>
    </xdr:from>
    <xdr:to>
      <xdr:col>55</xdr:col>
      <xdr:colOff>50800</xdr:colOff>
      <xdr:row>79</xdr:row>
      <xdr:rowOff>35928</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478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20705</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393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86824</xdr:rowOff>
    </xdr:from>
    <xdr:to>
      <xdr:col>50</xdr:col>
      <xdr:colOff>165100</xdr:colOff>
      <xdr:row>79</xdr:row>
      <xdr:rowOff>16974</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459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8101</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552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90863</xdr:rowOff>
    </xdr:from>
    <xdr:to>
      <xdr:col>46</xdr:col>
      <xdr:colOff>38100</xdr:colOff>
      <xdr:row>79</xdr:row>
      <xdr:rowOff>21013</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463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12140</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15428" y="1355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81795</xdr:rowOff>
    </xdr:from>
    <xdr:to>
      <xdr:col>41</xdr:col>
      <xdr:colOff>101600</xdr:colOff>
      <xdr:row>79</xdr:row>
      <xdr:rowOff>11945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454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3072</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547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58534</xdr:rowOff>
    </xdr:from>
    <xdr:to>
      <xdr:col>36</xdr:col>
      <xdr:colOff>165100</xdr:colOff>
      <xdr:row>78</xdr:row>
      <xdr:rowOff>160134</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431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151261</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37428" y="13524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66587</xdr:rowOff>
    </xdr:from>
    <xdr:to>
      <xdr:col>54</xdr:col>
      <xdr:colOff>189865</xdr:colOff>
      <xdr:row>98</xdr:row>
      <xdr:rowOff>127260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68537"/>
          <a:ext cx="1270" cy="1260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131087</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3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127260</xdr:rowOff>
    </xdr:from>
    <xdr:to>
      <xdr:col>55</xdr:col>
      <xdr:colOff>88900</xdr:colOff>
      <xdr:row>98</xdr:row>
      <xdr:rowOff>127260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13264</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4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90,838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66587</xdr:rowOff>
    </xdr:from>
    <xdr:to>
      <xdr:col>55</xdr:col>
      <xdr:colOff>88900</xdr:colOff>
      <xdr:row>91</xdr:row>
      <xdr:rowOff>66587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68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48946</xdr:rowOff>
    </xdr:from>
    <xdr:to>
      <xdr:col>55</xdr:col>
      <xdr:colOff>0</xdr:colOff>
      <xdr:row>98</xdr:row>
      <xdr:rowOff>60585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851046"/>
          <a:ext cx="838200" cy="11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63467</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512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40590</xdr:rowOff>
    </xdr:from>
    <xdr:to>
      <xdr:col>55</xdr:col>
      <xdr:colOff>50800</xdr:colOff>
      <xdr:row>96</xdr:row>
      <xdr:rowOff>142190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48946</xdr:rowOff>
    </xdr:from>
    <xdr:to>
      <xdr:col>50</xdr:col>
      <xdr:colOff>114300</xdr:colOff>
      <xdr:row>98</xdr:row>
      <xdr:rowOff>145777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851046"/>
          <a:ext cx="889000" cy="96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59086</xdr:rowOff>
    </xdr:from>
    <xdr:to>
      <xdr:col>50</xdr:col>
      <xdr:colOff>165100</xdr:colOff>
      <xdr:row>96</xdr:row>
      <xdr:rowOff>160686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18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5763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293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145777</xdr:rowOff>
    </xdr:from>
    <xdr:to>
      <xdr:col>45</xdr:col>
      <xdr:colOff>177800</xdr:colOff>
      <xdr:row>98</xdr:row>
      <xdr:rowOff>155663</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947877"/>
          <a:ext cx="889000" cy="9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44341</xdr:rowOff>
    </xdr:from>
    <xdr:to>
      <xdr:col>46</xdr:col>
      <xdr:colOff>38100</xdr:colOff>
      <xdr:row>96</xdr:row>
      <xdr:rowOff>145941</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03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162468</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278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114001</xdr:rowOff>
    </xdr:from>
    <xdr:to>
      <xdr:col>41</xdr:col>
      <xdr:colOff>50800</xdr:colOff>
      <xdr:row>98</xdr:row>
      <xdr:rowOff>155663</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916101"/>
          <a:ext cx="889000" cy="41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69335</xdr:rowOff>
    </xdr:from>
    <xdr:to>
      <xdr:col>41</xdr:col>
      <xdr:colOff>101600</xdr:colOff>
      <xdr:row>96</xdr:row>
      <xdr:rowOff>170935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2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16012</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0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31711</xdr:rowOff>
    </xdr:from>
    <xdr:to>
      <xdr:col>36</xdr:col>
      <xdr:colOff>165100</xdr:colOff>
      <xdr:row>96</xdr:row>
      <xdr:rowOff>133311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90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149838</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266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9785</xdr:rowOff>
    </xdr:from>
    <xdr:to>
      <xdr:col>55</xdr:col>
      <xdr:colOff>50800</xdr:colOff>
      <xdr:row>98</xdr:row>
      <xdr:rowOff>111385</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811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96162</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726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169596</xdr:rowOff>
    </xdr:from>
    <xdr:to>
      <xdr:col>50</xdr:col>
      <xdr:colOff>165100</xdr:colOff>
      <xdr:row>98</xdr:row>
      <xdr:rowOff>99746</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800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90873</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892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94977</xdr:rowOff>
    </xdr:from>
    <xdr:to>
      <xdr:col>46</xdr:col>
      <xdr:colOff>38100</xdr:colOff>
      <xdr:row>99</xdr:row>
      <xdr:rowOff>25127</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897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16254</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989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104863</xdr:rowOff>
    </xdr:from>
    <xdr:to>
      <xdr:col>41</xdr:col>
      <xdr:colOff>101600</xdr:colOff>
      <xdr:row>99</xdr:row>
      <xdr:rowOff>35013</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90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26140</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999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63201</xdr:rowOff>
    </xdr:from>
    <xdr:to>
      <xdr:col>36</xdr:col>
      <xdr:colOff>165100</xdr:colOff>
      <xdr:row>98</xdr:row>
      <xdr:rowOff>164801</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865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155928</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958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89408</xdr:rowOff>
    </xdr:from>
    <xdr:to>
      <xdr:col>85</xdr:col>
      <xdr:colOff>126364</xdr:colOff>
      <xdr:row>38</xdr:row>
      <xdr:rowOff>132407</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232908"/>
          <a:ext cx="1269" cy="1414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136234</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651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132407</xdr:rowOff>
    </xdr:from>
    <xdr:to>
      <xdr:col>86</xdr:col>
      <xdr:colOff>25400</xdr:colOff>
      <xdr:row>38</xdr:row>
      <xdr:rowOff>132407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647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36085</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500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89408</xdr:rowOff>
    </xdr:from>
    <xdr:to>
      <xdr:col>86</xdr:col>
      <xdr:colOff>25400</xdr:colOff>
      <xdr:row>30</xdr:row>
      <xdr:rowOff>89408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232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53376</xdr:rowOff>
    </xdr:from>
    <xdr:to>
      <xdr:col>85</xdr:col>
      <xdr:colOff>127000</xdr:colOff>
      <xdr:row>36</xdr:row>
      <xdr:rowOff>159512</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5481300" y="6225576"/>
          <a:ext cx="838200" cy="106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169217</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169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19340</xdr:rowOff>
    </xdr:from>
    <xdr:to>
      <xdr:col>85</xdr:col>
      <xdr:colOff>177800</xdr:colOff>
      <xdr:row>36</xdr:row>
      <xdr:rowOff>120940</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19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159512</xdr:rowOff>
    </xdr:from>
    <xdr:to>
      <xdr:col>81</xdr:col>
      <xdr:colOff>50800</xdr:colOff>
      <xdr:row>37</xdr:row>
      <xdr:rowOff>64589</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4592300" y="6331712"/>
          <a:ext cx="889000" cy="76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123734</xdr:rowOff>
    </xdr:from>
    <xdr:to>
      <xdr:col>81</xdr:col>
      <xdr:colOff>101600</xdr:colOff>
      <xdr:row>37</xdr:row>
      <xdr:rowOff>53884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29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45011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388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64589</xdr:rowOff>
    </xdr:from>
    <xdr:to>
      <xdr:col>76</xdr:col>
      <xdr:colOff>114300</xdr:colOff>
      <xdr:row>37</xdr:row>
      <xdr:rowOff>105084</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3703300" y="6408239"/>
          <a:ext cx="889000" cy="40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25328</xdr:rowOff>
    </xdr:from>
    <xdr:to>
      <xdr:col>76</xdr:col>
      <xdr:colOff>165100</xdr:colOff>
      <xdr:row>37</xdr:row>
      <xdr:rowOff>126928</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3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118055</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461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112704</xdr:rowOff>
    </xdr:from>
    <xdr:to>
      <xdr:col>71</xdr:col>
      <xdr:colOff>177800</xdr:colOff>
      <xdr:row>37</xdr:row>
      <xdr:rowOff>105084</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2814300" y="6284904"/>
          <a:ext cx="889000" cy="163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61577</xdr:rowOff>
    </xdr:from>
    <xdr:to>
      <xdr:col>72</xdr:col>
      <xdr:colOff>38100</xdr:colOff>
      <xdr:row>37</xdr:row>
      <xdr:rowOff>163177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40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154304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497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16401</xdr:rowOff>
    </xdr:from>
    <xdr:to>
      <xdr:col>67</xdr:col>
      <xdr:colOff>101600</xdr:colOff>
      <xdr:row>37</xdr:row>
      <xdr:rowOff>118001</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360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109128</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45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2576</xdr:rowOff>
    </xdr:from>
    <xdr:to>
      <xdr:col>85</xdr:col>
      <xdr:colOff>177800</xdr:colOff>
      <xdr:row>36</xdr:row>
      <xdr:rowOff>104176</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174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25453</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6026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108712</xdr:rowOff>
    </xdr:from>
    <xdr:to>
      <xdr:col>81</xdr:col>
      <xdr:colOff>101600</xdr:colOff>
      <xdr:row>37</xdr:row>
      <xdr:rowOff>38862</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280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55389</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6056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13789</xdr:rowOff>
    </xdr:from>
    <xdr:to>
      <xdr:col>76</xdr:col>
      <xdr:colOff>165100</xdr:colOff>
      <xdr:row>37</xdr:row>
      <xdr:rowOff>115389</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357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131916</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132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54284</xdr:rowOff>
    </xdr:from>
    <xdr:to>
      <xdr:col>72</xdr:col>
      <xdr:colOff>38100</xdr:colOff>
      <xdr:row>37</xdr:row>
      <xdr:rowOff>155884</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397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961</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6173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61904</xdr:rowOff>
    </xdr:from>
    <xdr:to>
      <xdr:col>67</xdr:col>
      <xdr:colOff>101600</xdr:colOff>
      <xdr:row>36</xdr:row>
      <xdr:rowOff>163504</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23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8581</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6009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139700</xdr:rowOff>
    </xdr:from>
    <xdr:to>
      <xdr:col>89</xdr:col>
      <xdr:colOff>177800</xdr:colOff>
      <xdr:row>59</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168927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54627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82550</xdr:rowOff>
    </xdr:from>
    <xdr:to>
      <xdr:col>89</xdr:col>
      <xdr:colOff>177800</xdr:colOff>
      <xdr:row>56</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111777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25400</xdr:rowOff>
    </xdr:from>
    <xdr:to>
      <xdr:col>89</xdr:col>
      <xdr:colOff>177800</xdr:colOff>
      <xdr:row>53</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54627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50</xdr:row>
      <xdr:rowOff>111777</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49</xdr:row>
      <xdr:rowOff>139700</xdr:rowOff>
    </xdr:from>
    <xdr:to>
      <xdr:col>89</xdr:col>
      <xdr:colOff>177800</xdr:colOff>
      <xdr:row>49</xdr:row>
      <xdr:rowOff>139700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48</xdr:row>
      <xdr:rowOff>168927</xdr:rowOff>
    </xdr:from>
    <xdr:ext cx="53129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914701" y="839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教育費グラフ枠">
          <a:extLst>
            <a:ext uri="{FF2B5EF4-FFF2-40B4-BE49-F238E27FC236}">
              <a16:creationId xmlns:a16="http://schemas.microsoft.com/office/drawing/2014/main" id="{00000000-0008-0000-0700-00004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101438</xdr:rowOff>
    </xdr:from>
    <xdr:to>
      <xdr:col>85</xdr:col>
      <xdr:colOff>126364</xdr:colOff>
      <xdr:row>58</xdr:row>
      <xdr:rowOff>124041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6317595" y="8673938"/>
          <a:ext cx="1269" cy="1394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127868</xdr:rowOff>
    </xdr:from>
    <xdr:ext cx="534377" cy="259045"/>
    <xdr:sp macro="" textlink="">
      <xdr:nvSpPr>
        <xdr:cNvPr id="578" name="教育費最小値テキスト">
          <a:extLst>
            <a:ext uri="{FF2B5EF4-FFF2-40B4-BE49-F238E27FC236}">
              <a16:creationId xmlns:a16="http://schemas.microsoft.com/office/drawing/2014/main" id="{00000000-0008-0000-0700-000042020000}"/>
            </a:ext>
          </a:extLst>
        </xdr:cNvPr>
        <xdr:cNvSpPr txBox="1"/>
      </xdr:nvSpPr>
      <xdr:spPr>
        <a:xfrm>
          <a:off x="16370300" y="1007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124041</xdr:rowOff>
    </xdr:from>
    <xdr:to>
      <xdr:col>86</xdr:col>
      <xdr:colOff>25400</xdr:colOff>
      <xdr:row>58</xdr:row>
      <xdr:rowOff>124041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10068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48115</xdr:rowOff>
    </xdr:from>
    <xdr:ext cx="534377" cy="259045"/>
    <xdr:sp macro="" textlink="">
      <xdr:nvSpPr>
        <xdr:cNvPr id="580" name="教育費最大値テキスト">
          <a:extLst>
            <a:ext uri="{FF2B5EF4-FFF2-40B4-BE49-F238E27FC236}">
              <a16:creationId xmlns:a16="http://schemas.microsoft.com/office/drawing/2014/main" id="{00000000-0008-0000-0700-000044020000}"/>
            </a:ext>
          </a:extLst>
        </xdr:cNvPr>
        <xdr:cNvSpPr txBox="1"/>
      </xdr:nvSpPr>
      <xdr:spPr>
        <a:xfrm>
          <a:off x="16370300" y="844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101438</xdr:rowOff>
    </xdr:from>
    <xdr:to>
      <xdr:col>86</xdr:col>
      <xdr:colOff>25400</xdr:colOff>
      <xdr:row>50</xdr:row>
      <xdr:rowOff>101438</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8673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7998</xdr:rowOff>
    </xdr:from>
    <xdr:to>
      <xdr:col>85</xdr:col>
      <xdr:colOff>127000</xdr:colOff>
      <xdr:row>58</xdr:row>
      <xdr:rowOff>41116</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5481300" y="9780648"/>
          <a:ext cx="838200" cy="204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130694</xdr:rowOff>
    </xdr:from>
    <xdr:ext cx="534377" cy="259045"/>
    <xdr:sp macro="" textlink="">
      <xdr:nvSpPr>
        <xdr:cNvPr id="583" name="教育費平均値テキスト">
          <a:extLst>
            <a:ext uri="{FF2B5EF4-FFF2-40B4-BE49-F238E27FC236}">
              <a16:creationId xmlns:a16="http://schemas.microsoft.com/office/drawing/2014/main" id="{00000000-0008-0000-0700-000047020000}"/>
            </a:ext>
          </a:extLst>
        </xdr:cNvPr>
        <xdr:cNvSpPr txBox="1"/>
      </xdr:nvSpPr>
      <xdr:spPr>
        <a:xfrm>
          <a:off x="16370300" y="93889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107817</xdr:rowOff>
    </xdr:from>
    <xdr:to>
      <xdr:col>85</xdr:col>
      <xdr:colOff>177800</xdr:colOff>
      <xdr:row>56</xdr:row>
      <xdr:rowOff>37967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6268700" y="953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32686</xdr:rowOff>
    </xdr:from>
    <xdr:to>
      <xdr:col>81</xdr:col>
      <xdr:colOff>50800</xdr:colOff>
      <xdr:row>58</xdr:row>
      <xdr:rowOff>41116</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4592300" y="9976786"/>
          <a:ext cx="889000" cy="8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47266</xdr:rowOff>
    </xdr:from>
    <xdr:to>
      <xdr:col>81</xdr:col>
      <xdr:colOff>101600</xdr:colOff>
      <xdr:row>56</xdr:row>
      <xdr:rowOff>148866</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5430500" y="964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165393</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14111" y="9423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32686</xdr:rowOff>
    </xdr:from>
    <xdr:to>
      <xdr:col>76</xdr:col>
      <xdr:colOff>114300</xdr:colOff>
      <xdr:row>58</xdr:row>
      <xdr:rowOff>101553</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3703300" y="9976786"/>
          <a:ext cx="889000" cy="68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88357</xdr:rowOff>
    </xdr:from>
    <xdr:to>
      <xdr:col>76</xdr:col>
      <xdr:colOff>165100</xdr:colOff>
      <xdr:row>57</xdr:row>
      <xdr:rowOff>18507</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4541500" y="968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35034</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325111" y="9464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151530</xdr:rowOff>
    </xdr:from>
    <xdr:to>
      <xdr:col>71</xdr:col>
      <xdr:colOff>177800</xdr:colOff>
      <xdr:row>58</xdr:row>
      <xdr:rowOff>101553</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a:off x="12814300" y="9924180"/>
          <a:ext cx="889000" cy="121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132648</xdr:rowOff>
    </xdr:from>
    <xdr:to>
      <xdr:col>72</xdr:col>
      <xdr:colOff>38100</xdr:colOff>
      <xdr:row>57</xdr:row>
      <xdr:rowOff>62798</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3652500" y="973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79325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9509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77613</xdr:rowOff>
    </xdr:from>
    <xdr:to>
      <xdr:col>67</xdr:col>
      <xdr:colOff>101600</xdr:colOff>
      <xdr:row>57</xdr:row>
      <xdr:rowOff>7763</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2763500" y="967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24290</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9454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128648</xdr:rowOff>
    </xdr:from>
    <xdr:to>
      <xdr:col>85</xdr:col>
      <xdr:colOff>177800</xdr:colOff>
      <xdr:row>57</xdr:row>
      <xdr:rowOff>58798</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6268700" y="9729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107075</xdr:rowOff>
    </xdr:from>
    <xdr:ext cx="534377" cy="259045"/>
    <xdr:sp macro="" textlink="">
      <xdr:nvSpPr>
        <xdr:cNvPr id="602" name="教育費該当値テキスト">
          <a:extLst>
            <a:ext uri="{FF2B5EF4-FFF2-40B4-BE49-F238E27FC236}">
              <a16:creationId xmlns:a16="http://schemas.microsoft.com/office/drawing/2014/main" id="{00000000-0008-0000-0700-00005A020000}"/>
            </a:ext>
          </a:extLst>
        </xdr:cNvPr>
        <xdr:cNvSpPr txBox="1"/>
      </xdr:nvSpPr>
      <xdr:spPr>
        <a:xfrm>
          <a:off x="16370300" y="9708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161766</xdr:rowOff>
    </xdr:from>
    <xdr:to>
      <xdr:col>81</xdr:col>
      <xdr:colOff>101600</xdr:colOff>
      <xdr:row>58</xdr:row>
      <xdr:rowOff>91916</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5430500" y="9934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83043</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5214111" y="10027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153336</xdr:rowOff>
    </xdr:from>
    <xdr:to>
      <xdr:col>76</xdr:col>
      <xdr:colOff>165100</xdr:colOff>
      <xdr:row>58</xdr:row>
      <xdr:rowOff>83486</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4541500" y="9925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74613</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4325111" y="10018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50753</xdr:rowOff>
    </xdr:from>
    <xdr:to>
      <xdr:col>72</xdr:col>
      <xdr:colOff>38100</xdr:colOff>
      <xdr:row>58</xdr:row>
      <xdr:rowOff>152353</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3652500" y="9994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143480</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3436111" y="10087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100730</xdr:rowOff>
    </xdr:from>
    <xdr:to>
      <xdr:col>67</xdr:col>
      <xdr:colOff>101600</xdr:colOff>
      <xdr:row>58</xdr:row>
      <xdr:rowOff>30880</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2763500" y="987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22007</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547111" y="9966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5" name="災害復旧費グラフ枠">
          <a:extLst>
            <a:ext uri="{FF2B5EF4-FFF2-40B4-BE49-F238E27FC236}">
              <a16:creationId xmlns:a16="http://schemas.microsoft.com/office/drawing/2014/main" id="{00000000-0008-0000-0700-00007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5588</xdr:rowOff>
    </xdr:from>
    <xdr:to>
      <xdr:col>85</xdr:col>
      <xdr:colOff>126364</xdr:colOff>
      <xdr:row>79</xdr:row>
      <xdr:rowOff>98879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6317595" y="12178538"/>
          <a:ext cx="1269" cy="1464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7" name="災害復旧費最小値テキスト">
          <a:extLst>
            <a:ext uri="{FF2B5EF4-FFF2-40B4-BE49-F238E27FC236}">
              <a16:creationId xmlns:a16="http://schemas.microsoft.com/office/drawing/2014/main" id="{00000000-0008-0000-0700-00007D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123715</xdr:rowOff>
    </xdr:from>
    <xdr:ext cx="534377" cy="259045"/>
    <xdr:sp macro="" textlink="">
      <xdr:nvSpPr>
        <xdr:cNvPr id="639" name="災害復旧費最大値テキスト">
          <a:extLst>
            <a:ext uri="{FF2B5EF4-FFF2-40B4-BE49-F238E27FC236}">
              <a16:creationId xmlns:a16="http://schemas.microsoft.com/office/drawing/2014/main" id="{00000000-0008-0000-0700-00007F020000}"/>
            </a:ext>
          </a:extLst>
        </xdr:cNvPr>
        <xdr:cNvSpPr txBox="1"/>
      </xdr:nvSpPr>
      <xdr:spPr>
        <a:xfrm>
          <a:off x="16370300" y="11953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5588</xdr:rowOff>
    </xdr:from>
    <xdr:to>
      <xdr:col>86</xdr:col>
      <xdr:colOff>25400</xdr:colOff>
      <xdr:row>71</xdr:row>
      <xdr:rowOff>5588</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2178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127888</xdr:rowOff>
    </xdr:from>
    <xdr:ext cx="469744" cy="259045"/>
    <xdr:sp macro="" textlink="">
      <xdr:nvSpPr>
        <xdr:cNvPr id="642" name="災害復旧費平均値テキスト">
          <a:extLst>
            <a:ext uri="{FF2B5EF4-FFF2-40B4-BE49-F238E27FC236}">
              <a16:creationId xmlns:a16="http://schemas.microsoft.com/office/drawing/2014/main" id="{00000000-0008-0000-0700-000082020000}"/>
            </a:ext>
          </a:extLst>
        </xdr:cNvPr>
        <xdr:cNvSpPr txBox="1"/>
      </xdr:nvSpPr>
      <xdr:spPr>
        <a:xfrm>
          <a:off x="16370300" y="13329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105011</xdr:rowOff>
    </xdr:from>
    <xdr:to>
      <xdr:col>85</xdr:col>
      <xdr:colOff>177800</xdr:colOff>
      <xdr:row>79</xdr:row>
      <xdr:rowOff>35161</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6268700" y="1347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99132</xdr:rowOff>
    </xdr:from>
    <xdr:to>
      <xdr:col>81</xdr:col>
      <xdr:colOff>101600</xdr:colOff>
      <xdr:row>79</xdr:row>
      <xdr:rowOff>29282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5430500" y="1347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45809</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428" y="1324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135491</xdr:rowOff>
    </xdr:from>
    <xdr:to>
      <xdr:col>76</xdr:col>
      <xdr:colOff>165100</xdr:colOff>
      <xdr:row>79</xdr:row>
      <xdr:rowOff>65641</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4541500" y="1350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82168</xdr:rowOff>
    </xdr:from>
    <xdr:ext cx="378565"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3017" y="13283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72862</xdr:rowOff>
    </xdr:from>
    <xdr:to>
      <xdr:col>71</xdr:col>
      <xdr:colOff>177800</xdr:colOff>
      <xdr:row>79</xdr:row>
      <xdr:rowOff>98879</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a:off x="12814300" y="13617412"/>
          <a:ext cx="889000" cy="26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73006</xdr:rowOff>
    </xdr:from>
    <xdr:to>
      <xdr:col>72</xdr:col>
      <xdr:colOff>38100</xdr:colOff>
      <xdr:row>79</xdr:row>
      <xdr:rowOff>3156</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3652500" y="1344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19683</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68428" y="1322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64626</xdr:rowOff>
    </xdr:from>
    <xdr:to>
      <xdr:col>67</xdr:col>
      <xdr:colOff>101600</xdr:colOff>
      <xdr:row>77</xdr:row>
      <xdr:rowOff>166226</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2763500" y="13266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11303</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428" y="13041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134456</xdr:rowOff>
    </xdr:from>
    <xdr:ext cx="249299" cy="259045"/>
    <xdr:sp macro="" textlink="">
      <xdr:nvSpPr>
        <xdr:cNvPr id="661" name="災害復旧費該当値テキスト">
          <a:extLst>
            <a:ext uri="{FF2B5EF4-FFF2-40B4-BE49-F238E27FC236}">
              <a16:creationId xmlns:a16="http://schemas.microsoft.com/office/drawing/2014/main" id="{00000000-0008-0000-0700-000095020000}"/>
            </a:ext>
          </a:extLst>
        </xdr:cNvPr>
        <xdr:cNvSpPr txBox="1"/>
      </xdr:nvSpPr>
      <xdr:spPr>
        <a:xfrm>
          <a:off x="16370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22062</xdr:rowOff>
    </xdr:from>
    <xdr:to>
      <xdr:col>67</xdr:col>
      <xdr:colOff>101600</xdr:colOff>
      <xdr:row>79</xdr:row>
      <xdr:rowOff>123662</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2763500" y="13566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114789</xdr:rowOff>
    </xdr:from>
    <xdr:ext cx="378565"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625017" y="136593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41287</xdr:rowOff>
    </xdr:from>
    <xdr:to>
      <xdr:col>85</xdr:col>
      <xdr:colOff>126364</xdr:colOff>
      <xdr:row>99</xdr:row>
      <xdr:rowOff>39230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814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43057</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701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39230</xdr:rowOff>
    </xdr:from>
    <xdr:to>
      <xdr:col>86</xdr:col>
      <xdr:colOff>25400</xdr:colOff>
      <xdr:row>99</xdr:row>
      <xdr:rowOff>39230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70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159414</xdr:rowOff>
    </xdr:from>
    <xdr:ext cx="534377"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589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69,305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41287</xdr:rowOff>
    </xdr:from>
    <xdr:to>
      <xdr:col>86</xdr:col>
      <xdr:colOff>25400</xdr:colOff>
      <xdr:row>92</xdr:row>
      <xdr:rowOff>41287</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81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69383</xdr:rowOff>
    </xdr:from>
    <xdr:to>
      <xdr:col>85</xdr:col>
      <xdr:colOff>127000</xdr:colOff>
      <xdr:row>97</xdr:row>
      <xdr:rowOff>93614</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5481300" y="16700033"/>
          <a:ext cx="838200" cy="24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61073</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348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38196</xdr:rowOff>
    </xdr:from>
    <xdr:to>
      <xdr:col>85</xdr:col>
      <xdr:colOff>177800</xdr:colOff>
      <xdr:row>96</xdr:row>
      <xdr:rowOff>139796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49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56626</xdr:rowOff>
    </xdr:from>
    <xdr:to>
      <xdr:col>81</xdr:col>
      <xdr:colOff>50800</xdr:colOff>
      <xdr:row>97</xdr:row>
      <xdr:rowOff>69383</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4592300" y="16687276"/>
          <a:ext cx="889000" cy="12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31635</xdr:rowOff>
    </xdr:from>
    <xdr:to>
      <xdr:col>81</xdr:col>
      <xdr:colOff>101600</xdr:colOff>
      <xdr:row>96</xdr:row>
      <xdr:rowOff>133235</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149762</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266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50958</xdr:rowOff>
    </xdr:from>
    <xdr:to>
      <xdr:col>76</xdr:col>
      <xdr:colOff>114300</xdr:colOff>
      <xdr:row>97</xdr:row>
      <xdr:rowOff>56626</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3703300" y="16681608"/>
          <a:ext cx="889000" cy="5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29280</xdr:rowOff>
    </xdr:from>
    <xdr:to>
      <xdr:col>76</xdr:col>
      <xdr:colOff>165100</xdr:colOff>
      <xdr:row>96</xdr:row>
      <xdr:rowOff>130880</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48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147407</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263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50958</xdr:rowOff>
    </xdr:from>
    <xdr:to>
      <xdr:col>71</xdr:col>
      <xdr:colOff>177800</xdr:colOff>
      <xdr:row>97</xdr:row>
      <xdr:rowOff>81635</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681608"/>
          <a:ext cx="889000" cy="30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32779</xdr:rowOff>
    </xdr:from>
    <xdr:to>
      <xdr:col>72</xdr:col>
      <xdr:colOff>38100</xdr:colOff>
      <xdr:row>96</xdr:row>
      <xdr:rowOff>134379</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49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150906</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267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49307</xdr:rowOff>
    </xdr:from>
    <xdr:to>
      <xdr:col>67</xdr:col>
      <xdr:colOff>101600</xdr:colOff>
      <xdr:row>96</xdr:row>
      <xdr:rowOff>150907</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50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167434</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283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42814</xdr:rowOff>
    </xdr:from>
    <xdr:to>
      <xdr:col>85</xdr:col>
      <xdr:colOff>177800</xdr:colOff>
      <xdr:row>97</xdr:row>
      <xdr:rowOff>144414</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673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21241</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651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18583</xdr:rowOff>
    </xdr:from>
    <xdr:to>
      <xdr:col>81</xdr:col>
      <xdr:colOff>101600</xdr:colOff>
      <xdr:row>97</xdr:row>
      <xdr:rowOff>120183</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649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111310</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741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5826</xdr:rowOff>
    </xdr:from>
    <xdr:to>
      <xdr:col>76</xdr:col>
      <xdr:colOff>165100</xdr:colOff>
      <xdr:row>97</xdr:row>
      <xdr:rowOff>107426</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636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98553</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729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158</xdr:rowOff>
    </xdr:from>
    <xdr:to>
      <xdr:col>72</xdr:col>
      <xdr:colOff>38100</xdr:colOff>
      <xdr:row>97</xdr:row>
      <xdr:rowOff>101758</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630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92885</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723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30835</xdr:rowOff>
    </xdr:from>
    <xdr:to>
      <xdr:col>67</xdr:col>
      <xdr:colOff>101600</xdr:colOff>
      <xdr:row>97</xdr:row>
      <xdr:rowOff>132435</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66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123562</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754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91884</xdr:rowOff>
    </xdr:from>
    <xdr:to>
      <xdr:col>116</xdr:col>
      <xdr:colOff>62864</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235384"/>
          <a:ext cx="1269" cy="1495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38561</xdr:rowOff>
    </xdr:from>
    <xdr:ext cx="469744"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501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91884</xdr:rowOff>
    </xdr:from>
    <xdr:to>
      <xdr:col>116</xdr:col>
      <xdr:colOff>152400</xdr:colOff>
      <xdr:row>30</xdr:row>
      <xdr:rowOff>91884</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235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34354</xdr:rowOff>
    </xdr:from>
    <xdr:to>
      <xdr:col>116</xdr:col>
      <xdr:colOff>63500</xdr:colOff>
      <xdr:row>39</xdr:row>
      <xdr:rowOff>44450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1323300" y="6720904"/>
          <a:ext cx="838200" cy="1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111586</xdr:rowOff>
    </xdr:from>
    <xdr:ext cx="378565"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45523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88709</xdr:rowOff>
    </xdr:from>
    <xdr:to>
      <xdr:col>116</xdr:col>
      <xdr:colOff>114300</xdr:colOff>
      <xdr:row>39</xdr:row>
      <xdr:rowOff>18859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60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34354</xdr:rowOff>
    </xdr:from>
    <xdr:to>
      <xdr:col>111</xdr:col>
      <xdr:colOff>177800</xdr:colOff>
      <xdr:row>39</xdr:row>
      <xdr:rowOff>44450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flipV="1">
          <a:off x="20434300" y="6720904"/>
          <a:ext cx="889000" cy="1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116713</xdr:rowOff>
    </xdr:from>
    <xdr:to>
      <xdr:col>112</xdr:col>
      <xdr:colOff>38100</xdr:colOff>
      <xdr:row>39</xdr:row>
      <xdr:rowOff>46863</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631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63390</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4017" y="64070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143573</xdr:rowOff>
    </xdr:from>
    <xdr:to>
      <xdr:col>107</xdr:col>
      <xdr:colOff>101600</xdr:colOff>
      <xdr:row>38</xdr:row>
      <xdr:rowOff>73723</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487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90250</xdr:rowOff>
    </xdr:from>
    <xdr:ext cx="469744"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199428" y="6262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110045</xdr:rowOff>
    </xdr:from>
    <xdr:to>
      <xdr:col>102</xdr:col>
      <xdr:colOff>165100</xdr:colOff>
      <xdr:row>39</xdr:row>
      <xdr:rowOff>40195</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62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56723</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6017" y="64003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111379</xdr:rowOff>
    </xdr:from>
    <xdr:to>
      <xdr:col>98</xdr:col>
      <xdr:colOff>38100</xdr:colOff>
      <xdr:row>39</xdr:row>
      <xdr:rowOff>41529</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626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58056</xdr:rowOff>
    </xdr:from>
    <xdr:ext cx="378565"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7017" y="64017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155004</xdr:rowOff>
    </xdr:from>
    <xdr:to>
      <xdr:col>112</xdr:col>
      <xdr:colOff>38100</xdr:colOff>
      <xdr:row>39</xdr:row>
      <xdr:rowOff>85154</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670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76281</xdr:rowOff>
    </xdr:from>
    <xdr:ext cx="313932"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66333" y="676283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ea"/>
              <a:ea typeface="+mn-ea"/>
              <a:cs typeface="+mn-cs"/>
            </a:rPr>
            <a:t>全体で見ると類似団体平均に比べ、住民一人当たりコストは低い水準となっている。</a:t>
          </a:r>
          <a:endParaRPr lang="ja-JP" altLang="ja-JP" sz="1400">
            <a:effectLst/>
            <a:latin typeface="+mn-ea"/>
            <a:ea typeface="+mn-ea"/>
          </a:endParaRPr>
        </a:p>
        <a:p>
          <a:r>
            <a:rPr kumimoji="1" lang="ja-JP" altLang="ja-JP" sz="1100">
              <a:solidFill>
                <a:schemeClr val="dk1"/>
              </a:solidFill>
              <a:effectLst/>
              <a:latin typeface="+mn-ea"/>
              <a:ea typeface="+mn-ea"/>
              <a:cs typeface="+mn-cs"/>
            </a:rPr>
            <a:t>・総務費は、住民一人当たり</a:t>
          </a:r>
          <a:r>
            <a:rPr kumimoji="1" lang="en-US" altLang="ja-JP" sz="1100">
              <a:solidFill>
                <a:schemeClr val="dk1"/>
              </a:solidFill>
              <a:effectLst/>
              <a:latin typeface="+mn-ea"/>
              <a:ea typeface="+mn-ea"/>
              <a:cs typeface="+mn-cs"/>
            </a:rPr>
            <a:t>34,211</a:t>
          </a:r>
          <a:r>
            <a:rPr kumimoji="1" lang="ja-JP" altLang="ja-JP" sz="1100">
              <a:solidFill>
                <a:schemeClr val="dk1"/>
              </a:solidFill>
              <a:effectLst/>
              <a:latin typeface="+mn-ea"/>
              <a:ea typeface="+mn-ea"/>
              <a:cs typeface="+mn-cs"/>
            </a:rPr>
            <a:t>円であり、前年度と比較して</a:t>
          </a:r>
          <a:r>
            <a:rPr kumimoji="1" lang="en-US" altLang="ja-JP" sz="1100">
              <a:solidFill>
                <a:schemeClr val="dk1"/>
              </a:solidFill>
              <a:effectLst/>
              <a:latin typeface="+mn-ea"/>
              <a:ea typeface="+mn-ea"/>
              <a:cs typeface="+mn-cs"/>
            </a:rPr>
            <a:t>1,853</a:t>
          </a:r>
          <a:r>
            <a:rPr kumimoji="1" lang="ja-JP" altLang="ja-JP" sz="1100">
              <a:solidFill>
                <a:schemeClr val="dk1"/>
              </a:solidFill>
              <a:effectLst/>
              <a:latin typeface="+mn-ea"/>
              <a:ea typeface="+mn-ea"/>
              <a:cs typeface="+mn-cs"/>
            </a:rPr>
            <a:t>円の減となっている。これは、財政調整基金への積立の減が主な要因となっている。</a:t>
          </a:r>
          <a:endParaRPr lang="ja-JP" altLang="ja-JP" sz="1400">
            <a:effectLst/>
            <a:latin typeface="+mn-ea"/>
            <a:ea typeface="+mn-ea"/>
          </a:endParaRPr>
        </a:p>
        <a:p>
          <a:r>
            <a:rPr kumimoji="1" lang="ja-JP" altLang="ja-JP" sz="1100">
              <a:solidFill>
                <a:schemeClr val="dk1"/>
              </a:solidFill>
              <a:effectLst/>
              <a:latin typeface="+mn-ea"/>
              <a:ea typeface="+mn-ea"/>
              <a:cs typeface="+mn-cs"/>
            </a:rPr>
            <a:t>・民生費は、住民一人当たり</a:t>
          </a:r>
          <a:r>
            <a:rPr kumimoji="1" lang="en-US" altLang="ja-JP" sz="1100">
              <a:solidFill>
                <a:schemeClr val="dk1"/>
              </a:solidFill>
              <a:effectLst/>
              <a:latin typeface="+mn-ea"/>
              <a:ea typeface="+mn-ea"/>
              <a:cs typeface="+mn-cs"/>
            </a:rPr>
            <a:t>177,544</a:t>
          </a:r>
          <a:r>
            <a:rPr kumimoji="1" lang="ja-JP" altLang="ja-JP" sz="1100">
              <a:solidFill>
                <a:schemeClr val="dk1"/>
              </a:solidFill>
              <a:effectLst/>
              <a:latin typeface="+mn-ea"/>
              <a:ea typeface="+mn-ea"/>
              <a:cs typeface="+mn-cs"/>
            </a:rPr>
            <a:t>円であり、</a:t>
          </a:r>
          <a:r>
            <a:rPr kumimoji="1" lang="ja-JP" altLang="ja-JP" sz="1100" b="0" i="0" baseline="0">
              <a:solidFill>
                <a:schemeClr val="dk1"/>
              </a:solidFill>
              <a:effectLst/>
              <a:latin typeface="+mn-ea"/>
              <a:ea typeface="+mn-ea"/>
              <a:cs typeface="+mn-cs"/>
            </a:rPr>
            <a:t>前年度と比較して</a:t>
          </a:r>
          <a:r>
            <a:rPr kumimoji="1" lang="en-US" altLang="ja-JP" sz="1100" b="0" i="0" baseline="0">
              <a:solidFill>
                <a:schemeClr val="dk1"/>
              </a:solidFill>
              <a:effectLst/>
              <a:latin typeface="+mn-ea"/>
              <a:ea typeface="+mn-ea"/>
              <a:cs typeface="+mn-cs"/>
            </a:rPr>
            <a:t>7,474</a:t>
          </a:r>
          <a:r>
            <a:rPr kumimoji="1" lang="ja-JP" altLang="ja-JP" sz="1100" b="0" i="0" baseline="0">
              <a:solidFill>
                <a:schemeClr val="dk1"/>
              </a:solidFill>
              <a:effectLst/>
              <a:latin typeface="+mn-ea"/>
              <a:ea typeface="+mn-ea"/>
              <a:cs typeface="+mn-cs"/>
            </a:rPr>
            <a:t>円の増となっている</a:t>
          </a:r>
          <a:r>
            <a:rPr kumimoji="1" lang="ja-JP" altLang="ja-JP" sz="1100">
              <a:solidFill>
                <a:schemeClr val="dk1"/>
              </a:solidFill>
              <a:effectLst/>
              <a:latin typeface="+mn-ea"/>
              <a:ea typeface="+mn-ea"/>
              <a:cs typeface="+mn-cs"/>
            </a:rPr>
            <a:t>。これは、障害福祉サービスに係る介護給付費・訓練等給付費の増が主な要因となっている。</a:t>
          </a:r>
          <a:endParaRPr lang="ja-JP" altLang="ja-JP" sz="1400">
            <a:effectLst/>
            <a:latin typeface="+mn-ea"/>
            <a:ea typeface="+mn-ea"/>
          </a:endParaRPr>
        </a:p>
        <a:p>
          <a:r>
            <a:rPr kumimoji="1" lang="ja-JP" altLang="ja-JP" sz="1100">
              <a:solidFill>
                <a:schemeClr val="dk1"/>
              </a:solidFill>
              <a:effectLst/>
              <a:latin typeface="+mn-ea"/>
              <a:ea typeface="+mn-ea"/>
              <a:cs typeface="+mn-cs"/>
            </a:rPr>
            <a:t>・土木費は、住民一人当たり</a:t>
          </a:r>
          <a:r>
            <a:rPr kumimoji="1" lang="en-US" altLang="ja-JP" sz="1100">
              <a:solidFill>
                <a:schemeClr val="dk1"/>
              </a:solidFill>
              <a:effectLst/>
              <a:latin typeface="+mn-ea"/>
              <a:ea typeface="+mn-ea"/>
              <a:cs typeface="+mn-cs"/>
            </a:rPr>
            <a:t>28,153</a:t>
          </a:r>
          <a:r>
            <a:rPr kumimoji="1" lang="ja-JP" altLang="ja-JP" sz="1100">
              <a:solidFill>
                <a:schemeClr val="dk1"/>
              </a:solidFill>
              <a:effectLst/>
              <a:latin typeface="+mn-ea"/>
              <a:ea typeface="+mn-ea"/>
              <a:cs typeface="+mn-cs"/>
            </a:rPr>
            <a:t>円であり、</a:t>
          </a:r>
          <a:r>
            <a:rPr kumimoji="1" lang="ja-JP" altLang="ja-JP" sz="1100" b="0" i="0" baseline="0">
              <a:solidFill>
                <a:schemeClr val="dk1"/>
              </a:solidFill>
              <a:effectLst/>
              <a:latin typeface="+mn-ea"/>
              <a:ea typeface="+mn-ea"/>
              <a:cs typeface="+mn-cs"/>
            </a:rPr>
            <a:t>前年度と比較して</a:t>
          </a:r>
          <a:r>
            <a:rPr kumimoji="1" lang="en-US" altLang="ja-JP" sz="1100" b="0" i="0" baseline="0">
              <a:solidFill>
                <a:schemeClr val="dk1"/>
              </a:solidFill>
              <a:effectLst/>
              <a:latin typeface="+mn-ea"/>
              <a:ea typeface="+mn-ea"/>
              <a:cs typeface="+mn-cs"/>
            </a:rPr>
            <a:t>611</a:t>
          </a:r>
          <a:r>
            <a:rPr kumimoji="1" lang="ja-JP" altLang="ja-JP" sz="1100" b="0" i="0" baseline="0">
              <a:solidFill>
                <a:schemeClr val="dk1"/>
              </a:solidFill>
              <a:effectLst/>
              <a:latin typeface="+mn-ea"/>
              <a:ea typeface="+mn-ea"/>
              <a:cs typeface="+mn-cs"/>
            </a:rPr>
            <a:t>円の減となっている</a:t>
          </a:r>
          <a:r>
            <a:rPr kumimoji="1" lang="ja-JP" altLang="ja-JP" sz="1100">
              <a:solidFill>
                <a:schemeClr val="dk1"/>
              </a:solidFill>
              <a:effectLst/>
              <a:latin typeface="+mn-ea"/>
              <a:ea typeface="+mn-ea"/>
              <a:cs typeface="+mn-cs"/>
            </a:rPr>
            <a:t>。これは、街区公園等整備の減が主な要因となっている。</a:t>
          </a:r>
          <a:endParaRPr lang="ja-JP" altLang="ja-JP" sz="1400">
            <a:effectLst/>
            <a:latin typeface="+mn-ea"/>
            <a:ea typeface="+mn-ea"/>
          </a:endParaRPr>
        </a:p>
        <a:p>
          <a:r>
            <a:rPr kumimoji="1" lang="ja-JP" altLang="ja-JP" sz="1100">
              <a:solidFill>
                <a:schemeClr val="dk1"/>
              </a:solidFill>
              <a:effectLst/>
              <a:latin typeface="+mn-ea"/>
              <a:ea typeface="+mn-ea"/>
              <a:cs typeface="+mn-cs"/>
            </a:rPr>
            <a:t>・消防費は、住民一人当たり</a:t>
          </a:r>
          <a:r>
            <a:rPr kumimoji="1" lang="en-US" altLang="ja-JP" sz="1100">
              <a:solidFill>
                <a:schemeClr val="dk1"/>
              </a:solidFill>
              <a:effectLst/>
              <a:latin typeface="+mn-ea"/>
              <a:ea typeface="+mn-ea"/>
              <a:cs typeface="+mn-cs"/>
            </a:rPr>
            <a:t>14,143</a:t>
          </a:r>
          <a:r>
            <a:rPr kumimoji="1" lang="ja-JP" altLang="ja-JP" sz="1100">
              <a:solidFill>
                <a:schemeClr val="dk1"/>
              </a:solidFill>
              <a:effectLst/>
              <a:latin typeface="+mn-ea"/>
              <a:ea typeface="+mn-ea"/>
              <a:cs typeface="+mn-cs"/>
            </a:rPr>
            <a:t>円で類似団体平均を超えており、</a:t>
          </a:r>
          <a:r>
            <a:rPr kumimoji="1" lang="ja-JP" altLang="ja-JP" sz="1100" b="0" i="0" baseline="0">
              <a:solidFill>
                <a:schemeClr val="dk1"/>
              </a:solidFill>
              <a:effectLst/>
              <a:latin typeface="+mn-ea"/>
              <a:ea typeface="+mn-ea"/>
              <a:cs typeface="+mn-cs"/>
            </a:rPr>
            <a:t>前年度と比較して</a:t>
          </a:r>
          <a:r>
            <a:rPr kumimoji="1" lang="en-US" altLang="ja-JP" sz="1100" b="0" i="0" baseline="0">
              <a:solidFill>
                <a:schemeClr val="dk1"/>
              </a:solidFill>
              <a:effectLst/>
              <a:latin typeface="+mn-ea"/>
              <a:ea typeface="+mn-ea"/>
              <a:cs typeface="+mn-cs"/>
            </a:rPr>
            <a:t>975</a:t>
          </a:r>
          <a:r>
            <a:rPr kumimoji="1" lang="ja-JP" altLang="ja-JP" sz="1100" b="0" i="0" baseline="0">
              <a:solidFill>
                <a:schemeClr val="dk1"/>
              </a:solidFill>
              <a:effectLst/>
              <a:latin typeface="+mn-ea"/>
              <a:ea typeface="+mn-ea"/>
              <a:cs typeface="+mn-cs"/>
            </a:rPr>
            <a:t>円の増となっている。これは、川越地区消防組合負担金の増が主な要因となっている。</a:t>
          </a:r>
          <a:endParaRPr lang="ja-JP" altLang="ja-JP" sz="1400">
            <a:effectLst/>
            <a:latin typeface="+mn-ea"/>
            <a:ea typeface="+mn-ea"/>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埼玉県川越市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令和６年度は、財政調整基金を大きく取り崩したため、基金残高の比率が減少した。</a:t>
          </a:r>
          <a:endParaRPr lang="ja-JP" altLang="ja-JP" sz="1400">
            <a:effectLst/>
            <a:latin typeface="+mn-ea"/>
            <a:ea typeface="+mn-ea"/>
          </a:endParaRPr>
        </a:p>
        <a:p>
          <a:r>
            <a:rPr kumimoji="1" lang="ja-JP" altLang="ja-JP" sz="1100">
              <a:solidFill>
                <a:schemeClr val="dk1"/>
              </a:solidFill>
              <a:effectLst/>
              <a:latin typeface="+mn-ea"/>
              <a:ea typeface="+mn-ea"/>
              <a:cs typeface="+mn-cs"/>
            </a:rPr>
            <a:t>その影響で、単年度収支は黒字であるものの、実質単年度収支が赤字となり、令和６年度は財政調整基金に頼った財政運営となった。</a:t>
          </a:r>
          <a:endParaRPr lang="ja-JP" altLang="ja-JP" sz="1400">
            <a:effectLst/>
            <a:latin typeface="+mn-ea"/>
            <a:ea typeface="+mn-ea"/>
          </a:endParaRPr>
        </a:p>
        <a:p>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その結果、実質単年度収支は２年連続で赤字となり、財政構造の見直しを確実に行う必要がある。</a:t>
          </a:r>
          <a:endParaRPr lang="ja-JP" altLang="ja-JP" sz="1400">
            <a:effectLst/>
            <a:latin typeface="+mn-ea"/>
            <a:ea typeface="+mn-ea"/>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埼玉県川越市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各会計ともに黒字で推移しており安定している。今後も安定した水準で推移できるよう努める。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埼玉県川越市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令和６年度については、前年度と比較して実質公債費比率の分子の値が減少した。その要因としては、分子から差引する算入公債費等（Ｂ）が災害復旧費等に係る基準財政需要額の減に伴い減少したものの、元利償還金等（Ａ）も減少したことにより、全体として減少することになった。</a:t>
          </a:r>
          <a:endParaRPr lang="ja-JP" altLang="ja-JP" sz="1400">
            <a:effectLst/>
          </a:endParaRPr>
        </a:p>
        <a:p>
          <a:r>
            <a:rPr kumimoji="1" lang="ja-JP" altLang="ja-JP" sz="1100">
              <a:solidFill>
                <a:schemeClr val="dk1"/>
              </a:solidFill>
              <a:effectLst/>
              <a:latin typeface="+mn-lt"/>
              <a:ea typeface="+mn-ea"/>
              <a:cs typeface="+mn-cs"/>
            </a:rPr>
            <a:t>　今後、大規模事業の進展により、長期的には元利償還金の増加が見込まれるため、急激な負担増とならないように計画的な財政運営に努める。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chemeClr val="dk1"/>
              </a:solidFill>
              <a:effectLst/>
              <a:latin typeface="+mn-lt"/>
              <a:ea typeface="+mn-ea"/>
              <a:cs typeface="+mn-cs"/>
            </a:rPr>
            <a:t>-</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埼玉県川越市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令和６年度については、前年度と比較して将来負担比率の分子の値が減少した。</a:t>
          </a:r>
          <a:endParaRPr lang="ja-JP" altLang="ja-JP" sz="1400">
            <a:effectLst/>
          </a:endParaRPr>
        </a:p>
        <a:p>
          <a:r>
            <a:rPr kumimoji="1" lang="ja-JP" altLang="ja-JP" sz="1100">
              <a:solidFill>
                <a:schemeClr val="dk1"/>
              </a:solidFill>
              <a:effectLst/>
              <a:latin typeface="+mn-lt"/>
              <a:ea typeface="+mn-ea"/>
              <a:cs typeface="+mn-cs"/>
            </a:rPr>
            <a:t>　将来負担比率の分子の状況としては、充当可能財源等（Ｂ）が減少したものの、将来負担額（Ａ）が一般会計等に係る地方債の現在高等の減が主な要因となり減少につながったことから、分子の値が減少した。</a:t>
          </a:r>
          <a:endParaRPr lang="ja-JP" altLang="ja-JP" sz="1400">
            <a:effectLst/>
          </a:endParaRPr>
        </a:p>
        <a:p>
          <a:r>
            <a:rPr kumimoji="1" lang="ja-JP" altLang="ja-JP" sz="1100">
              <a:solidFill>
                <a:schemeClr val="dk1"/>
              </a:solidFill>
              <a:effectLst/>
              <a:latin typeface="+mn-lt"/>
              <a:ea typeface="+mn-ea"/>
              <a:cs typeface="+mn-cs"/>
            </a:rPr>
            <a:t>　今後、大規模事業の進展により、将来負担額が増加することが見込まれ、適正な水準で比率が推移するよう、計画的な財政運営に努める。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埼玉県川越市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各基金において運用利子の積み立てを行ったほか、庁舎建設基金や公共施設マネジメント基金を中心に将来の事業費確保を目的とした元金の積み立て、学校部活動地域連携・地域移行推進基金では寄附金の積み立てを行った一方で、令和６年度予算に係る財源対策として財政調整基金から約２４億円の取り崩しを行った結果、基金全体では約１９憶円の減少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各年度の当初予算編成において、財源対策として財政調整基金からの取り崩しを見込むものの、事務事業の見直しなど経常的経費の抑制などに取り組みながら、財政調整基金にできるだけ依存しない財政運営に努め、基金残高の確保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・各基金の設置目的を踏まえ、計画的に積み立てた上で有効活用をする。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・職員退職手当基金：定年退職者の急増に伴う退職手当の支出増加に備え、財政負担の平準化を図る。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・公共施設マネジメント基金：公共施設の建替や改修などのピークに備え、財政負担の軽減を目的とする。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・大学奨学金基金：経済的理由により学校教育法による大学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大学院及び短期大学を除く。</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における修学が困難な者に対し、奨学金を支給する。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・森林環境基金：森林環境譲与税を活用し、森林の整備及びその促進に関する施策を行う。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・庁舎建設基金：将来的な庁舎建て替えに必要となる事業費を確保するための元金積み立てによる増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・学校部活動地域連携・地域移行推進基金：団体（企業）からの寄附金の積み立てによる増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・公共施設マネジメント基金：市有地売却による増、公共施設の建替や改修などのピークに備えた財政負担の軽減を目的とした元金積み立てによる増</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・職員退職手当基金：令和１５年～１８年度における退職者ピークに向けて、令和７年度から１４年度までの間に約１９億円を積み立てる予定。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・公共施設マネジメント基金：公共施設の保全及び更新を計画的に行うため、令和１５年度以降のピークに向けて継続的に積み立てる予定。</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近年の当初予算編成においては、一般財源不足を補うために、財政調整基金からの繰入金を活用した財政運営を続けており、令和６年度当初予算編成においても、財政調整基金からの繰入金を５５億９千万円計上した。こうした中、財政調整基金からの繰入金を減額するため、前年度剰余金や令和６年度事業費の精算に伴う剰余金等により、財政調整基金への繰り戻しを行ったものの、最終的に財政調整基金からの取り崩し額が約２４億円となったため。</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年度間の財源の不均衡を調整するとともに、社会経済情勢の変化や災害等の不測の事態への備えとしての役割を有していることから、一定程度の規模を確保しておく必要があるものと認識している。このような点を踏まえ、令和８年１月に策定した第二次川越市行財政改革推進計画においては、前計画における目標を上方修正し、令和１２年度末における残高目標を５５億円以上としたところであり、目標の実現に向けて、選択と集中による経常経費の削減や新たな財源の確保等に取り組んでいきたいと考え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５年度普通交付税再算定増額分に係る臨時財政対策債償還基金費の令和６年度分として約１億２千万円を取り崩した一方で、令和６年度普通交付税再算定増額分に係る臨時財政対策債償還基金費として約３億２千万円を積立てた結果、減債基金全体で約２億円の増加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・経済事情の変動等により財源が不足する場合や市債の償還額がほかの年度と比較して多額となる年度に取り崩しを行う。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・普通交付税再算定増額分に係る臨時財政対策債償還基金費の積立て分については、国が指示をした年度に取り崩しを行う。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64BEEB5B-01E9-431F-85B9-E521B36931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BAA7FB1-F6B5-47BD-BCD8-B3DED6C483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362AF50B-2910-4200-AAF8-D7D1E53A4416}"/>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ACB2145F-5BE2-4F9E-BA2B-9265229D25A3}"/>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7D9673EC-024F-43D6-BC08-323755108AC1}"/>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F1482C08-3543-4298-AFFA-E0CC33B3C16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埼玉県川越市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63721137-5B6E-4795-ACEC-5B8759C08F1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B5E5BA6-D341-490F-8540-A348BE6B16AD}"/>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AE14DFD6-2FD4-45D7-9C60-F8521799C817}"/>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7F8C4BB0-3D99-4A95-AE75-96C202C98286}"/>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752CB1A6-8DA6-49B9-B02F-D5C522CE26C4}"/>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26926CF8-C9E5-472B-A9EF-84C7910A849E}"/>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352,805
341,483
109.13
137,048,330
130,407,165
6,365,084
70,582,222
83,382,047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DF2358E5-F4FA-4D16-9BD7-068CDADA3CB5}"/>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9862AF08-BA9E-407E-9BE7-6FDA81D616EA}"/>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9F41D27C-3EED-43BD-A640-DDCBD41033D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48.3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13913EAB-D0FF-4F3F-AA94-C7E9F454A38D}"/>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F82B9076-DEC4-43D3-8AC6-6CD137A8B113}"/>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4BC5661F-8693-4FB1-81EB-ED4FC7FF1D6B}"/>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75E3C3EB-36F9-4AEF-87A7-9A2A035B37A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4E88AA18-24C3-46E3-9468-5D148DFED5B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5CE1E5BF-A33B-42F0-B120-DF5E7223CB65}"/>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317C7253-E3B3-4962-AAAD-5165AC9A485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FDE62CD2-0C23-4C44-A3CD-468412EE019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BA6B88FB-AA52-4D76-95E7-31EAC45FA59A}"/>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AD1724E6-F093-44BD-BF63-3DA0503C55C3}"/>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BCB1E3D8-DFF4-478C-8F99-DB72E0FE6B48}"/>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FC11135F-EE83-4A8D-83A3-61DE02810D5B}"/>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87478B4D-E10D-4DAF-94CC-0D311226AADA}"/>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D7083381-FA71-4E02-A319-3EA7A9A85A4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A66B3230-E33C-4E20-8BC9-EE930D8DBADA}"/>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578729BB-4782-4C1B-975E-3372BD0C2241}"/>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7C1E65A1-E73B-4466-A18E-1EA26D675241}"/>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F4302973-F12B-4643-AA32-B18EF2632693}"/>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7E92183-9082-4B08-8662-248BF4C5E882}"/>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F2EA825F-216D-40F0-87FA-51F11CE43FFF}"/>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1D0677E4-1D8B-4410-8205-805AAA4A34DF}"/>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129165C2-3DD0-49AD-B2FD-398DEC71417C}"/>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[ 76.4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AD4B69B6-13E0-4359-A8FC-A3088CA1D356}"/>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6552D-B15E-401B-A1CA-6AA3C641D364}"/>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8E7B23EB-BF34-41F5-AB58-5009E3684EFB}"/>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C3F99964-942C-4004-8C72-CB7846370967}"/>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D42AC05F-E464-408E-A0FC-02E2954279B4}"/>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E377AE27-985D-44D4-B048-2C925B8F1A6F}"/>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1F79E4CB-3515-4309-A0DC-AC6EB5CD8EA6}"/>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BCF2A188-9616-44E2-BD0F-E7A25E4D2125}"/>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74349FD7-40F3-4497-9D55-F23DE9CE14F4}"/>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27798120-3047-42D1-A0E7-751F786DC13F}"/>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類似団体より高い水準にあるが、公共施設等総合管理計画や個別施設計画などに基づき、適切な時期での施設の更新や集約化・複合化なども検討し、適切な施設の維持管理に努めていく。</a:t>
          </a:r>
        </a:p>
        <a:p>
          <a:endParaRPr kumimoji="1" lang="ja-JP" altLang="en-US" sz="110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C145A0CC-8949-4A28-AC90-3CE09C89AD39}"/>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EBC5805E-484C-4D01-A8A6-54FBC3F79536}"/>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1386DD9C-1149-490E-B9DD-CAF799841E8A}"/>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D390F911-A7F2-4094-972B-6113A4310B2F}"/>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418F79AB-402A-404F-B12E-7FA7975FFE9A}"/>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0ABFD869-A14C-442B-82F3-51C20503E6E2}"/>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353F3F57-CCD5-4454-A19D-56EEDA8480DF}"/>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4397B6F0-2C67-405A-A147-9EC80A7C4BA8}"/>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C70CD4FD-CBD5-4423-8D7A-E17F487F0074}"/>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14168F44-5CAE-4BC1-B506-E84D23A07A09}"/>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116A36A5-D5D4-4F75-B5F0-5826DFDF4D99}"/>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EBD54281-CF5E-44B8-8897-47A511F8BFE1}"/>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C7C20AB1-1486-4FB9-BB96-9BA6F37D9C3C}"/>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097C4CDC-4C13-428A-8190-1B6ADFA983AE}"/>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BD4A00E0-8994-4A14-8BCB-B0FD7B4A9F5B}"/>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485C817C-42FB-4BF6-A488-15DDE18D45D1}"/>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59690</xdr:rowOff>
    </xdr:from>
    <xdr:to>
      <xdr:col>23</xdr:col>
      <xdr:colOff>85090</xdr:colOff>
      <xdr:row>34</xdr:row>
      <xdr:rowOff>100965</xdr:rowOff>
    </xdr:to>
    <xdr:cxnSp macro="">
      <xdr:nvCxnSpPr>
        <xdr:cNvPr id="65" name="直線コネクタ 64">
          <a:extLst>
            <a:ext uri="{FF2B5EF4-FFF2-40B4-BE49-F238E27FC236}">
              <a16:creationId xmlns:a16="http://schemas.microsoft.com/office/drawing/2014/main" id="{4F7B5203-A14B-49EF-939F-079E05E0A669}"/>
            </a:ext>
          </a:extLst>
        </xdr:cNvPr>
        <xdr:cNvCxnSpPr/>
      </xdr:nvCxnSpPr>
      <xdr:spPr>
        <a:xfrm flipV="1">
          <a:off x="4760595" y="5460365"/>
          <a:ext cx="1270" cy="1241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104792</xdr:rowOff>
    </xdr:from>
    <xdr:ext cx="405111" cy="259045"/>
    <xdr:sp macro="" textlink="">
      <xdr:nvSpPr>
        <xdr:cNvPr id="66" name="有形固定資産減価償却率最小値テキスト">
          <a:extLst>
            <a:ext uri="{FF2B5EF4-FFF2-40B4-BE49-F238E27FC236}">
              <a16:creationId xmlns:a16="http://schemas.microsoft.com/office/drawing/2014/main" id="{9AEEDA00-288A-47C2-B9A6-FFD64ADA3CB4}"/>
            </a:ext>
          </a:extLst>
        </xdr:cNvPr>
        <xdr:cNvSpPr txBox="1"/>
      </xdr:nvSpPr>
      <xdr:spPr>
        <a:xfrm>
          <a:off x="4813300"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100965</xdr:rowOff>
    </xdr:from>
    <xdr:to>
      <xdr:col>23</xdr:col>
      <xdr:colOff>174625</xdr:colOff>
      <xdr:row>34</xdr:row>
      <xdr:rowOff>100965</xdr:rowOff>
    </xdr:to>
    <xdr:cxnSp macro="">
      <xdr:nvCxnSpPr>
        <xdr:cNvPr id="67" name="直線コネクタ 66">
          <a:extLst>
            <a:ext uri="{FF2B5EF4-FFF2-40B4-BE49-F238E27FC236}">
              <a16:creationId xmlns:a16="http://schemas.microsoft.com/office/drawing/2014/main" id="{C37718CC-5C45-4AD2-9F34-0BBD19239DD0}"/>
            </a:ext>
          </a:extLst>
        </xdr:cNvPr>
        <xdr:cNvCxnSpPr/>
      </xdr:nvCxnSpPr>
      <xdr:spPr>
        <a:xfrm>
          <a:off x="4673600" y="6701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6367</xdr:rowOff>
    </xdr:from>
    <xdr:ext cx="405111" cy="259045"/>
    <xdr:sp macro="" textlink="">
      <xdr:nvSpPr>
        <xdr:cNvPr id="68" name="有形固定資産減価償却率最大値テキスト">
          <a:extLst>
            <a:ext uri="{FF2B5EF4-FFF2-40B4-BE49-F238E27FC236}">
              <a16:creationId xmlns:a16="http://schemas.microsoft.com/office/drawing/2014/main" id="{1683798A-7797-4B14-B317-9815D466E712}"/>
            </a:ext>
          </a:extLst>
        </xdr:cNvPr>
        <xdr:cNvSpPr txBox="1"/>
      </xdr:nvSpPr>
      <xdr:spPr>
        <a:xfrm>
          <a:off x="4813300" y="523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59690</xdr:rowOff>
    </xdr:from>
    <xdr:to>
      <xdr:col>23</xdr:col>
      <xdr:colOff>174625</xdr:colOff>
      <xdr:row>27</xdr:row>
      <xdr:rowOff>59690</xdr:rowOff>
    </xdr:to>
    <xdr:cxnSp macro="">
      <xdr:nvCxnSpPr>
        <xdr:cNvPr id="69" name="直線コネクタ 68">
          <a:extLst>
            <a:ext uri="{FF2B5EF4-FFF2-40B4-BE49-F238E27FC236}">
              <a16:creationId xmlns:a16="http://schemas.microsoft.com/office/drawing/2014/main" id="{7C1D8B1D-1631-4A31-916B-5DA9AFF083B7}"/>
            </a:ext>
          </a:extLst>
        </xdr:cNvPr>
        <xdr:cNvCxnSpPr/>
      </xdr:nvCxnSpPr>
      <xdr:spPr>
        <a:xfrm>
          <a:off x="4673600" y="5460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159190</xdr:rowOff>
    </xdr:from>
    <xdr:ext cx="405111" cy="259045"/>
    <xdr:sp macro="" textlink="">
      <xdr:nvSpPr>
        <xdr:cNvPr id="70" name="有形固定資産減価償却率平均値テキスト">
          <a:extLst>
            <a:ext uri="{FF2B5EF4-FFF2-40B4-BE49-F238E27FC236}">
              <a16:creationId xmlns:a16="http://schemas.microsoft.com/office/drawing/2014/main" id="{2E2F3D55-0BDB-4C54-8496-36A9B88694D1}"/>
            </a:ext>
          </a:extLst>
        </xdr:cNvPr>
        <xdr:cNvSpPr txBox="1"/>
      </xdr:nvSpPr>
      <xdr:spPr>
        <a:xfrm>
          <a:off x="4813300" y="60742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136313</xdr:rowOff>
    </xdr:from>
    <xdr:to>
      <xdr:col>23</xdr:col>
      <xdr:colOff>136525</xdr:colOff>
      <xdr:row>32</xdr:row>
      <xdr:rowOff>66463</xdr:rowOff>
    </xdr:to>
    <xdr:sp macro="" textlink="">
      <xdr:nvSpPr>
        <xdr:cNvPr id="71" name="フローチャート: 判断 70">
          <a:extLst>
            <a:ext uri="{FF2B5EF4-FFF2-40B4-BE49-F238E27FC236}">
              <a16:creationId xmlns:a16="http://schemas.microsoft.com/office/drawing/2014/main" id="{01B5F1AD-7855-4DB9-AAB6-59FE7C3B82E0}"/>
            </a:ext>
          </a:extLst>
        </xdr:cNvPr>
        <xdr:cNvSpPr/>
      </xdr:nvSpPr>
      <xdr:spPr>
        <a:xfrm>
          <a:off x="4711700" y="6222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103928</xdr:rowOff>
    </xdr:from>
    <xdr:to>
      <xdr:col>19</xdr:col>
      <xdr:colOff>187325</xdr:colOff>
      <xdr:row>32</xdr:row>
      <xdr:rowOff>34078</xdr:rowOff>
    </xdr:to>
    <xdr:sp macro="" textlink="">
      <xdr:nvSpPr>
        <xdr:cNvPr id="72" name="フローチャート: 判断 71">
          <a:extLst>
            <a:ext uri="{FF2B5EF4-FFF2-40B4-BE49-F238E27FC236}">
              <a16:creationId xmlns:a16="http://schemas.microsoft.com/office/drawing/2014/main" id="{156847A5-5F3E-4446-A210-0B49FA9F6122}"/>
            </a:ext>
          </a:extLst>
        </xdr:cNvPr>
        <xdr:cNvSpPr/>
      </xdr:nvSpPr>
      <xdr:spPr>
        <a:xfrm>
          <a:off x="4000500" y="6190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71543</xdr:rowOff>
    </xdr:from>
    <xdr:to>
      <xdr:col>15</xdr:col>
      <xdr:colOff>187325</xdr:colOff>
      <xdr:row>32</xdr:row>
      <xdr:rowOff>1693</xdr:rowOff>
    </xdr:to>
    <xdr:sp macro="" textlink="">
      <xdr:nvSpPr>
        <xdr:cNvPr id="73" name="フローチャート: 判断 72">
          <a:extLst>
            <a:ext uri="{FF2B5EF4-FFF2-40B4-BE49-F238E27FC236}">
              <a16:creationId xmlns:a16="http://schemas.microsoft.com/office/drawing/2014/main" id="{4AC40DBD-3E57-434A-A857-03ED163FFE46}"/>
            </a:ext>
          </a:extLst>
        </xdr:cNvPr>
        <xdr:cNvSpPr/>
      </xdr:nvSpPr>
      <xdr:spPr>
        <a:xfrm>
          <a:off x="3238500" y="6158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35560</xdr:rowOff>
    </xdr:from>
    <xdr:to>
      <xdr:col>11</xdr:col>
      <xdr:colOff>187325</xdr:colOff>
      <xdr:row>31</xdr:row>
      <xdr:rowOff>137160</xdr:rowOff>
    </xdr:to>
    <xdr:sp macro="" textlink="">
      <xdr:nvSpPr>
        <xdr:cNvPr id="74" name="フローチャート: 判断 73">
          <a:extLst>
            <a:ext uri="{FF2B5EF4-FFF2-40B4-BE49-F238E27FC236}">
              <a16:creationId xmlns:a16="http://schemas.microsoft.com/office/drawing/2014/main" id="{56D57E8D-CC93-4E74-9E39-779835F013CA}"/>
            </a:ext>
          </a:extLst>
        </xdr:cNvPr>
        <xdr:cNvSpPr/>
      </xdr:nvSpPr>
      <xdr:spPr>
        <a:xfrm>
          <a:off x="2476500" y="61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171027</xdr:rowOff>
    </xdr:from>
    <xdr:to>
      <xdr:col>7</xdr:col>
      <xdr:colOff>187325</xdr:colOff>
      <xdr:row>31</xdr:row>
      <xdr:rowOff>101177</xdr:rowOff>
    </xdr:to>
    <xdr:sp macro="" textlink="">
      <xdr:nvSpPr>
        <xdr:cNvPr id="75" name="フローチャート: 判断 74">
          <a:extLst>
            <a:ext uri="{FF2B5EF4-FFF2-40B4-BE49-F238E27FC236}">
              <a16:creationId xmlns:a16="http://schemas.microsoft.com/office/drawing/2014/main" id="{D66263D9-08ED-4D86-83C8-57966EF4B87A}"/>
            </a:ext>
          </a:extLst>
        </xdr:cNvPr>
        <xdr:cNvSpPr/>
      </xdr:nvSpPr>
      <xdr:spPr>
        <a:xfrm>
          <a:off x="1714500" y="60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86E82596-E285-41FA-99C2-F7A010FF5D2E}"/>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85270134-E4B8-4864-8FA1-1D69EFF72DA9}"/>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FD142C8B-0268-4CAE-928F-5C89FDADF8CC}"/>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700F4819-55F9-437A-9850-A4D35A411DDE}"/>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B04CA538-4EBA-4CEC-9071-B9E4D543FFE1}"/>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142452</xdr:rowOff>
    </xdr:from>
    <xdr:to>
      <xdr:col>23</xdr:col>
      <xdr:colOff>136525</xdr:colOff>
      <xdr:row>34</xdr:row>
      <xdr:rowOff>72602</xdr:rowOff>
    </xdr:to>
    <xdr:sp macro="" textlink="">
      <xdr:nvSpPr>
        <xdr:cNvPr id="81" name="楕円 80">
          <a:extLst>
            <a:ext uri="{FF2B5EF4-FFF2-40B4-BE49-F238E27FC236}">
              <a16:creationId xmlns:a16="http://schemas.microsoft.com/office/drawing/2014/main" id="{EA0449C5-722B-421A-810A-C32C8FB8B92D}"/>
            </a:ext>
          </a:extLst>
        </xdr:cNvPr>
        <xdr:cNvSpPr/>
      </xdr:nvSpPr>
      <xdr:spPr>
        <a:xfrm>
          <a:off x="4711700" y="6571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57379</xdr:rowOff>
    </xdr:from>
    <xdr:ext cx="405111" cy="259045"/>
    <xdr:sp macro="" textlink="">
      <xdr:nvSpPr>
        <xdr:cNvPr id="82" name="有形固定資産減価償却率該当値テキスト">
          <a:extLst>
            <a:ext uri="{FF2B5EF4-FFF2-40B4-BE49-F238E27FC236}">
              <a16:creationId xmlns:a16="http://schemas.microsoft.com/office/drawing/2014/main" id="{75A27CC9-557D-47CA-B017-545F58C0B242}"/>
            </a:ext>
          </a:extLst>
        </xdr:cNvPr>
        <xdr:cNvSpPr txBox="1"/>
      </xdr:nvSpPr>
      <xdr:spPr>
        <a:xfrm>
          <a:off x="4813300" y="6486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110067</xdr:rowOff>
    </xdr:from>
    <xdr:to>
      <xdr:col>19</xdr:col>
      <xdr:colOff>187325</xdr:colOff>
      <xdr:row>34</xdr:row>
      <xdr:rowOff>40217</xdr:rowOff>
    </xdr:to>
    <xdr:sp macro="" textlink="">
      <xdr:nvSpPr>
        <xdr:cNvPr id="83" name="楕円 82">
          <a:extLst>
            <a:ext uri="{FF2B5EF4-FFF2-40B4-BE49-F238E27FC236}">
              <a16:creationId xmlns:a16="http://schemas.microsoft.com/office/drawing/2014/main" id="{F808DE90-2C67-40A4-91FE-E07372BEA141}"/>
            </a:ext>
          </a:extLst>
        </xdr:cNvPr>
        <xdr:cNvSpPr/>
      </xdr:nvSpPr>
      <xdr:spPr>
        <a:xfrm>
          <a:off x="4000500" y="6539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160867</xdr:rowOff>
    </xdr:from>
    <xdr:to>
      <xdr:col>23</xdr:col>
      <xdr:colOff>85725</xdr:colOff>
      <xdr:row>34</xdr:row>
      <xdr:rowOff>21802</xdr:rowOff>
    </xdr:to>
    <xdr:cxnSp macro="">
      <xdr:nvCxnSpPr>
        <xdr:cNvPr id="84" name="直線コネクタ 83">
          <a:extLst>
            <a:ext uri="{FF2B5EF4-FFF2-40B4-BE49-F238E27FC236}">
              <a16:creationId xmlns:a16="http://schemas.microsoft.com/office/drawing/2014/main" id="{5C95B6E1-2027-48E4-8D95-4726121B419F}"/>
            </a:ext>
          </a:extLst>
        </xdr:cNvPr>
        <xdr:cNvCxnSpPr/>
      </xdr:nvCxnSpPr>
      <xdr:spPr>
        <a:xfrm>
          <a:off x="4051300" y="6590242"/>
          <a:ext cx="711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33</xdr:row>
      <xdr:rowOff>70485</xdr:rowOff>
    </xdr:from>
    <xdr:to>
      <xdr:col>15</xdr:col>
      <xdr:colOff>187325</xdr:colOff>
      <xdr:row>34</xdr:row>
      <xdr:rowOff>635</xdr:rowOff>
    </xdr:to>
    <xdr:sp macro="" textlink="">
      <xdr:nvSpPr>
        <xdr:cNvPr id="85" name="楕円 84">
          <a:extLst>
            <a:ext uri="{FF2B5EF4-FFF2-40B4-BE49-F238E27FC236}">
              <a16:creationId xmlns:a16="http://schemas.microsoft.com/office/drawing/2014/main" id="{7DE5F1AD-8812-411F-AB2E-15E1CC66327D}"/>
            </a:ext>
          </a:extLst>
        </xdr:cNvPr>
        <xdr:cNvSpPr/>
      </xdr:nvSpPr>
      <xdr:spPr>
        <a:xfrm>
          <a:off x="32385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121285</xdr:rowOff>
    </xdr:from>
    <xdr:to>
      <xdr:col>19</xdr:col>
      <xdr:colOff>136525</xdr:colOff>
      <xdr:row>33</xdr:row>
      <xdr:rowOff>160867</xdr:rowOff>
    </xdr:to>
    <xdr:cxnSp macro="">
      <xdr:nvCxnSpPr>
        <xdr:cNvPr id="86" name="直線コネクタ 85">
          <a:extLst>
            <a:ext uri="{FF2B5EF4-FFF2-40B4-BE49-F238E27FC236}">
              <a16:creationId xmlns:a16="http://schemas.microsoft.com/office/drawing/2014/main" id="{9DF6BEEA-9D77-48E2-856E-E446A90D3EBA}"/>
            </a:ext>
          </a:extLst>
        </xdr:cNvPr>
        <xdr:cNvCxnSpPr/>
      </xdr:nvCxnSpPr>
      <xdr:spPr>
        <a:xfrm>
          <a:off x="3289300" y="6550660"/>
          <a:ext cx="762000" cy="3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33</xdr:row>
      <xdr:rowOff>34502</xdr:rowOff>
    </xdr:from>
    <xdr:to>
      <xdr:col>11</xdr:col>
      <xdr:colOff>187325</xdr:colOff>
      <xdr:row>33</xdr:row>
      <xdr:rowOff>136102</xdr:rowOff>
    </xdr:to>
    <xdr:sp macro="" textlink="">
      <xdr:nvSpPr>
        <xdr:cNvPr id="87" name="楕円 86">
          <a:extLst>
            <a:ext uri="{FF2B5EF4-FFF2-40B4-BE49-F238E27FC236}">
              <a16:creationId xmlns:a16="http://schemas.microsoft.com/office/drawing/2014/main" id="{BA7C1A79-CC90-4BE6-BE85-5AB4647902E1}"/>
            </a:ext>
          </a:extLst>
        </xdr:cNvPr>
        <xdr:cNvSpPr/>
      </xdr:nvSpPr>
      <xdr:spPr>
        <a:xfrm>
          <a:off x="2476500" y="6463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33</xdr:row>
      <xdr:rowOff>85302</xdr:rowOff>
    </xdr:from>
    <xdr:to>
      <xdr:col>15</xdr:col>
      <xdr:colOff>136525</xdr:colOff>
      <xdr:row>33</xdr:row>
      <xdr:rowOff>121285</xdr:rowOff>
    </xdr:to>
    <xdr:cxnSp macro="">
      <xdr:nvCxnSpPr>
        <xdr:cNvPr id="88" name="直線コネクタ 87">
          <a:extLst>
            <a:ext uri="{FF2B5EF4-FFF2-40B4-BE49-F238E27FC236}">
              <a16:creationId xmlns:a16="http://schemas.microsoft.com/office/drawing/2014/main" id="{9914669C-0D75-4F2C-B3A2-5BC7C51F39CF}"/>
            </a:ext>
          </a:extLst>
        </xdr:cNvPr>
        <xdr:cNvCxnSpPr/>
      </xdr:nvCxnSpPr>
      <xdr:spPr>
        <a:xfrm>
          <a:off x="2527300" y="6514677"/>
          <a:ext cx="762000" cy="3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33</xdr:row>
      <xdr:rowOff>12912</xdr:rowOff>
    </xdr:from>
    <xdr:to>
      <xdr:col>7</xdr:col>
      <xdr:colOff>187325</xdr:colOff>
      <xdr:row>33</xdr:row>
      <xdr:rowOff>114512</xdr:rowOff>
    </xdr:to>
    <xdr:sp macro="" textlink="">
      <xdr:nvSpPr>
        <xdr:cNvPr id="89" name="楕円 88">
          <a:extLst>
            <a:ext uri="{FF2B5EF4-FFF2-40B4-BE49-F238E27FC236}">
              <a16:creationId xmlns:a16="http://schemas.microsoft.com/office/drawing/2014/main" id="{5D3B2E46-E2AC-4678-A792-667A9ABCFD74}"/>
            </a:ext>
          </a:extLst>
        </xdr:cNvPr>
        <xdr:cNvSpPr/>
      </xdr:nvSpPr>
      <xdr:spPr>
        <a:xfrm>
          <a:off x="1714500" y="6442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33</xdr:row>
      <xdr:rowOff>63712</xdr:rowOff>
    </xdr:from>
    <xdr:to>
      <xdr:col>11</xdr:col>
      <xdr:colOff>136525</xdr:colOff>
      <xdr:row>33</xdr:row>
      <xdr:rowOff>85302</xdr:rowOff>
    </xdr:to>
    <xdr:cxnSp macro="">
      <xdr:nvCxnSpPr>
        <xdr:cNvPr id="90" name="直線コネクタ 89">
          <a:extLst>
            <a:ext uri="{FF2B5EF4-FFF2-40B4-BE49-F238E27FC236}">
              <a16:creationId xmlns:a16="http://schemas.microsoft.com/office/drawing/2014/main" id="{B3BE533B-F3C7-45ED-9D59-4540AF0A4DC2}"/>
            </a:ext>
          </a:extLst>
        </xdr:cNvPr>
        <xdr:cNvCxnSpPr/>
      </xdr:nvCxnSpPr>
      <xdr:spPr>
        <a:xfrm>
          <a:off x="1765300" y="6493087"/>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50605</xdr:rowOff>
    </xdr:from>
    <xdr:ext cx="405111" cy="259045"/>
    <xdr:sp macro="" textlink="">
      <xdr:nvSpPr>
        <xdr:cNvPr id="91" name="n_1aveValue有形固定資産減価償却率">
          <a:extLst>
            <a:ext uri="{FF2B5EF4-FFF2-40B4-BE49-F238E27FC236}">
              <a16:creationId xmlns:a16="http://schemas.microsoft.com/office/drawing/2014/main" id="{67ACD814-1961-4CB7-B04E-E74074346F26}"/>
            </a:ext>
          </a:extLst>
        </xdr:cNvPr>
        <xdr:cNvSpPr txBox="1"/>
      </xdr:nvSpPr>
      <xdr:spPr>
        <a:xfrm>
          <a:off x="3836044" y="5965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18220</xdr:rowOff>
    </xdr:from>
    <xdr:ext cx="405111" cy="259045"/>
    <xdr:sp macro="" textlink="">
      <xdr:nvSpPr>
        <xdr:cNvPr id="92" name="n_2aveValue有形固定資産減価償却率">
          <a:extLst>
            <a:ext uri="{FF2B5EF4-FFF2-40B4-BE49-F238E27FC236}">
              <a16:creationId xmlns:a16="http://schemas.microsoft.com/office/drawing/2014/main" id="{7C2C664A-004C-46A5-8C7E-A3D325CD11DD}"/>
            </a:ext>
          </a:extLst>
        </xdr:cNvPr>
        <xdr:cNvSpPr txBox="1"/>
      </xdr:nvSpPr>
      <xdr:spPr>
        <a:xfrm>
          <a:off x="3086744" y="5933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153687</xdr:rowOff>
    </xdr:from>
    <xdr:ext cx="405111" cy="259045"/>
    <xdr:sp macro="" textlink="">
      <xdr:nvSpPr>
        <xdr:cNvPr id="93" name="n_3aveValue有形固定資産減価償却率">
          <a:extLst>
            <a:ext uri="{FF2B5EF4-FFF2-40B4-BE49-F238E27FC236}">
              <a16:creationId xmlns:a16="http://schemas.microsoft.com/office/drawing/2014/main" id="{EF9D3253-6D12-4F62-ACB5-731107F9A65E}"/>
            </a:ext>
          </a:extLst>
        </xdr:cNvPr>
        <xdr:cNvSpPr txBox="1"/>
      </xdr:nvSpPr>
      <xdr:spPr>
        <a:xfrm>
          <a:off x="2324744" y="5897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117704</xdr:rowOff>
    </xdr:from>
    <xdr:ext cx="405111" cy="259045"/>
    <xdr:sp macro="" textlink="">
      <xdr:nvSpPr>
        <xdr:cNvPr id="94" name="n_4aveValue有形固定資産減価償却率">
          <a:extLst>
            <a:ext uri="{FF2B5EF4-FFF2-40B4-BE49-F238E27FC236}">
              <a16:creationId xmlns:a16="http://schemas.microsoft.com/office/drawing/2014/main" id="{4BF941C4-3509-4B67-AC00-CEE191A02ED0}"/>
            </a:ext>
          </a:extLst>
        </xdr:cNvPr>
        <xdr:cNvSpPr txBox="1"/>
      </xdr:nvSpPr>
      <xdr:spPr>
        <a:xfrm>
          <a:off x="1562744" y="5861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34</xdr:row>
      <xdr:rowOff>31344</xdr:rowOff>
    </xdr:from>
    <xdr:ext cx="405111" cy="259045"/>
    <xdr:sp macro="" textlink="">
      <xdr:nvSpPr>
        <xdr:cNvPr id="95" name="n_1mainValue有形固定資産減価償却率">
          <a:extLst>
            <a:ext uri="{FF2B5EF4-FFF2-40B4-BE49-F238E27FC236}">
              <a16:creationId xmlns:a16="http://schemas.microsoft.com/office/drawing/2014/main" id="{5AD37760-A68E-4519-91B2-AF70FDB62ADE}"/>
            </a:ext>
          </a:extLst>
        </xdr:cNvPr>
        <xdr:cNvSpPr txBox="1"/>
      </xdr:nvSpPr>
      <xdr:spPr>
        <a:xfrm>
          <a:off x="3836044" y="6632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163212</xdr:rowOff>
    </xdr:from>
    <xdr:ext cx="405111" cy="259045"/>
    <xdr:sp macro="" textlink="">
      <xdr:nvSpPr>
        <xdr:cNvPr id="96" name="n_2mainValue有形固定資産減価償却率">
          <a:extLst>
            <a:ext uri="{FF2B5EF4-FFF2-40B4-BE49-F238E27FC236}">
              <a16:creationId xmlns:a16="http://schemas.microsoft.com/office/drawing/2014/main" id="{B7CC6688-FA36-42E0-980F-90C258FB067A}"/>
            </a:ext>
          </a:extLst>
        </xdr:cNvPr>
        <xdr:cNvSpPr txBox="1"/>
      </xdr:nvSpPr>
      <xdr:spPr>
        <a:xfrm>
          <a:off x="3086744" y="6592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127229</xdr:rowOff>
    </xdr:from>
    <xdr:ext cx="405111" cy="259045"/>
    <xdr:sp macro="" textlink="">
      <xdr:nvSpPr>
        <xdr:cNvPr id="97" name="n_3mainValue有形固定資産減価償却率">
          <a:extLst>
            <a:ext uri="{FF2B5EF4-FFF2-40B4-BE49-F238E27FC236}">
              <a16:creationId xmlns:a16="http://schemas.microsoft.com/office/drawing/2014/main" id="{6D54E518-3A67-4712-B232-9245FDEEB02C}"/>
            </a:ext>
          </a:extLst>
        </xdr:cNvPr>
        <xdr:cNvSpPr txBox="1"/>
      </xdr:nvSpPr>
      <xdr:spPr>
        <a:xfrm>
          <a:off x="2324744" y="6556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105639</xdr:rowOff>
    </xdr:from>
    <xdr:ext cx="405111" cy="259045"/>
    <xdr:sp macro="" textlink="">
      <xdr:nvSpPr>
        <xdr:cNvPr id="98" name="n_4mainValue有形固定資産減価償却率">
          <a:extLst>
            <a:ext uri="{FF2B5EF4-FFF2-40B4-BE49-F238E27FC236}">
              <a16:creationId xmlns:a16="http://schemas.microsoft.com/office/drawing/2014/main" id="{9EA4A043-B193-49BF-B1F8-3F6C39C66898}"/>
            </a:ext>
          </a:extLst>
        </xdr:cNvPr>
        <xdr:cNvSpPr txBox="1"/>
      </xdr:nvSpPr>
      <xdr:spPr>
        <a:xfrm>
          <a:off x="1562744" y="6535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DFB96D31-4CA0-4F20-A30E-769524E4364F}"/>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0A99762A-52FD-406B-A7DD-1938E5F7899B}"/>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68FEACA8-AA9D-44BC-B405-D7BB7D39FA67}"/>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[ 710.5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15723549-18F6-4E9C-8BE2-14DE9D031BED}"/>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1CFEC1AB-40EF-4A6C-BD2B-DB487300C3FA}"/>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8FA33305-9F4D-4B24-B559-1060F88DC34B}"/>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1B155B20-B268-449C-A045-4388CBFD4E52}"/>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D8032B72-FC83-4E08-B15C-4B7CB9AE4601}"/>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66745D36-F85D-4B5B-93A6-9DC1C3DCBE07}"/>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5B662457-48F2-49AB-BEB7-D78510AC4BFD}"/>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D018835C-B291-4105-A9E0-DDBFE3E99ADD}"/>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0EF4B89E-D4E5-4CC1-A135-513ED0EFBEB3}"/>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D339DA2E-0E29-4DBE-9FEC-EAB46BFF72E2}"/>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債務償還比率が類似団体より高い水準にある要因としては、令和３年度以降、経常経費充当財源等を除く経常一般財源等（収入）等の減少率が、将来負担額の減少率を上回っているためと考えられる。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引き続き、経常経費等の縮減に努め、充当可能財源を確保するなど、債務償還比率の低減に取り組んでいく。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6874EFD3-B273-447B-AD51-420F95E0D47E}"/>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F90FB0E9-8E8F-4685-BA94-74ABFEDAE37D}"/>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11F5955D-41AC-4862-84E2-F7EF419C1D11}"/>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2CBF6483-422F-41AF-97A2-19E366834A32}"/>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1B47E112-7A1C-4C16-97A4-0B08DFA08C87}"/>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A4200269-CFDA-49D3-B0BC-634BC0CCE96C}"/>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AFD5D8AA-EBFF-4C0A-85C7-4B588D2020B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8854D69C-FCD1-44BF-83B6-7E2A48B4A39D}"/>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EEBBD214-0778-42AF-A3DE-30B977CAADD9}"/>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85E25889-2156-44BF-8383-EA9994763A03}"/>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9484F544-A124-41DB-BA19-C060D103D2B4}"/>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3F7CE205-8428-407C-8D6C-06205F0879BF}"/>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76532ED1-BF5E-4D0F-A702-A533E20DA5CE}"/>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E427B256-A971-46AE-A087-163586FDBC03}"/>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83061BF8-82F8-44EC-8477-29EDE7A5414B}"/>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12636</xdr:rowOff>
    </xdr:to>
    <xdr:cxnSp macro="">
      <xdr:nvCxnSpPr>
        <xdr:cNvPr id="127" name="直線コネクタ 126">
          <a:extLst>
            <a:ext uri="{FF2B5EF4-FFF2-40B4-BE49-F238E27FC236}">
              <a16:creationId xmlns:a16="http://schemas.microsoft.com/office/drawing/2014/main" id="{CDC8410B-B89C-469E-AAD7-AF1168E48877}"/>
            </a:ext>
          </a:extLst>
        </xdr:cNvPr>
        <xdr:cNvCxnSpPr/>
      </xdr:nvCxnSpPr>
      <xdr:spPr>
        <a:xfrm flipV="1">
          <a:off x="14793595" y="5312833"/>
          <a:ext cx="1269" cy="147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16463</xdr:rowOff>
    </xdr:from>
    <xdr:ext cx="560923" cy="259045"/>
    <xdr:sp macro="" textlink="">
      <xdr:nvSpPr>
        <xdr:cNvPr id="128" name="債務償還比率最小値テキスト">
          <a:extLst>
            <a:ext uri="{FF2B5EF4-FFF2-40B4-BE49-F238E27FC236}">
              <a16:creationId xmlns:a16="http://schemas.microsoft.com/office/drawing/2014/main" id="{3F57E547-F64B-4FAB-AA4E-23EF9886385C}"/>
            </a:ext>
          </a:extLst>
        </xdr:cNvPr>
        <xdr:cNvSpPr txBox="1"/>
      </xdr:nvSpPr>
      <xdr:spPr>
        <a:xfrm>
          <a:off x="14846300" y="678873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12636</xdr:rowOff>
    </xdr:from>
    <xdr:to>
      <xdr:col>76</xdr:col>
      <xdr:colOff>111125</xdr:colOff>
      <xdr:row>35</xdr:row>
      <xdr:rowOff>12636</xdr:rowOff>
    </xdr:to>
    <xdr:cxnSp macro="">
      <xdr:nvCxnSpPr>
        <xdr:cNvPr id="129" name="直線コネクタ 128">
          <a:extLst>
            <a:ext uri="{FF2B5EF4-FFF2-40B4-BE49-F238E27FC236}">
              <a16:creationId xmlns:a16="http://schemas.microsoft.com/office/drawing/2014/main" id="{32C66830-2E94-4C02-9684-CAA7FB8F3EC2}"/>
            </a:ext>
          </a:extLst>
        </xdr:cNvPr>
        <xdr:cNvCxnSpPr/>
      </xdr:nvCxnSpPr>
      <xdr:spPr>
        <a:xfrm>
          <a:off x="14706600" y="6784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FDD21A58-12C1-4FA2-AC1F-8E301A317EE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4FCF0BCF-7BCE-4C38-86B9-550968B49995}"/>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42054</xdr:rowOff>
    </xdr:from>
    <xdr:ext cx="469744" cy="259045"/>
    <xdr:sp macro="" textlink="">
      <xdr:nvSpPr>
        <xdr:cNvPr id="132" name="債務償還比率平均値テキスト">
          <a:extLst>
            <a:ext uri="{FF2B5EF4-FFF2-40B4-BE49-F238E27FC236}">
              <a16:creationId xmlns:a16="http://schemas.microsoft.com/office/drawing/2014/main" id="{2D2D7D89-5E03-4809-9947-7C7F5FF1E907}"/>
            </a:ext>
          </a:extLst>
        </xdr:cNvPr>
        <xdr:cNvSpPr txBox="1"/>
      </xdr:nvSpPr>
      <xdr:spPr>
        <a:xfrm>
          <a:off x="14846300" y="57856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19177</xdr:rowOff>
    </xdr:from>
    <xdr:to>
      <xdr:col>76</xdr:col>
      <xdr:colOff>73025</xdr:colOff>
      <xdr:row>30</xdr:row>
      <xdr:rowOff>120777</xdr:rowOff>
    </xdr:to>
    <xdr:sp macro="" textlink="">
      <xdr:nvSpPr>
        <xdr:cNvPr id="133" name="フローチャート: 判断 132">
          <a:extLst>
            <a:ext uri="{FF2B5EF4-FFF2-40B4-BE49-F238E27FC236}">
              <a16:creationId xmlns:a16="http://schemas.microsoft.com/office/drawing/2014/main" id="{AC765DB1-E1E6-4466-B323-CAC99D99C4A3}"/>
            </a:ext>
          </a:extLst>
        </xdr:cNvPr>
        <xdr:cNvSpPr/>
      </xdr:nvSpPr>
      <xdr:spPr>
        <a:xfrm>
          <a:off x="14744700" y="5934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35489</xdr:rowOff>
    </xdr:from>
    <xdr:to>
      <xdr:col>72</xdr:col>
      <xdr:colOff>123825</xdr:colOff>
      <xdr:row>30</xdr:row>
      <xdr:rowOff>137089</xdr:rowOff>
    </xdr:to>
    <xdr:sp macro="" textlink="">
      <xdr:nvSpPr>
        <xdr:cNvPr id="134" name="フローチャート: 判断 133">
          <a:extLst>
            <a:ext uri="{FF2B5EF4-FFF2-40B4-BE49-F238E27FC236}">
              <a16:creationId xmlns:a16="http://schemas.microsoft.com/office/drawing/2014/main" id="{32402A42-B693-47B6-B4A8-F00F344E7491}"/>
            </a:ext>
          </a:extLst>
        </xdr:cNvPr>
        <xdr:cNvSpPr/>
      </xdr:nvSpPr>
      <xdr:spPr>
        <a:xfrm>
          <a:off x="14033500" y="5950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28653</xdr:rowOff>
    </xdr:from>
    <xdr:to>
      <xdr:col>68</xdr:col>
      <xdr:colOff>123825</xdr:colOff>
      <xdr:row>30</xdr:row>
      <xdr:rowOff>130253</xdr:rowOff>
    </xdr:to>
    <xdr:sp macro="" textlink="">
      <xdr:nvSpPr>
        <xdr:cNvPr id="135" name="フローチャート: 判断 134">
          <a:extLst>
            <a:ext uri="{FF2B5EF4-FFF2-40B4-BE49-F238E27FC236}">
              <a16:creationId xmlns:a16="http://schemas.microsoft.com/office/drawing/2014/main" id="{6885FB13-C84A-4108-972B-AFEBC4A06A51}"/>
            </a:ext>
          </a:extLst>
        </xdr:cNvPr>
        <xdr:cNvSpPr/>
      </xdr:nvSpPr>
      <xdr:spPr>
        <a:xfrm>
          <a:off x="13271500" y="5943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125257</xdr:rowOff>
    </xdr:from>
    <xdr:to>
      <xdr:col>64</xdr:col>
      <xdr:colOff>123825</xdr:colOff>
      <xdr:row>30</xdr:row>
      <xdr:rowOff>55407</xdr:rowOff>
    </xdr:to>
    <xdr:sp macro="" textlink="">
      <xdr:nvSpPr>
        <xdr:cNvPr id="136" name="フローチャート: 判断 135">
          <a:extLst>
            <a:ext uri="{FF2B5EF4-FFF2-40B4-BE49-F238E27FC236}">
              <a16:creationId xmlns:a16="http://schemas.microsoft.com/office/drawing/2014/main" id="{021ECC19-13C3-4141-86FF-13619D525CCC}"/>
            </a:ext>
          </a:extLst>
        </xdr:cNvPr>
        <xdr:cNvSpPr/>
      </xdr:nvSpPr>
      <xdr:spPr>
        <a:xfrm>
          <a:off x="12509500" y="5868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135763</xdr:rowOff>
    </xdr:from>
    <xdr:to>
      <xdr:col>60</xdr:col>
      <xdr:colOff>123825</xdr:colOff>
      <xdr:row>31</xdr:row>
      <xdr:rowOff>65913</xdr:rowOff>
    </xdr:to>
    <xdr:sp macro="" textlink="">
      <xdr:nvSpPr>
        <xdr:cNvPr id="137" name="フローチャート: 判断 136">
          <a:extLst>
            <a:ext uri="{FF2B5EF4-FFF2-40B4-BE49-F238E27FC236}">
              <a16:creationId xmlns:a16="http://schemas.microsoft.com/office/drawing/2014/main" id="{4F982B6B-38EB-441A-9C19-137A59B1389B}"/>
            </a:ext>
          </a:extLst>
        </xdr:cNvPr>
        <xdr:cNvSpPr/>
      </xdr:nvSpPr>
      <xdr:spPr>
        <a:xfrm>
          <a:off x="11747500" y="605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89F60B83-8A11-499C-9E8E-15C0D7C074F3}"/>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7698EBD0-556D-42E3-937A-A3E617EE04C9}"/>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C2DD0074-32F5-4191-B97C-65B24DBA3B8F}"/>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BDE954F-9AF2-44D2-BE5F-32566169E07E}"/>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E9E953C9-9173-48FF-90C9-B12AF6A4C663}"/>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27763</xdr:rowOff>
    </xdr:from>
    <xdr:to>
      <xdr:col>76</xdr:col>
      <xdr:colOff>73025</xdr:colOff>
      <xdr:row>31</xdr:row>
      <xdr:rowOff>129363</xdr:rowOff>
    </xdr:to>
    <xdr:sp macro="" textlink="">
      <xdr:nvSpPr>
        <xdr:cNvPr id="143" name="楕円 142">
          <a:extLst>
            <a:ext uri="{FF2B5EF4-FFF2-40B4-BE49-F238E27FC236}">
              <a16:creationId xmlns:a16="http://schemas.microsoft.com/office/drawing/2014/main" id="{B5D4C5DF-03C9-48BD-951A-4C0DFF7088DC}"/>
            </a:ext>
          </a:extLst>
        </xdr:cNvPr>
        <xdr:cNvSpPr/>
      </xdr:nvSpPr>
      <xdr:spPr>
        <a:xfrm>
          <a:off x="14744700" y="6114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6190</xdr:rowOff>
    </xdr:from>
    <xdr:ext cx="469744" cy="259045"/>
    <xdr:sp macro="" textlink="">
      <xdr:nvSpPr>
        <xdr:cNvPr id="144" name="債務償還比率該当値テキスト">
          <a:extLst>
            <a:ext uri="{FF2B5EF4-FFF2-40B4-BE49-F238E27FC236}">
              <a16:creationId xmlns:a16="http://schemas.microsoft.com/office/drawing/2014/main" id="{EC768CD4-9D5D-4A94-8609-652B46B927F3}"/>
            </a:ext>
          </a:extLst>
        </xdr:cNvPr>
        <xdr:cNvSpPr txBox="1"/>
      </xdr:nvSpPr>
      <xdr:spPr>
        <a:xfrm>
          <a:off x="14846300" y="6092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49593</xdr:rowOff>
    </xdr:from>
    <xdr:to>
      <xdr:col>72</xdr:col>
      <xdr:colOff>123825</xdr:colOff>
      <xdr:row>31</xdr:row>
      <xdr:rowOff>151193</xdr:rowOff>
    </xdr:to>
    <xdr:sp macro="" textlink="">
      <xdr:nvSpPr>
        <xdr:cNvPr id="145" name="楕円 144">
          <a:extLst>
            <a:ext uri="{FF2B5EF4-FFF2-40B4-BE49-F238E27FC236}">
              <a16:creationId xmlns:a16="http://schemas.microsoft.com/office/drawing/2014/main" id="{5F686E5D-B0DE-43C7-A851-587613BC59C8}"/>
            </a:ext>
          </a:extLst>
        </xdr:cNvPr>
        <xdr:cNvSpPr/>
      </xdr:nvSpPr>
      <xdr:spPr>
        <a:xfrm>
          <a:off x="14033500" y="6136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78563</xdr:rowOff>
    </xdr:from>
    <xdr:to>
      <xdr:col>76</xdr:col>
      <xdr:colOff>22225</xdr:colOff>
      <xdr:row>31</xdr:row>
      <xdr:rowOff>100393</xdr:rowOff>
    </xdr:to>
    <xdr:cxnSp macro="">
      <xdr:nvCxnSpPr>
        <xdr:cNvPr id="146" name="直線コネクタ 145">
          <a:extLst>
            <a:ext uri="{FF2B5EF4-FFF2-40B4-BE49-F238E27FC236}">
              <a16:creationId xmlns:a16="http://schemas.microsoft.com/office/drawing/2014/main" id="{7D864C85-8662-46BB-8AD3-524833F29D72}"/>
            </a:ext>
          </a:extLst>
        </xdr:cNvPr>
        <xdr:cNvCxnSpPr/>
      </xdr:nvCxnSpPr>
      <xdr:spPr>
        <a:xfrm flipV="1">
          <a:off x="14084300" y="6165038"/>
          <a:ext cx="711200" cy="21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46355</xdr:rowOff>
    </xdr:from>
    <xdr:to>
      <xdr:col>68</xdr:col>
      <xdr:colOff>123825</xdr:colOff>
      <xdr:row>31</xdr:row>
      <xdr:rowOff>147955</xdr:rowOff>
    </xdr:to>
    <xdr:sp macro="" textlink="">
      <xdr:nvSpPr>
        <xdr:cNvPr id="147" name="楕円 146">
          <a:extLst>
            <a:ext uri="{FF2B5EF4-FFF2-40B4-BE49-F238E27FC236}">
              <a16:creationId xmlns:a16="http://schemas.microsoft.com/office/drawing/2014/main" id="{6C1EFF52-D7D3-4A26-96E6-20F9A0CC5CB1}"/>
            </a:ext>
          </a:extLst>
        </xdr:cNvPr>
        <xdr:cNvSpPr/>
      </xdr:nvSpPr>
      <xdr:spPr>
        <a:xfrm>
          <a:off x="13271500" y="613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97155</xdr:rowOff>
    </xdr:from>
    <xdr:to>
      <xdr:col>72</xdr:col>
      <xdr:colOff>73025</xdr:colOff>
      <xdr:row>31</xdr:row>
      <xdr:rowOff>100393</xdr:rowOff>
    </xdr:to>
    <xdr:cxnSp macro="">
      <xdr:nvCxnSpPr>
        <xdr:cNvPr id="148" name="直線コネクタ 147">
          <a:extLst>
            <a:ext uri="{FF2B5EF4-FFF2-40B4-BE49-F238E27FC236}">
              <a16:creationId xmlns:a16="http://schemas.microsoft.com/office/drawing/2014/main" id="{79D7F186-B886-4BD1-8655-F370EE57B5A2}"/>
            </a:ext>
          </a:extLst>
        </xdr:cNvPr>
        <xdr:cNvCxnSpPr/>
      </xdr:nvCxnSpPr>
      <xdr:spPr>
        <a:xfrm>
          <a:off x="13322300" y="6183630"/>
          <a:ext cx="762000" cy="3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32371</xdr:rowOff>
    </xdr:from>
    <xdr:to>
      <xdr:col>64</xdr:col>
      <xdr:colOff>123825</xdr:colOff>
      <xdr:row>30</xdr:row>
      <xdr:rowOff>133971</xdr:rowOff>
    </xdr:to>
    <xdr:sp macro="" textlink="">
      <xdr:nvSpPr>
        <xdr:cNvPr id="149" name="楕円 148">
          <a:extLst>
            <a:ext uri="{FF2B5EF4-FFF2-40B4-BE49-F238E27FC236}">
              <a16:creationId xmlns:a16="http://schemas.microsoft.com/office/drawing/2014/main" id="{031AB585-B752-4D91-ABD8-7E00939EAAD7}"/>
            </a:ext>
          </a:extLst>
        </xdr:cNvPr>
        <xdr:cNvSpPr/>
      </xdr:nvSpPr>
      <xdr:spPr>
        <a:xfrm>
          <a:off x="12509500" y="594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83171</xdr:rowOff>
    </xdr:from>
    <xdr:to>
      <xdr:col>68</xdr:col>
      <xdr:colOff>73025</xdr:colOff>
      <xdr:row>31</xdr:row>
      <xdr:rowOff>97155</xdr:rowOff>
    </xdr:to>
    <xdr:cxnSp macro="">
      <xdr:nvCxnSpPr>
        <xdr:cNvPr id="150" name="直線コネクタ 149">
          <a:extLst>
            <a:ext uri="{FF2B5EF4-FFF2-40B4-BE49-F238E27FC236}">
              <a16:creationId xmlns:a16="http://schemas.microsoft.com/office/drawing/2014/main" id="{489CCE07-7872-4736-BE82-26E22CA57C9B}"/>
            </a:ext>
          </a:extLst>
        </xdr:cNvPr>
        <xdr:cNvCxnSpPr/>
      </xdr:nvCxnSpPr>
      <xdr:spPr>
        <a:xfrm>
          <a:off x="12560300" y="5998196"/>
          <a:ext cx="762000" cy="185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45755</xdr:rowOff>
    </xdr:from>
    <xdr:to>
      <xdr:col>60</xdr:col>
      <xdr:colOff>123825</xdr:colOff>
      <xdr:row>31</xdr:row>
      <xdr:rowOff>147355</xdr:rowOff>
    </xdr:to>
    <xdr:sp macro="" textlink="">
      <xdr:nvSpPr>
        <xdr:cNvPr id="151" name="楕円 150">
          <a:extLst>
            <a:ext uri="{FF2B5EF4-FFF2-40B4-BE49-F238E27FC236}">
              <a16:creationId xmlns:a16="http://schemas.microsoft.com/office/drawing/2014/main" id="{F1EFDC58-4EF7-4DFD-8B04-9609A1F067EE}"/>
            </a:ext>
          </a:extLst>
        </xdr:cNvPr>
        <xdr:cNvSpPr/>
      </xdr:nvSpPr>
      <xdr:spPr>
        <a:xfrm>
          <a:off x="11747500" y="613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83171</xdr:rowOff>
    </xdr:from>
    <xdr:to>
      <xdr:col>64</xdr:col>
      <xdr:colOff>73025</xdr:colOff>
      <xdr:row>31</xdr:row>
      <xdr:rowOff>96555</xdr:rowOff>
    </xdr:to>
    <xdr:cxnSp macro="">
      <xdr:nvCxnSpPr>
        <xdr:cNvPr id="152" name="直線コネクタ 151">
          <a:extLst>
            <a:ext uri="{FF2B5EF4-FFF2-40B4-BE49-F238E27FC236}">
              <a16:creationId xmlns:a16="http://schemas.microsoft.com/office/drawing/2014/main" id="{18C155B4-D35C-48EB-80B5-09F9DB2E5309}"/>
            </a:ext>
          </a:extLst>
        </xdr:cNvPr>
        <xdr:cNvCxnSpPr/>
      </xdr:nvCxnSpPr>
      <xdr:spPr>
        <a:xfrm flipV="1">
          <a:off x="11798300" y="5998196"/>
          <a:ext cx="762000" cy="184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153616</xdr:rowOff>
    </xdr:from>
    <xdr:ext cx="469744" cy="259045"/>
    <xdr:sp macro="" textlink="">
      <xdr:nvSpPr>
        <xdr:cNvPr id="153" name="n_1aveValue債務償還比率">
          <a:extLst>
            <a:ext uri="{FF2B5EF4-FFF2-40B4-BE49-F238E27FC236}">
              <a16:creationId xmlns:a16="http://schemas.microsoft.com/office/drawing/2014/main" id="{AC176E2F-E525-4712-9A7D-5B162F44548F}"/>
            </a:ext>
          </a:extLst>
        </xdr:cNvPr>
        <xdr:cNvSpPr txBox="1"/>
      </xdr:nvSpPr>
      <xdr:spPr>
        <a:xfrm>
          <a:off x="13836727" y="572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146780</xdr:rowOff>
    </xdr:from>
    <xdr:ext cx="469744" cy="259045"/>
    <xdr:sp macro="" textlink="">
      <xdr:nvSpPr>
        <xdr:cNvPr id="154" name="n_2aveValue債務償還比率">
          <a:extLst>
            <a:ext uri="{FF2B5EF4-FFF2-40B4-BE49-F238E27FC236}">
              <a16:creationId xmlns:a16="http://schemas.microsoft.com/office/drawing/2014/main" id="{D215B8DB-B713-4447-B57C-8D68B25B4ED0}"/>
            </a:ext>
          </a:extLst>
        </xdr:cNvPr>
        <xdr:cNvSpPr txBox="1"/>
      </xdr:nvSpPr>
      <xdr:spPr>
        <a:xfrm>
          <a:off x="13087427" y="5718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71934</xdr:rowOff>
    </xdr:from>
    <xdr:ext cx="469744" cy="259045"/>
    <xdr:sp macro="" textlink="">
      <xdr:nvSpPr>
        <xdr:cNvPr id="155" name="n_3aveValue債務償還比率">
          <a:extLst>
            <a:ext uri="{FF2B5EF4-FFF2-40B4-BE49-F238E27FC236}">
              <a16:creationId xmlns:a16="http://schemas.microsoft.com/office/drawing/2014/main" id="{A2CD8546-F96B-4A80-A99D-DC934B7EC3C7}"/>
            </a:ext>
          </a:extLst>
        </xdr:cNvPr>
        <xdr:cNvSpPr txBox="1"/>
      </xdr:nvSpPr>
      <xdr:spPr>
        <a:xfrm>
          <a:off x="12325427" y="5644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82440</xdr:rowOff>
    </xdr:from>
    <xdr:ext cx="469744" cy="259045"/>
    <xdr:sp macro="" textlink="">
      <xdr:nvSpPr>
        <xdr:cNvPr id="156" name="n_4aveValue債務償還比率">
          <a:extLst>
            <a:ext uri="{FF2B5EF4-FFF2-40B4-BE49-F238E27FC236}">
              <a16:creationId xmlns:a16="http://schemas.microsoft.com/office/drawing/2014/main" id="{3F1A5610-4BC9-4886-BD84-1D645698825D}"/>
            </a:ext>
          </a:extLst>
        </xdr:cNvPr>
        <xdr:cNvSpPr txBox="1"/>
      </xdr:nvSpPr>
      <xdr:spPr>
        <a:xfrm>
          <a:off x="11563427" y="5826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142320</xdr:rowOff>
    </xdr:from>
    <xdr:ext cx="469744" cy="259045"/>
    <xdr:sp macro="" textlink="">
      <xdr:nvSpPr>
        <xdr:cNvPr id="157" name="n_1mainValue債務償還比率">
          <a:extLst>
            <a:ext uri="{FF2B5EF4-FFF2-40B4-BE49-F238E27FC236}">
              <a16:creationId xmlns:a16="http://schemas.microsoft.com/office/drawing/2014/main" id="{76A59DD1-E5A9-409B-B411-95C77B874351}"/>
            </a:ext>
          </a:extLst>
        </xdr:cNvPr>
        <xdr:cNvSpPr txBox="1"/>
      </xdr:nvSpPr>
      <xdr:spPr>
        <a:xfrm>
          <a:off x="13836727" y="6228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139082</xdr:rowOff>
    </xdr:from>
    <xdr:ext cx="469744" cy="259045"/>
    <xdr:sp macro="" textlink="">
      <xdr:nvSpPr>
        <xdr:cNvPr id="158" name="n_2mainValue債務償還比率">
          <a:extLst>
            <a:ext uri="{FF2B5EF4-FFF2-40B4-BE49-F238E27FC236}">
              <a16:creationId xmlns:a16="http://schemas.microsoft.com/office/drawing/2014/main" id="{6F55009B-7E09-416A-B163-BFBA55ACC60D}"/>
            </a:ext>
          </a:extLst>
        </xdr:cNvPr>
        <xdr:cNvSpPr txBox="1"/>
      </xdr:nvSpPr>
      <xdr:spPr>
        <a:xfrm>
          <a:off x="13087427" y="6225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125098</xdr:rowOff>
    </xdr:from>
    <xdr:ext cx="469744" cy="259045"/>
    <xdr:sp macro="" textlink="">
      <xdr:nvSpPr>
        <xdr:cNvPr id="159" name="n_3mainValue債務償還比率">
          <a:extLst>
            <a:ext uri="{FF2B5EF4-FFF2-40B4-BE49-F238E27FC236}">
              <a16:creationId xmlns:a16="http://schemas.microsoft.com/office/drawing/2014/main" id="{8B1A3525-41DE-48A6-9F5E-49946B0E8A51}"/>
            </a:ext>
          </a:extLst>
        </xdr:cNvPr>
        <xdr:cNvSpPr txBox="1"/>
      </xdr:nvSpPr>
      <xdr:spPr>
        <a:xfrm>
          <a:off x="12325427" y="6040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138482</xdr:rowOff>
    </xdr:from>
    <xdr:ext cx="469744" cy="259045"/>
    <xdr:sp macro="" textlink="">
      <xdr:nvSpPr>
        <xdr:cNvPr id="160" name="n_4mainValue債務償還比率">
          <a:extLst>
            <a:ext uri="{FF2B5EF4-FFF2-40B4-BE49-F238E27FC236}">
              <a16:creationId xmlns:a16="http://schemas.microsoft.com/office/drawing/2014/main" id="{C4883379-B8A2-4DDD-8B74-2F7A0BF211A0}"/>
            </a:ext>
          </a:extLst>
        </xdr:cNvPr>
        <xdr:cNvSpPr txBox="1"/>
      </xdr:nvSpPr>
      <xdr:spPr>
        <a:xfrm>
          <a:off x="11563427" y="6224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522E4E84-E6D3-4D13-BD60-99805BD9AFEB}"/>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70B2E9B1-351D-4755-BCF6-16E2EB19B563}"/>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CC81D4A1-7AFA-4F79-A534-B02E69D40371}"/>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9465534D-6234-4E61-B73C-54435FFBCC4B}"/>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33C53410-FF88-46A8-BFE7-BB827451ABFE}"/>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21E49E00-BB43-458D-8DD0-2C96906AC47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671095B-A7AD-4E7B-9B72-799EA915A83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BF31F95-8DFE-4DBC-B078-0C03CE03DE2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011A034-A05D-4BFD-8FB7-171E379DEA0A}"/>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C65B290-3623-4694-971F-989D2383459C}"/>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埼玉県川越市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2D382C7-83CE-4EC6-83CF-26A917B212F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3C0AB91-01CC-499D-AA6B-BA36C20DE3D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C41B538-C14F-4362-96B5-8E5BA8FB1DE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16E22B1-FCF3-4184-80D2-6832D5A85F7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2B56B43-B9BA-4569-AFDE-A8DF0958C48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F1EF19F-9960-4FDD-A285-5EAF87CEE29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352,805
341,483
109.13
137,048,330
130,407,165
6,365,084
70,582,222
83,382,047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724A42A-27DC-4AB1-90C8-4F7B3B379D8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737AFD9-04BC-4636-B1F7-D7736F0F08B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0C0515A-2AC1-41F3-8717-7B853ABF5BFE}"/>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48.3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D09E037-0355-4C20-916A-F2AB6FC0F77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5B11D00-9207-4385-ACFF-A4792B017A4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55CEDCB2-CCF4-47B2-9C88-2F0EC82ECE29}"/>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1301C3D-1CD2-47C3-A669-C6CE24CEE88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544E844-8E59-4BB8-8EA0-D3EAF6A2FD5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4A458FD-99EF-481D-AC2E-59036788CA8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0226EF7-80E8-4599-93E7-FA46E5A4854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65E5569-BA0E-4808-91E9-4132CC85E68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DCE1DDD-E0A8-436B-9E79-93AA6090056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F410DCF-93E8-4B44-ABE0-B82568B0C51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6D4ABF0-A798-4C63-98CB-65FDE14DF68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E124AFC-B0B4-446F-BA4E-9B931FB13CE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F33FBB3-D691-43C9-B0EB-9C08E0C4C1E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921F609-038F-4EA4-B922-EF3D3F5C370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34376B8-BEB0-4881-BD84-787D790491E5}"/>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B6AB1FA-6DEB-4779-AC34-AF012E811E6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D0C5821-D944-4AC7-934B-2300A260CA4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A09E8D3-D34D-4DD0-A78A-BA6D3B994EF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82280BA-D202-4D3F-9964-E483F4E9CFD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1E636BD-F55F-41A4-B176-80EAB5C505F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DAF1773-D80E-47FA-8424-EA14E1238C5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2C6DEF2-B4EC-4924-88C0-F0917899485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2F1B23B-DA80-4E3A-A0A2-C28E5538856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9E3B6F8-3C7A-425B-B129-57659851973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94F3402-EE0E-4A61-9BC9-81D9C57DDA3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12C45AE-019D-4067-BB5C-DF9A9284AD4F}"/>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D9D344D-60B4-4BE1-8990-6D9652CA754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2303AC1-AAC7-49C9-A5E7-2907DC0693B9}"/>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5BC04F6-80A3-46CF-8337-225D89F01FA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FDA7ED2A-5132-4AA3-BF51-78B2A5520EE7}"/>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8EF2FDCB-6021-428B-AB26-861346A4832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CA6FFF43-8BC7-4651-8E16-E07585C638C7}"/>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8D50B2EA-94B3-432B-B80A-40FFAFC66862}"/>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1F9F0A5F-6140-4521-A031-7A38702E2EB2}"/>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75DD555B-FDB3-450E-8F09-FD3CE7FC2CAD}"/>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355B8E16-E30A-4C7D-8250-BC887D930E1D}"/>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FE483EDB-49A9-4177-A6EB-92A66F9E17B2}"/>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4DA0517C-B60D-4CA8-BA0C-FA9C5C773EF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7A45EF24-1390-4543-95EB-2D46DD051FF5}"/>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314AE928-145E-4DD1-AB24-16855A4452EA}"/>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147066</xdr:rowOff>
    </xdr:from>
    <xdr:to>
      <xdr:col>24</xdr:col>
      <xdr:colOff>62865</xdr:colOff>
      <xdr:row>41</xdr:row>
      <xdr:rowOff>83058</xdr:rowOff>
    </xdr:to>
    <xdr:cxnSp macro="">
      <xdr:nvCxnSpPr>
        <xdr:cNvPr id="55" name="直線コネクタ 54">
          <a:extLst>
            <a:ext uri="{FF2B5EF4-FFF2-40B4-BE49-F238E27FC236}">
              <a16:creationId xmlns:a16="http://schemas.microsoft.com/office/drawing/2014/main" id="{7C8E7829-5165-4113-A907-2967C2B4A682}"/>
            </a:ext>
          </a:extLst>
        </xdr:cNvPr>
        <xdr:cNvCxnSpPr/>
      </xdr:nvCxnSpPr>
      <xdr:spPr>
        <a:xfrm flipV="1">
          <a:off x="4634865" y="5804916"/>
          <a:ext cx="0" cy="1307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86885</xdr:rowOff>
    </xdr:from>
    <xdr:ext cx="405111" cy="259045"/>
    <xdr:sp macro="" textlink="">
      <xdr:nvSpPr>
        <xdr:cNvPr id="56" name="【道路】&#10;有形固定資産減価償却率最小値テキスト">
          <a:extLst>
            <a:ext uri="{FF2B5EF4-FFF2-40B4-BE49-F238E27FC236}">
              <a16:creationId xmlns:a16="http://schemas.microsoft.com/office/drawing/2014/main" id="{04B6287F-05AD-436A-815B-A400A1FB919C}"/>
            </a:ext>
          </a:extLst>
        </xdr:cNvPr>
        <xdr:cNvSpPr txBox="1"/>
      </xdr:nvSpPr>
      <xdr:spPr>
        <a:xfrm>
          <a:off x="4673600" y="711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83058</xdr:rowOff>
    </xdr:from>
    <xdr:to>
      <xdr:col>24</xdr:col>
      <xdr:colOff>152400</xdr:colOff>
      <xdr:row>41</xdr:row>
      <xdr:rowOff>83058</xdr:rowOff>
    </xdr:to>
    <xdr:cxnSp macro="">
      <xdr:nvCxnSpPr>
        <xdr:cNvPr id="57" name="直線コネクタ 56">
          <a:extLst>
            <a:ext uri="{FF2B5EF4-FFF2-40B4-BE49-F238E27FC236}">
              <a16:creationId xmlns:a16="http://schemas.microsoft.com/office/drawing/2014/main" id="{733EDDFF-F87E-4E37-9577-8A196FB561DF}"/>
            </a:ext>
          </a:extLst>
        </xdr:cNvPr>
        <xdr:cNvCxnSpPr/>
      </xdr:nvCxnSpPr>
      <xdr:spPr>
        <a:xfrm>
          <a:off x="4546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93743</xdr:rowOff>
    </xdr:from>
    <xdr:ext cx="405111" cy="259045"/>
    <xdr:sp macro="" textlink="">
      <xdr:nvSpPr>
        <xdr:cNvPr id="58" name="【道路】&#10;有形固定資産減価償却率最大値テキスト">
          <a:extLst>
            <a:ext uri="{FF2B5EF4-FFF2-40B4-BE49-F238E27FC236}">
              <a16:creationId xmlns:a16="http://schemas.microsoft.com/office/drawing/2014/main" id="{A2549D72-B6B8-4DF1-A2DD-D2221AB3D6FD}"/>
            </a:ext>
          </a:extLst>
        </xdr:cNvPr>
        <xdr:cNvSpPr txBox="1"/>
      </xdr:nvSpPr>
      <xdr:spPr>
        <a:xfrm>
          <a:off x="4673600" y="5580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147066</xdr:rowOff>
    </xdr:from>
    <xdr:to>
      <xdr:col>24</xdr:col>
      <xdr:colOff>152400</xdr:colOff>
      <xdr:row>33</xdr:row>
      <xdr:rowOff>147066</xdr:rowOff>
    </xdr:to>
    <xdr:cxnSp macro="">
      <xdr:nvCxnSpPr>
        <xdr:cNvPr id="59" name="直線コネクタ 58">
          <a:extLst>
            <a:ext uri="{FF2B5EF4-FFF2-40B4-BE49-F238E27FC236}">
              <a16:creationId xmlns:a16="http://schemas.microsoft.com/office/drawing/2014/main" id="{5BEA3BF3-BDC8-436F-9C09-ABA15411E4DC}"/>
            </a:ext>
          </a:extLst>
        </xdr:cNvPr>
        <xdr:cNvCxnSpPr/>
      </xdr:nvCxnSpPr>
      <xdr:spPr>
        <a:xfrm>
          <a:off x="4546600" y="5804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112285</xdr:rowOff>
    </xdr:from>
    <xdr:ext cx="405111" cy="259045"/>
    <xdr:sp macro="" textlink="">
      <xdr:nvSpPr>
        <xdr:cNvPr id="60" name="【道路】&#10;有形固定資産減価償却率平均値テキスト">
          <a:extLst>
            <a:ext uri="{FF2B5EF4-FFF2-40B4-BE49-F238E27FC236}">
              <a16:creationId xmlns:a16="http://schemas.microsoft.com/office/drawing/2014/main" id="{BDC5D45A-0B7F-49A2-9C14-1B9F53D9BA00}"/>
            </a:ext>
          </a:extLst>
        </xdr:cNvPr>
        <xdr:cNvSpPr txBox="1"/>
      </xdr:nvSpPr>
      <xdr:spPr>
        <a:xfrm>
          <a:off x="4673600" y="62844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89408</xdr:rowOff>
    </xdr:from>
    <xdr:to>
      <xdr:col>24</xdr:col>
      <xdr:colOff>114300</xdr:colOff>
      <xdr:row>38</xdr:row>
      <xdr:rowOff>19558</xdr:rowOff>
    </xdr:to>
    <xdr:sp macro="" textlink="">
      <xdr:nvSpPr>
        <xdr:cNvPr id="61" name="フローチャート: 判断 60">
          <a:extLst>
            <a:ext uri="{FF2B5EF4-FFF2-40B4-BE49-F238E27FC236}">
              <a16:creationId xmlns:a16="http://schemas.microsoft.com/office/drawing/2014/main" id="{1F29839A-DCBA-4F0F-9597-84D5706BF6BD}"/>
            </a:ext>
          </a:extLst>
        </xdr:cNvPr>
        <xdr:cNvSpPr/>
      </xdr:nvSpPr>
      <xdr:spPr>
        <a:xfrm>
          <a:off x="4584700" y="64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45974</xdr:rowOff>
    </xdr:from>
    <xdr:to>
      <xdr:col>20</xdr:col>
      <xdr:colOff>38100</xdr:colOff>
      <xdr:row>37</xdr:row>
      <xdr:rowOff>147574</xdr:rowOff>
    </xdr:to>
    <xdr:sp macro="" textlink="">
      <xdr:nvSpPr>
        <xdr:cNvPr id="62" name="フローチャート: 判断 61">
          <a:extLst>
            <a:ext uri="{FF2B5EF4-FFF2-40B4-BE49-F238E27FC236}">
              <a16:creationId xmlns:a16="http://schemas.microsoft.com/office/drawing/2014/main" id="{1969E2F1-D231-46F3-96BB-F58606445CBB}"/>
            </a:ext>
          </a:extLst>
        </xdr:cNvPr>
        <xdr:cNvSpPr/>
      </xdr:nvSpPr>
      <xdr:spPr>
        <a:xfrm>
          <a:off x="37465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23114</xdr:rowOff>
    </xdr:from>
    <xdr:to>
      <xdr:col>15</xdr:col>
      <xdr:colOff>101600</xdr:colOff>
      <xdr:row>37</xdr:row>
      <xdr:rowOff>124714</xdr:rowOff>
    </xdr:to>
    <xdr:sp macro="" textlink="">
      <xdr:nvSpPr>
        <xdr:cNvPr id="63" name="フローチャート: 判断 62">
          <a:extLst>
            <a:ext uri="{FF2B5EF4-FFF2-40B4-BE49-F238E27FC236}">
              <a16:creationId xmlns:a16="http://schemas.microsoft.com/office/drawing/2014/main" id="{18177408-3C19-4B2C-81B8-88E270B2EA10}"/>
            </a:ext>
          </a:extLst>
        </xdr:cNvPr>
        <xdr:cNvSpPr/>
      </xdr:nvSpPr>
      <xdr:spPr>
        <a:xfrm>
          <a:off x="2857500" y="6366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580C5C15-96FA-410A-BE37-1008E9E77D75}"/>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132842</xdr:rowOff>
    </xdr:from>
    <xdr:to>
      <xdr:col>6</xdr:col>
      <xdr:colOff>38100</xdr:colOff>
      <xdr:row>37</xdr:row>
      <xdr:rowOff>62992</xdr:rowOff>
    </xdr:to>
    <xdr:sp macro="" textlink="">
      <xdr:nvSpPr>
        <xdr:cNvPr id="65" name="フローチャート: 判断 64">
          <a:extLst>
            <a:ext uri="{FF2B5EF4-FFF2-40B4-BE49-F238E27FC236}">
              <a16:creationId xmlns:a16="http://schemas.microsoft.com/office/drawing/2014/main" id="{56CE43D4-0524-4045-A89F-CDB802155B4E}"/>
            </a:ext>
          </a:extLst>
        </xdr:cNvPr>
        <xdr:cNvSpPr/>
      </xdr:nvSpPr>
      <xdr:spPr>
        <a:xfrm>
          <a:off x="1079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FCB484B2-CE4B-4AFC-AEAB-DC3F9543E88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B4BF0759-4C58-46A7-B132-FD076B879FD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AC3CDE7-4AE7-420F-BFF8-6FFC384C31F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77253E4-04D4-4337-A515-837FEE01842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062D53C-D4C0-45E7-BA44-04B281FCDEE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32258</xdr:rowOff>
    </xdr:from>
    <xdr:to>
      <xdr:col>24</xdr:col>
      <xdr:colOff>114300</xdr:colOff>
      <xdr:row>41</xdr:row>
      <xdr:rowOff>133858</xdr:rowOff>
    </xdr:to>
    <xdr:sp macro="" textlink="">
      <xdr:nvSpPr>
        <xdr:cNvPr id="71" name="楕円 70">
          <a:extLst>
            <a:ext uri="{FF2B5EF4-FFF2-40B4-BE49-F238E27FC236}">
              <a16:creationId xmlns:a16="http://schemas.microsoft.com/office/drawing/2014/main" id="{107FF587-C6A9-4196-AE4B-684150AB524D}"/>
            </a:ext>
          </a:extLst>
        </xdr:cNvPr>
        <xdr:cNvSpPr/>
      </xdr:nvSpPr>
      <xdr:spPr>
        <a:xfrm>
          <a:off x="4584700" y="706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118635</xdr:rowOff>
    </xdr:from>
    <xdr:ext cx="405111" cy="259045"/>
    <xdr:sp macro="" textlink="">
      <xdr:nvSpPr>
        <xdr:cNvPr id="72" name="【道路】&#10;有形固定資産減価償却率該当値テキスト">
          <a:extLst>
            <a:ext uri="{FF2B5EF4-FFF2-40B4-BE49-F238E27FC236}">
              <a16:creationId xmlns:a16="http://schemas.microsoft.com/office/drawing/2014/main" id="{0321F60F-34EE-4D50-AD94-2D244EA75BB4}"/>
            </a:ext>
          </a:extLst>
        </xdr:cNvPr>
        <xdr:cNvSpPr txBox="1"/>
      </xdr:nvSpPr>
      <xdr:spPr>
        <a:xfrm>
          <a:off x="4673600" y="6976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27686</xdr:rowOff>
    </xdr:from>
    <xdr:to>
      <xdr:col>20</xdr:col>
      <xdr:colOff>38100</xdr:colOff>
      <xdr:row>41</xdr:row>
      <xdr:rowOff>129286</xdr:rowOff>
    </xdr:to>
    <xdr:sp macro="" textlink="">
      <xdr:nvSpPr>
        <xdr:cNvPr id="73" name="楕円 72">
          <a:extLst>
            <a:ext uri="{FF2B5EF4-FFF2-40B4-BE49-F238E27FC236}">
              <a16:creationId xmlns:a16="http://schemas.microsoft.com/office/drawing/2014/main" id="{9DF9A6D7-D05C-476F-B63D-6224FA0BB5E4}"/>
            </a:ext>
          </a:extLst>
        </xdr:cNvPr>
        <xdr:cNvSpPr/>
      </xdr:nvSpPr>
      <xdr:spPr>
        <a:xfrm>
          <a:off x="3746500" y="7057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78486</xdr:rowOff>
    </xdr:from>
    <xdr:to>
      <xdr:col>24</xdr:col>
      <xdr:colOff>63500</xdr:colOff>
      <xdr:row>41</xdr:row>
      <xdr:rowOff>83058</xdr:rowOff>
    </xdr:to>
    <xdr:cxnSp macro="">
      <xdr:nvCxnSpPr>
        <xdr:cNvPr id="74" name="直線コネクタ 73">
          <a:extLst>
            <a:ext uri="{FF2B5EF4-FFF2-40B4-BE49-F238E27FC236}">
              <a16:creationId xmlns:a16="http://schemas.microsoft.com/office/drawing/2014/main" id="{533985C7-9947-411C-923E-083616AA4B13}"/>
            </a:ext>
          </a:extLst>
        </xdr:cNvPr>
        <xdr:cNvCxnSpPr/>
      </xdr:nvCxnSpPr>
      <xdr:spPr>
        <a:xfrm>
          <a:off x="3797300" y="710793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23114</xdr:rowOff>
    </xdr:from>
    <xdr:to>
      <xdr:col>15</xdr:col>
      <xdr:colOff>101600</xdr:colOff>
      <xdr:row>41</xdr:row>
      <xdr:rowOff>124714</xdr:rowOff>
    </xdr:to>
    <xdr:sp macro="" textlink="">
      <xdr:nvSpPr>
        <xdr:cNvPr id="75" name="楕円 74">
          <a:extLst>
            <a:ext uri="{FF2B5EF4-FFF2-40B4-BE49-F238E27FC236}">
              <a16:creationId xmlns:a16="http://schemas.microsoft.com/office/drawing/2014/main" id="{96A673AB-4CC4-496C-93FB-201DE6D81BF6}"/>
            </a:ext>
          </a:extLst>
        </xdr:cNvPr>
        <xdr:cNvSpPr/>
      </xdr:nvSpPr>
      <xdr:spPr>
        <a:xfrm>
          <a:off x="2857500" y="7052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73914</xdr:rowOff>
    </xdr:from>
    <xdr:to>
      <xdr:col>19</xdr:col>
      <xdr:colOff>177800</xdr:colOff>
      <xdr:row>41</xdr:row>
      <xdr:rowOff>78486</xdr:rowOff>
    </xdr:to>
    <xdr:cxnSp macro="">
      <xdr:nvCxnSpPr>
        <xdr:cNvPr id="76" name="直線コネクタ 75">
          <a:extLst>
            <a:ext uri="{FF2B5EF4-FFF2-40B4-BE49-F238E27FC236}">
              <a16:creationId xmlns:a16="http://schemas.microsoft.com/office/drawing/2014/main" id="{5A13CF1A-4F4C-4498-8650-70E0392246EE}"/>
            </a:ext>
          </a:extLst>
        </xdr:cNvPr>
        <xdr:cNvCxnSpPr/>
      </xdr:nvCxnSpPr>
      <xdr:spPr>
        <a:xfrm>
          <a:off x="2908300" y="710336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16256</xdr:rowOff>
    </xdr:from>
    <xdr:to>
      <xdr:col>10</xdr:col>
      <xdr:colOff>165100</xdr:colOff>
      <xdr:row>41</xdr:row>
      <xdr:rowOff>117856</xdr:rowOff>
    </xdr:to>
    <xdr:sp macro="" textlink="">
      <xdr:nvSpPr>
        <xdr:cNvPr id="77" name="楕円 76">
          <a:extLst>
            <a:ext uri="{FF2B5EF4-FFF2-40B4-BE49-F238E27FC236}">
              <a16:creationId xmlns:a16="http://schemas.microsoft.com/office/drawing/2014/main" id="{B1AA8EE3-D676-4769-B69E-4C529EB75DC6}"/>
            </a:ext>
          </a:extLst>
        </xdr:cNvPr>
        <xdr:cNvSpPr/>
      </xdr:nvSpPr>
      <xdr:spPr>
        <a:xfrm>
          <a:off x="1968500" y="7045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67056</xdr:rowOff>
    </xdr:from>
    <xdr:to>
      <xdr:col>15</xdr:col>
      <xdr:colOff>50800</xdr:colOff>
      <xdr:row>41</xdr:row>
      <xdr:rowOff>73914</xdr:rowOff>
    </xdr:to>
    <xdr:cxnSp macro="">
      <xdr:nvCxnSpPr>
        <xdr:cNvPr id="78" name="直線コネクタ 77">
          <a:extLst>
            <a:ext uri="{FF2B5EF4-FFF2-40B4-BE49-F238E27FC236}">
              <a16:creationId xmlns:a16="http://schemas.microsoft.com/office/drawing/2014/main" id="{3DF9F014-FC4B-434F-8CBF-FE1F726C8034}"/>
            </a:ext>
          </a:extLst>
        </xdr:cNvPr>
        <xdr:cNvCxnSpPr/>
      </xdr:nvCxnSpPr>
      <xdr:spPr>
        <a:xfrm>
          <a:off x="2019300" y="7096506"/>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167132</xdr:rowOff>
    </xdr:from>
    <xdr:to>
      <xdr:col>6</xdr:col>
      <xdr:colOff>38100</xdr:colOff>
      <xdr:row>41</xdr:row>
      <xdr:rowOff>97282</xdr:rowOff>
    </xdr:to>
    <xdr:sp macro="" textlink="">
      <xdr:nvSpPr>
        <xdr:cNvPr id="79" name="楕円 78">
          <a:extLst>
            <a:ext uri="{FF2B5EF4-FFF2-40B4-BE49-F238E27FC236}">
              <a16:creationId xmlns:a16="http://schemas.microsoft.com/office/drawing/2014/main" id="{21048EF2-1CEC-4C29-A95F-260F3FD4E90A}"/>
            </a:ext>
          </a:extLst>
        </xdr:cNvPr>
        <xdr:cNvSpPr/>
      </xdr:nvSpPr>
      <xdr:spPr>
        <a:xfrm>
          <a:off x="1079500" y="702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46482</xdr:rowOff>
    </xdr:from>
    <xdr:to>
      <xdr:col>10</xdr:col>
      <xdr:colOff>114300</xdr:colOff>
      <xdr:row>41</xdr:row>
      <xdr:rowOff>67056</xdr:rowOff>
    </xdr:to>
    <xdr:cxnSp macro="">
      <xdr:nvCxnSpPr>
        <xdr:cNvPr id="80" name="直線コネクタ 79">
          <a:extLst>
            <a:ext uri="{FF2B5EF4-FFF2-40B4-BE49-F238E27FC236}">
              <a16:creationId xmlns:a16="http://schemas.microsoft.com/office/drawing/2014/main" id="{1A830AB2-A236-481F-8B05-8C5B1701058A}"/>
            </a:ext>
          </a:extLst>
        </xdr:cNvPr>
        <xdr:cNvCxnSpPr/>
      </xdr:nvCxnSpPr>
      <xdr:spPr>
        <a:xfrm>
          <a:off x="1130300" y="7075932"/>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164101</xdr:rowOff>
    </xdr:from>
    <xdr:ext cx="405111" cy="259045"/>
    <xdr:sp macro="" textlink="">
      <xdr:nvSpPr>
        <xdr:cNvPr id="81" name="n_1aveValue【道路】&#10;有形固定資産減価償却率">
          <a:extLst>
            <a:ext uri="{FF2B5EF4-FFF2-40B4-BE49-F238E27FC236}">
              <a16:creationId xmlns:a16="http://schemas.microsoft.com/office/drawing/2014/main" id="{4A1DCE45-F24E-4B77-A722-CDA7D3550933}"/>
            </a:ext>
          </a:extLst>
        </xdr:cNvPr>
        <xdr:cNvSpPr txBox="1"/>
      </xdr:nvSpPr>
      <xdr:spPr>
        <a:xfrm>
          <a:off x="3582044" y="6164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141241</xdr:rowOff>
    </xdr:from>
    <xdr:ext cx="405111" cy="259045"/>
    <xdr:sp macro="" textlink="">
      <xdr:nvSpPr>
        <xdr:cNvPr id="82" name="n_2aveValue【道路】&#10;有形固定資産減価償却率">
          <a:extLst>
            <a:ext uri="{FF2B5EF4-FFF2-40B4-BE49-F238E27FC236}">
              <a16:creationId xmlns:a16="http://schemas.microsoft.com/office/drawing/2014/main" id="{5A37D01B-9D80-47BC-A9B9-BC28604BE8AA}"/>
            </a:ext>
          </a:extLst>
        </xdr:cNvPr>
        <xdr:cNvSpPr txBox="1"/>
      </xdr:nvSpPr>
      <xdr:spPr>
        <a:xfrm>
          <a:off x="2705744" y="6141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a:extLst>
            <a:ext uri="{FF2B5EF4-FFF2-40B4-BE49-F238E27FC236}">
              <a16:creationId xmlns:a16="http://schemas.microsoft.com/office/drawing/2014/main" id="{51F495D0-3BEF-408D-B1D7-628EF4E0C4E3}"/>
            </a:ext>
          </a:extLst>
        </xdr:cNvPr>
        <xdr:cNvSpPr txBox="1"/>
      </xdr:nvSpPr>
      <xdr:spPr>
        <a:xfrm>
          <a:off x="1816744"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79519</xdr:rowOff>
    </xdr:from>
    <xdr:ext cx="405111" cy="259045"/>
    <xdr:sp macro="" textlink="">
      <xdr:nvSpPr>
        <xdr:cNvPr id="84" name="n_4aveValue【道路】&#10;有形固定資産減価償却率">
          <a:extLst>
            <a:ext uri="{FF2B5EF4-FFF2-40B4-BE49-F238E27FC236}">
              <a16:creationId xmlns:a16="http://schemas.microsoft.com/office/drawing/2014/main" id="{C539D60E-2AF6-40D4-A05F-F649413BC6B7}"/>
            </a:ext>
          </a:extLst>
        </xdr:cNvPr>
        <xdr:cNvSpPr txBox="1"/>
      </xdr:nvSpPr>
      <xdr:spPr>
        <a:xfrm>
          <a:off x="927744" y="6080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120413</xdr:rowOff>
    </xdr:from>
    <xdr:ext cx="405111" cy="259045"/>
    <xdr:sp macro="" textlink="">
      <xdr:nvSpPr>
        <xdr:cNvPr id="85" name="n_1mainValue【道路】&#10;有形固定資産減価償却率">
          <a:extLst>
            <a:ext uri="{FF2B5EF4-FFF2-40B4-BE49-F238E27FC236}">
              <a16:creationId xmlns:a16="http://schemas.microsoft.com/office/drawing/2014/main" id="{DAA6DD91-1C8C-4453-B329-67AC900715BA}"/>
            </a:ext>
          </a:extLst>
        </xdr:cNvPr>
        <xdr:cNvSpPr txBox="1"/>
      </xdr:nvSpPr>
      <xdr:spPr>
        <a:xfrm>
          <a:off x="3582044" y="7149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115841</xdr:rowOff>
    </xdr:from>
    <xdr:ext cx="405111" cy="259045"/>
    <xdr:sp macro="" textlink="">
      <xdr:nvSpPr>
        <xdr:cNvPr id="86" name="n_2mainValue【道路】&#10;有形固定資産減価償却率">
          <a:extLst>
            <a:ext uri="{FF2B5EF4-FFF2-40B4-BE49-F238E27FC236}">
              <a16:creationId xmlns:a16="http://schemas.microsoft.com/office/drawing/2014/main" id="{F69E4D6B-7920-4504-AFC3-2592EAB3BD98}"/>
            </a:ext>
          </a:extLst>
        </xdr:cNvPr>
        <xdr:cNvSpPr txBox="1"/>
      </xdr:nvSpPr>
      <xdr:spPr>
        <a:xfrm>
          <a:off x="2705744" y="7145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108983</xdr:rowOff>
    </xdr:from>
    <xdr:ext cx="405111" cy="259045"/>
    <xdr:sp macro="" textlink="">
      <xdr:nvSpPr>
        <xdr:cNvPr id="87" name="n_3mainValue【道路】&#10;有形固定資産減価償却率">
          <a:extLst>
            <a:ext uri="{FF2B5EF4-FFF2-40B4-BE49-F238E27FC236}">
              <a16:creationId xmlns:a16="http://schemas.microsoft.com/office/drawing/2014/main" id="{CCCE3817-91F7-4FEA-AC33-943FECEDEA50}"/>
            </a:ext>
          </a:extLst>
        </xdr:cNvPr>
        <xdr:cNvSpPr txBox="1"/>
      </xdr:nvSpPr>
      <xdr:spPr>
        <a:xfrm>
          <a:off x="1816744" y="7138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88409</xdr:rowOff>
    </xdr:from>
    <xdr:ext cx="405111" cy="259045"/>
    <xdr:sp macro="" textlink="">
      <xdr:nvSpPr>
        <xdr:cNvPr id="88" name="n_4mainValue【道路】&#10;有形固定資産減価償却率">
          <a:extLst>
            <a:ext uri="{FF2B5EF4-FFF2-40B4-BE49-F238E27FC236}">
              <a16:creationId xmlns:a16="http://schemas.microsoft.com/office/drawing/2014/main" id="{92A57D6C-D083-485D-80A3-79112C4DDF45}"/>
            </a:ext>
          </a:extLst>
        </xdr:cNvPr>
        <xdr:cNvSpPr txBox="1"/>
      </xdr:nvSpPr>
      <xdr:spPr>
        <a:xfrm>
          <a:off x="927744" y="7117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B11E4518-CC07-4805-8D24-2EB4147027F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632B7C18-0366-4038-AC7A-2D7425A25A5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692544A9-ED20-4286-AA15-4509A3B3BC16}"/>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38DE2B1B-EA2E-4C59-82B8-0E8C4966F6C5}"/>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451087D-E94C-4BB0-94EF-BEDD4DBF1A9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E09C3F74-937C-4CD4-8C1A-5069ECE4B48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B06D17B7-50FA-4A73-8DD4-B4422BE0F7F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F6BD264-3416-4882-999F-634231166DB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9DB95041-61F0-491A-B076-5FF156F3AA1A}"/>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96FE58CB-5216-4807-92C5-C7071ED39BA3}"/>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ED490C1F-7E6E-428F-B476-794D6E22E8C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69E8DA85-B734-4326-905D-458F8AE70D48}"/>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79925B6F-F51B-4F14-9ED3-CBD4B30E2B2C}"/>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a:extLst>
            <a:ext uri="{FF2B5EF4-FFF2-40B4-BE49-F238E27FC236}">
              <a16:creationId xmlns:a16="http://schemas.microsoft.com/office/drawing/2014/main" id="{D8562729-F5F6-4A55-A287-285665935B3B}"/>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AF516D30-73AD-4AE7-A390-A58EEB529FB6}"/>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AB44C080-C32A-459E-9D47-4B5BEE09C740}"/>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BD0AAAD9-F0CA-4B97-A6CF-3596FCA4D6E1}"/>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114F8268-2840-49AF-9B46-9AC4FFB23141}"/>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1AADDCA8-7117-41FB-869C-2CDDAB59E28A}"/>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F8DD8D41-C8A5-471A-84BF-684AFB883DE6}"/>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37236585-C9A6-4D90-A15D-D00F4E191697}"/>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23531</xdr:rowOff>
    </xdr:from>
    <xdr:to>
      <xdr:col>54</xdr:col>
      <xdr:colOff>189865</xdr:colOff>
      <xdr:row>41</xdr:row>
      <xdr:rowOff>70805</xdr:rowOff>
    </xdr:to>
    <xdr:cxnSp macro="">
      <xdr:nvCxnSpPr>
        <xdr:cNvPr id="110" name="直線コネクタ 109">
          <a:extLst>
            <a:ext uri="{FF2B5EF4-FFF2-40B4-BE49-F238E27FC236}">
              <a16:creationId xmlns:a16="http://schemas.microsoft.com/office/drawing/2014/main" id="{F12FACAD-FF90-46FE-BD9D-07E76B01C409}"/>
            </a:ext>
          </a:extLst>
        </xdr:cNvPr>
        <xdr:cNvCxnSpPr/>
      </xdr:nvCxnSpPr>
      <xdr:spPr>
        <a:xfrm flipV="1">
          <a:off x="10476865" y="5681381"/>
          <a:ext cx="0" cy="1418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74632</xdr:rowOff>
    </xdr:from>
    <xdr:ext cx="469744" cy="259045"/>
    <xdr:sp macro="" textlink="">
      <xdr:nvSpPr>
        <xdr:cNvPr id="111" name="【道路】&#10;一人当たり延長最小値テキスト">
          <a:extLst>
            <a:ext uri="{FF2B5EF4-FFF2-40B4-BE49-F238E27FC236}">
              <a16:creationId xmlns:a16="http://schemas.microsoft.com/office/drawing/2014/main" id="{543E798B-8937-4265-B127-CC78D87D2989}"/>
            </a:ext>
          </a:extLst>
        </xdr:cNvPr>
        <xdr:cNvSpPr txBox="1"/>
      </xdr:nvSpPr>
      <xdr:spPr>
        <a:xfrm>
          <a:off x="10515600" y="7104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70805</xdr:rowOff>
    </xdr:from>
    <xdr:to>
      <xdr:col>55</xdr:col>
      <xdr:colOff>88900</xdr:colOff>
      <xdr:row>41</xdr:row>
      <xdr:rowOff>70805</xdr:rowOff>
    </xdr:to>
    <xdr:cxnSp macro="">
      <xdr:nvCxnSpPr>
        <xdr:cNvPr id="112" name="直線コネクタ 111">
          <a:extLst>
            <a:ext uri="{FF2B5EF4-FFF2-40B4-BE49-F238E27FC236}">
              <a16:creationId xmlns:a16="http://schemas.microsoft.com/office/drawing/2014/main" id="{A3272997-096A-4CD5-8793-0B743A1E52EA}"/>
            </a:ext>
          </a:extLst>
        </xdr:cNvPr>
        <xdr:cNvCxnSpPr/>
      </xdr:nvCxnSpPr>
      <xdr:spPr>
        <a:xfrm>
          <a:off x="10388600" y="7100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141658</xdr:rowOff>
    </xdr:from>
    <xdr:ext cx="534377" cy="259045"/>
    <xdr:sp macro="" textlink="">
      <xdr:nvSpPr>
        <xdr:cNvPr id="113" name="【道路】&#10;一人当たり延長最大値テキスト">
          <a:extLst>
            <a:ext uri="{FF2B5EF4-FFF2-40B4-BE49-F238E27FC236}">
              <a16:creationId xmlns:a16="http://schemas.microsoft.com/office/drawing/2014/main" id="{593B4909-83A9-4C05-B805-D97126CD4E27}"/>
            </a:ext>
          </a:extLst>
        </xdr:cNvPr>
        <xdr:cNvSpPr txBox="1"/>
      </xdr:nvSpPr>
      <xdr:spPr>
        <a:xfrm>
          <a:off x="10515600" y="5456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23531</xdr:rowOff>
    </xdr:from>
    <xdr:to>
      <xdr:col>55</xdr:col>
      <xdr:colOff>88900</xdr:colOff>
      <xdr:row>33</xdr:row>
      <xdr:rowOff>23531</xdr:rowOff>
    </xdr:to>
    <xdr:cxnSp macro="">
      <xdr:nvCxnSpPr>
        <xdr:cNvPr id="114" name="直線コネクタ 113">
          <a:extLst>
            <a:ext uri="{FF2B5EF4-FFF2-40B4-BE49-F238E27FC236}">
              <a16:creationId xmlns:a16="http://schemas.microsoft.com/office/drawing/2014/main" id="{AE921398-848B-44F5-9A54-40427E274492}"/>
            </a:ext>
          </a:extLst>
        </xdr:cNvPr>
        <xdr:cNvCxnSpPr/>
      </xdr:nvCxnSpPr>
      <xdr:spPr>
        <a:xfrm>
          <a:off x="10388600" y="5681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68759</xdr:rowOff>
    </xdr:from>
    <xdr:ext cx="469744" cy="259045"/>
    <xdr:sp macro="" textlink="">
      <xdr:nvSpPr>
        <xdr:cNvPr id="115" name="【道路】&#10;一人当たり延長平均値テキスト">
          <a:extLst>
            <a:ext uri="{FF2B5EF4-FFF2-40B4-BE49-F238E27FC236}">
              <a16:creationId xmlns:a16="http://schemas.microsoft.com/office/drawing/2014/main" id="{170729EE-761F-4FB4-882B-A1805AFCDA5F}"/>
            </a:ext>
          </a:extLst>
        </xdr:cNvPr>
        <xdr:cNvSpPr txBox="1"/>
      </xdr:nvSpPr>
      <xdr:spPr>
        <a:xfrm>
          <a:off x="10515600" y="64124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45882</xdr:rowOff>
    </xdr:from>
    <xdr:to>
      <xdr:col>55</xdr:col>
      <xdr:colOff>50800</xdr:colOff>
      <xdr:row>38</xdr:row>
      <xdr:rowOff>147482</xdr:rowOff>
    </xdr:to>
    <xdr:sp macro="" textlink="">
      <xdr:nvSpPr>
        <xdr:cNvPr id="116" name="フローチャート: 判断 115">
          <a:extLst>
            <a:ext uri="{FF2B5EF4-FFF2-40B4-BE49-F238E27FC236}">
              <a16:creationId xmlns:a16="http://schemas.microsoft.com/office/drawing/2014/main" id="{4B5370FF-EF6C-4721-88C6-A377488A4818}"/>
            </a:ext>
          </a:extLst>
        </xdr:cNvPr>
        <xdr:cNvSpPr/>
      </xdr:nvSpPr>
      <xdr:spPr>
        <a:xfrm>
          <a:off x="10426700" y="6560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52192</xdr:rowOff>
    </xdr:from>
    <xdr:to>
      <xdr:col>50</xdr:col>
      <xdr:colOff>165100</xdr:colOff>
      <xdr:row>38</xdr:row>
      <xdr:rowOff>153792</xdr:rowOff>
    </xdr:to>
    <xdr:sp macro="" textlink="">
      <xdr:nvSpPr>
        <xdr:cNvPr id="117" name="フローチャート: 判断 116">
          <a:extLst>
            <a:ext uri="{FF2B5EF4-FFF2-40B4-BE49-F238E27FC236}">
              <a16:creationId xmlns:a16="http://schemas.microsoft.com/office/drawing/2014/main" id="{7A5E67CA-4F66-4ED1-90D1-E5EF5AC29D71}"/>
            </a:ext>
          </a:extLst>
        </xdr:cNvPr>
        <xdr:cNvSpPr/>
      </xdr:nvSpPr>
      <xdr:spPr>
        <a:xfrm>
          <a:off x="9588500" y="6567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65634</xdr:rowOff>
    </xdr:from>
    <xdr:to>
      <xdr:col>46</xdr:col>
      <xdr:colOff>38100</xdr:colOff>
      <xdr:row>38</xdr:row>
      <xdr:rowOff>167234</xdr:rowOff>
    </xdr:to>
    <xdr:sp macro="" textlink="">
      <xdr:nvSpPr>
        <xdr:cNvPr id="118" name="フローチャート: 判断 117">
          <a:extLst>
            <a:ext uri="{FF2B5EF4-FFF2-40B4-BE49-F238E27FC236}">
              <a16:creationId xmlns:a16="http://schemas.microsoft.com/office/drawing/2014/main" id="{8086DC41-85C5-445D-97C7-C608F3D68CE0}"/>
            </a:ext>
          </a:extLst>
        </xdr:cNvPr>
        <xdr:cNvSpPr/>
      </xdr:nvSpPr>
      <xdr:spPr>
        <a:xfrm>
          <a:off x="8699500" y="6580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68285</xdr:rowOff>
    </xdr:from>
    <xdr:to>
      <xdr:col>41</xdr:col>
      <xdr:colOff>101600</xdr:colOff>
      <xdr:row>38</xdr:row>
      <xdr:rowOff>169885</xdr:rowOff>
    </xdr:to>
    <xdr:sp macro="" textlink="">
      <xdr:nvSpPr>
        <xdr:cNvPr id="119" name="フローチャート: 判断 118">
          <a:extLst>
            <a:ext uri="{FF2B5EF4-FFF2-40B4-BE49-F238E27FC236}">
              <a16:creationId xmlns:a16="http://schemas.microsoft.com/office/drawing/2014/main" id="{8415372C-58F7-4CA5-9079-41225A3EC51B}"/>
            </a:ext>
          </a:extLst>
        </xdr:cNvPr>
        <xdr:cNvSpPr/>
      </xdr:nvSpPr>
      <xdr:spPr>
        <a:xfrm>
          <a:off x="7810500" y="658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76332</xdr:rowOff>
    </xdr:from>
    <xdr:to>
      <xdr:col>36</xdr:col>
      <xdr:colOff>165100</xdr:colOff>
      <xdr:row>39</xdr:row>
      <xdr:rowOff>6482</xdr:rowOff>
    </xdr:to>
    <xdr:sp macro="" textlink="">
      <xdr:nvSpPr>
        <xdr:cNvPr id="120" name="フローチャート: 判断 119">
          <a:extLst>
            <a:ext uri="{FF2B5EF4-FFF2-40B4-BE49-F238E27FC236}">
              <a16:creationId xmlns:a16="http://schemas.microsoft.com/office/drawing/2014/main" id="{CC8BB7DB-9B14-4880-BFF6-C83D40A2B44E}"/>
            </a:ext>
          </a:extLst>
        </xdr:cNvPr>
        <xdr:cNvSpPr/>
      </xdr:nvSpPr>
      <xdr:spPr>
        <a:xfrm>
          <a:off x="6921500" y="659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70195B8F-3F20-44BB-B0F7-2A40F27837B9}"/>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9874227D-1FFE-4971-9BBB-0CB7DB795547}"/>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B4572B78-E8B3-4DF3-9701-0BEBD8251F0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97739F64-F92D-4E24-8E85-E5B108C04B5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76921D6-EE83-4012-9B62-6D296CB83F2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8575</xdr:rowOff>
    </xdr:from>
    <xdr:to>
      <xdr:col>55</xdr:col>
      <xdr:colOff>50800</xdr:colOff>
      <xdr:row>39</xdr:row>
      <xdr:rowOff>110175</xdr:rowOff>
    </xdr:to>
    <xdr:sp macro="" textlink="">
      <xdr:nvSpPr>
        <xdr:cNvPr id="126" name="楕円 125">
          <a:extLst>
            <a:ext uri="{FF2B5EF4-FFF2-40B4-BE49-F238E27FC236}">
              <a16:creationId xmlns:a16="http://schemas.microsoft.com/office/drawing/2014/main" id="{91F5DD4A-9B3B-4C79-882C-C23344C81BF8}"/>
            </a:ext>
          </a:extLst>
        </xdr:cNvPr>
        <xdr:cNvSpPr/>
      </xdr:nvSpPr>
      <xdr:spPr>
        <a:xfrm>
          <a:off x="10426700" y="6695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158452</xdr:rowOff>
    </xdr:from>
    <xdr:ext cx="469744" cy="259045"/>
    <xdr:sp macro="" textlink="">
      <xdr:nvSpPr>
        <xdr:cNvPr id="127" name="【道路】&#10;一人当たり延長該当値テキスト">
          <a:extLst>
            <a:ext uri="{FF2B5EF4-FFF2-40B4-BE49-F238E27FC236}">
              <a16:creationId xmlns:a16="http://schemas.microsoft.com/office/drawing/2014/main" id="{0ABAF82B-4AC6-4F05-BF37-48784926D19A}"/>
            </a:ext>
          </a:extLst>
        </xdr:cNvPr>
        <xdr:cNvSpPr txBox="1"/>
      </xdr:nvSpPr>
      <xdr:spPr>
        <a:xfrm>
          <a:off x="10515600" y="6673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8118</xdr:rowOff>
    </xdr:from>
    <xdr:to>
      <xdr:col>50</xdr:col>
      <xdr:colOff>165100</xdr:colOff>
      <xdr:row>39</xdr:row>
      <xdr:rowOff>109718</xdr:rowOff>
    </xdr:to>
    <xdr:sp macro="" textlink="">
      <xdr:nvSpPr>
        <xdr:cNvPr id="128" name="楕円 127">
          <a:extLst>
            <a:ext uri="{FF2B5EF4-FFF2-40B4-BE49-F238E27FC236}">
              <a16:creationId xmlns:a16="http://schemas.microsoft.com/office/drawing/2014/main" id="{85090A74-7473-4C83-AA93-AA9BB809E9E2}"/>
            </a:ext>
          </a:extLst>
        </xdr:cNvPr>
        <xdr:cNvSpPr/>
      </xdr:nvSpPr>
      <xdr:spPr>
        <a:xfrm>
          <a:off x="9588500" y="6694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58918</xdr:rowOff>
    </xdr:from>
    <xdr:to>
      <xdr:col>55</xdr:col>
      <xdr:colOff>0</xdr:colOff>
      <xdr:row>39</xdr:row>
      <xdr:rowOff>59375</xdr:rowOff>
    </xdr:to>
    <xdr:cxnSp macro="">
      <xdr:nvCxnSpPr>
        <xdr:cNvPr id="129" name="直線コネクタ 128">
          <a:extLst>
            <a:ext uri="{FF2B5EF4-FFF2-40B4-BE49-F238E27FC236}">
              <a16:creationId xmlns:a16="http://schemas.microsoft.com/office/drawing/2014/main" id="{464225FB-D1D6-4389-8DF6-B4BF63D1BE4C}"/>
            </a:ext>
          </a:extLst>
        </xdr:cNvPr>
        <xdr:cNvCxnSpPr/>
      </xdr:nvCxnSpPr>
      <xdr:spPr>
        <a:xfrm>
          <a:off x="9639300" y="6745468"/>
          <a:ext cx="8382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8849</xdr:rowOff>
    </xdr:from>
    <xdr:to>
      <xdr:col>46</xdr:col>
      <xdr:colOff>38100</xdr:colOff>
      <xdr:row>39</xdr:row>
      <xdr:rowOff>110449</xdr:rowOff>
    </xdr:to>
    <xdr:sp macro="" textlink="">
      <xdr:nvSpPr>
        <xdr:cNvPr id="130" name="楕円 129">
          <a:extLst>
            <a:ext uri="{FF2B5EF4-FFF2-40B4-BE49-F238E27FC236}">
              <a16:creationId xmlns:a16="http://schemas.microsoft.com/office/drawing/2014/main" id="{616FC03D-82D6-49F1-A81C-664653C4E2C5}"/>
            </a:ext>
          </a:extLst>
        </xdr:cNvPr>
        <xdr:cNvSpPr/>
      </xdr:nvSpPr>
      <xdr:spPr>
        <a:xfrm>
          <a:off x="8699500" y="6695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58918</xdr:rowOff>
    </xdr:from>
    <xdr:to>
      <xdr:col>50</xdr:col>
      <xdr:colOff>114300</xdr:colOff>
      <xdr:row>39</xdr:row>
      <xdr:rowOff>59649</xdr:rowOff>
    </xdr:to>
    <xdr:cxnSp macro="">
      <xdr:nvCxnSpPr>
        <xdr:cNvPr id="131" name="直線コネクタ 130">
          <a:extLst>
            <a:ext uri="{FF2B5EF4-FFF2-40B4-BE49-F238E27FC236}">
              <a16:creationId xmlns:a16="http://schemas.microsoft.com/office/drawing/2014/main" id="{0ABC7C21-0F60-4223-B630-A4BA8C2B23B5}"/>
            </a:ext>
          </a:extLst>
        </xdr:cNvPr>
        <xdr:cNvCxnSpPr/>
      </xdr:nvCxnSpPr>
      <xdr:spPr>
        <a:xfrm flipV="1">
          <a:off x="8750300" y="6745468"/>
          <a:ext cx="889000" cy="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10130</xdr:rowOff>
    </xdr:from>
    <xdr:to>
      <xdr:col>41</xdr:col>
      <xdr:colOff>101600</xdr:colOff>
      <xdr:row>39</xdr:row>
      <xdr:rowOff>111730</xdr:rowOff>
    </xdr:to>
    <xdr:sp macro="" textlink="">
      <xdr:nvSpPr>
        <xdr:cNvPr id="132" name="楕円 131">
          <a:extLst>
            <a:ext uri="{FF2B5EF4-FFF2-40B4-BE49-F238E27FC236}">
              <a16:creationId xmlns:a16="http://schemas.microsoft.com/office/drawing/2014/main" id="{F8A76D22-6F73-407F-A6CB-E75730387A83}"/>
            </a:ext>
          </a:extLst>
        </xdr:cNvPr>
        <xdr:cNvSpPr/>
      </xdr:nvSpPr>
      <xdr:spPr>
        <a:xfrm>
          <a:off x="7810500" y="669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59649</xdr:rowOff>
    </xdr:from>
    <xdr:to>
      <xdr:col>45</xdr:col>
      <xdr:colOff>177800</xdr:colOff>
      <xdr:row>39</xdr:row>
      <xdr:rowOff>60930</xdr:rowOff>
    </xdr:to>
    <xdr:cxnSp macro="">
      <xdr:nvCxnSpPr>
        <xdr:cNvPr id="133" name="直線コネクタ 132">
          <a:extLst>
            <a:ext uri="{FF2B5EF4-FFF2-40B4-BE49-F238E27FC236}">
              <a16:creationId xmlns:a16="http://schemas.microsoft.com/office/drawing/2014/main" id="{182E7BFA-CEB6-4937-B195-666E0AC44C08}"/>
            </a:ext>
          </a:extLst>
        </xdr:cNvPr>
        <xdr:cNvCxnSpPr/>
      </xdr:nvCxnSpPr>
      <xdr:spPr>
        <a:xfrm flipV="1">
          <a:off x="7861300" y="6746199"/>
          <a:ext cx="889000" cy="1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11226</xdr:rowOff>
    </xdr:from>
    <xdr:to>
      <xdr:col>36</xdr:col>
      <xdr:colOff>165100</xdr:colOff>
      <xdr:row>39</xdr:row>
      <xdr:rowOff>112826</xdr:rowOff>
    </xdr:to>
    <xdr:sp macro="" textlink="">
      <xdr:nvSpPr>
        <xdr:cNvPr id="134" name="楕円 133">
          <a:extLst>
            <a:ext uri="{FF2B5EF4-FFF2-40B4-BE49-F238E27FC236}">
              <a16:creationId xmlns:a16="http://schemas.microsoft.com/office/drawing/2014/main" id="{DD3A6747-C9A3-4762-9705-BC0771FD0E4F}"/>
            </a:ext>
          </a:extLst>
        </xdr:cNvPr>
        <xdr:cNvSpPr/>
      </xdr:nvSpPr>
      <xdr:spPr>
        <a:xfrm>
          <a:off x="6921500" y="6697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60930</xdr:rowOff>
    </xdr:from>
    <xdr:to>
      <xdr:col>41</xdr:col>
      <xdr:colOff>50800</xdr:colOff>
      <xdr:row>39</xdr:row>
      <xdr:rowOff>62026</xdr:rowOff>
    </xdr:to>
    <xdr:cxnSp macro="">
      <xdr:nvCxnSpPr>
        <xdr:cNvPr id="135" name="直線コネクタ 134">
          <a:extLst>
            <a:ext uri="{FF2B5EF4-FFF2-40B4-BE49-F238E27FC236}">
              <a16:creationId xmlns:a16="http://schemas.microsoft.com/office/drawing/2014/main" id="{822FF095-25D2-4365-8A0F-9B26B62BF7A6}"/>
            </a:ext>
          </a:extLst>
        </xdr:cNvPr>
        <xdr:cNvCxnSpPr/>
      </xdr:nvCxnSpPr>
      <xdr:spPr>
        <a:xfrm flipV="1">
          <a:off x="6972300" y="6747480"/>
          <a:ext cx="889000" cy="1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170319</xdr:rowOff>
    </xdr:from>
    <xdr:ext cx="469744" cy="259045"/>
    <xdr:sp macro="" textlink="">
      <xdr:nvSpPr>
        <xdr:cNvPr id="136" name="n_1aveValue【道路】&#10;一人当たり延長">
          <a:extLst>
            <a:ext uri="{FF2B5EF4-FFF2-40B4-BE49-F238E27FC236}">
              <a16:creationId xmlns:a16="http://schemas.microsoft.com/office/drawing/2014/main" id="{99526713-2AC9-4A0E-A40E-733AC6BA189B}"/>
            </a:ext>
          </a:extLst>
        </xdr:cNvPr>
        <xdr:cNvSpPr txBox="1"/>
      </xdr:nvSpPr>
      <xdr:spPr>
        <a:xfrm>
          <a:off x="9391727" y="6342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12311</xdr:rowOff>
    </xdr:from>
    <xdr:ext cx="469744" cy="259045"/>
    <xdr:sp macro="" textlink="">
      <xdr:nvSpPr>
        <xdr:cNvPr id="137" name="n_2aveValue【道路】&#10;一人当たり延長">
          <a:extLst>
            <a:ext uri="{FF2B5EF4-FFF2-40B4-BE49-F238E27FC236}">
              <a16:creationId xmlns:a16="http://schemas.microsoft.com/office/drawing/2014/main" id="{B4C9B1B0-ADE8-4D29-AE6A-9F3C6DFDFF52}"/>
            </a:ext>
          </a:extLst>
        </xdr:cNvPr>
        <xdr:cNvSpPr txBox="1"/>
      </xdr:nvSpPr>
      <xdr:spPr>
        <a:xfrm>
          <a:off x="8515427" y="6355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14962</xdr:rowOff>
    </xdr:from>
    <xdr:ext cx="469744" cy="259045"/>
    <xdr:sp macro="" textlink="">
      <xdr:nvSpPr>
        <xdr:cNvPr id="138" name="n_3aveValue【道路】&#10;一人当たり延長">
          <a:extLst>
            <a:ext uri="{FF2B5EF4-FFF2-40B4-BE49-F238E27FC236}">
              <a16:creationId xmlns:a16="http://schemas.microsoft.com/office/drawing/2014/main" id="{7DDB4B27-CA29-4C8A-AF4B-9555AAE3FB7B}"/>
            </a:ext>
          </a:extLst>
        </xdr:cNvPr>
        <xdr:cNvSpPr txBox="1"/>
      </xdr:nvSpPr>
      <xdr:spPr>
        <a:xfrm>
          <a:off x="7626427" y="6358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23009</xdr:rowOff>
    </xdr:from>
    <xdr:ext cx="469744" cy="259045"/>
    <xdr:sp macro="" textlink="">
      <xdr:nvSpPr>
        <xdr:cNvPr id="139" name="n_4aveValue【道路】&#10;一人当たり延長">
          <a:extLst>
            <a:ext uri="{FF2B5EF4-FFF2-40B4-BE49-F238E27FC236}">
              <a16:creationId xmlns:a16="http://schemas.microsoft.com/office/drawing/2014/main" id="{75BE23E7-04FB-4EA4-B31B-19E0E26AB5EE}"/>
            </a:ext>
          </a:extLst>
        </xdr:cNvPr>
        <xdr:cNvSpPr txBox="1"/>
      </xdr:nvSpPr>
      <xdr:spPr>
        <a:xfrm>
          <a:off x="6737427" y="6366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100845</xdr:rowOff>
    </xdr:from>
    <xdr:ext cx="469744" cy="259045"/>
    <xdr:sp macro="" textlink="">
      <xdr:nvSpPr>
        <xdr:cNvPr id="140" name="n_1mainValue【道路】&#10;一人当たり延長">
          <a:extLst>
            <a:ext uri="{FF2B5EF4-FFF2-40B4-BE49-F238E27FC236}">
              <a16:creationId xmlns:a16="http://schemas.microsoft.com/office/drawing/2014/main" id="{FB07D223-1370-40CA-A37C-DC36A8ADD029}"/>
            </a:ext>
          </a:extLst>
        </xdr:cNvPr>
        <xdr:cNvSpPr txBox="1"/>
      </xdr:nvSpPr>
      <xdr:spPr>
        <a:xfrm>
          <a:off x="9391727" y="6787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101576</xdr:rowOff>
    </xdr:from>
    <xdr:ext cx="469744" cy="259045"/>
    <xdr:sp macro="" textlink="">
      <xdr:nvSpPr>
        <xdr:cNvPr id="141" name="n_2mainValue【道路】&#10;一人当たり延長">
          <a:extLst>
            <a:ext uri="{FF2B5EF4-FFF2-40B4-BE49-F238E27FC236}">
              <a16:creationId xmlns:a16="http://schemas.microsoft.com/office/drawing/2014/main" id="{6A4FED27-7321-4603-A055-A4D80371B159}"/>
            </a:ext>
          </a:extLst>
        </xdr:cNvPr>
        <xdr:cNvSpPr txBox="1"/>
      </xdr:nvSpPr>
      <xdr:spPr>
        <a:xfrm>
          <a:off x="8515427" y="6788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102857</xdr:rowOff>
    </xdr:from>
    <xdr:ext cx="469744" cy="259045"/>
    <xdr:sp macro="" textlink="">
      <xdr:nvSpPr>
        <xdr:cNvPr id="142" name="n_3mainValue【道路】&#10;一人当たり延長">
          <a:extLst>
            <a:ext uri="{FF2B5EF4-FFF2-40B4-BE49-F238E27FC236}">
              <a16:creationId xmlns:a16="http://schemas.microsoft.com/office/drawing/2014/main" id="{FEA4FD51-2A41-4A85-8581-7369057DAF92}"/>
            </a:ext>
          </a:extLst>
        </xdr:cNvPr>
        <xdr:cNvSpPr txBox="1"/>
      </xdr:nvSpPr>
      <xdr:spPr>
        <a:xfrm>
          <a:off x="7626427" y="6789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103953</xdr:rowOff>
    </xdr:from>
    <xdr:ext cx="469744" cy="259045"/>
    <xdr:sp macro="" textlink="">
      <xdr:nvSpPr>
        <xdr:cNvPr id="143" name="n_4mainValue【道路】&#10;一人当たり延長">
          <a:extLst>
            <a:ext uri="{FF2B5EF4-FFF2-40B4-BE49-F238E27FC236}">
              <a16:creationId xmlns:a16="http://schemas.microsoft.com/office/drawing/2014/main" id="{F3BCB839-3E01-466F-8E54-34FCD4F734E0}"/>
            </a:ext>
          </a:extLst>
        </xdr:cNvPr>
        <xdr:cNvSpPr txBox="1"/>
      </xdr:nvSpPr>
      <xdr:spPr>
        <a:xfrm>
          <a:off x="6737427" y="6790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C5CCCB84-F873-4797-84BE-8247AF998126}"/>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2ECF14EF-BBF3-494E-AA15-99C4881BF5F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FCB6154D-2AB1-4073-B4F3-AA6F49DC018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1A15565B-8899-4843-8E88-B04287D8407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A7040FAF-9869-45C9-A963-E5F507C4697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0ADEF3BE-25D7-45E1-A8F0-5B03CB2524C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6CD1682B-9577-4BA0-B7BE-CD350F31970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BE7CDF9A-698E-427C-9973-64811C7B458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34644EA5-BD84-48E4-8262-DD3655512E4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05919FC1-D623-4057-B304-C4D8A1DE6E5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E4A1ED05-4827-4F04-8541-B4F666B8B985}"/>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5" name="直線コネクタ 154">
          <a:extLst>
            <a:ext uri="{FF2B5EF4-FFF2-40B4-BE49-F238E27FC236}">
              <a16:creationId xmlns:a16="http://schemas.microsoft.com/office/drawing/2014/main" id="{FE8F3E44-48E8-4105-89D4-86C5932D8C39}"/>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6" name="テキスト ボックス 155">
          <a:extLst>
            <a:ext uri="{FF2B5EF4-FFF2-40B4-BE49-F238E27FC236}">
              <a16:creationId xmlns:a16="http://schemas.microsoft.com/office/drawing/2014/main" id="{2AD148CF-DA34-4BD6-BFD5-BEA90F5211CC}"/>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7" name="直線コネクタ 156">
          <a:extLst>
            <a:ext uri="{FF2B5EF4-FFF2-40B4-BE49-F238E27FC236}">
              <a16:creationId xmlns:a16="http://schemas.microsoft.com/office/drawing/2014/main" id="{F26D0255-11C8-480B-8DA7-456F1C16355A}"/>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8" name="テキスト ボックス 157">
          <a:extLst>
            <a:ext uri="{FF2B5EF4-FFF2-40B4-BE49-F238E27FC236}">
              <a16:creationId xmlns:a16="http://schemas.microsoft.com/office/drawing/2014/main" id="{3FE534CD-BF87-49CB-AE96-D14613D66AE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9" name="直線コネクタ 158">
          <a:extLst>
            <a:ext uri="{FF2B5EF4-FFF2-40B4-BE49-F238E27FC236}">
              <a16:creationId xmlns:a16="http://schemas.microsoft.com/office/drawing/2014/main" id="{74002897-96FD-4D02-A891-E37DAF28A91D}"/>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0" name="テキスト ボックス 159">
          <a:extLst>
            <a:ext uri="{FF2B5EF4-FFF2-40B4-BE49-F238E27FC236}">
              <a16:creationId xmlns:a16="http://schemas.microsoft.com/office/drawing/2014/main" id="{E40BAB4A-68BC-4EC9-925B-21E7F4605603}"/>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1" name="直線コネクタ 160">
          <a:extLst>
            <a:ext uri="{FF2B5EF4-FFF2-40B4-BE49-F238E27FC236}">
              <a16:creationId xmlns:a16="http://schemas.microsoft.com/office/drawing/2014/main" id="{7E7C0F79-4267-448C-A5C0-360C16C387B9}"/>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2" name="テキスト ボックス 161">
          <a:extLst>
            <a:ext uri="{FF2B5EF4-FFF2-40B4-BE49-F238E27FC236}">
              <a16:creationId xmlns:a16="http://schemas.microsoft.com/office/drawing/2014/main" id="{4396FE91-9176-416D-BA20-7E4063F07EAB}"/>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3" name="直線コネクタ 162">
          <a:extLst>
            <a:ext uri="{FF2B5EF4-FFF2-40B4-BE49-F238E27FC236}">
              <a16:creationId xmlns:a16="http://schemas.microsoft.com/office/drawing/2014/main" id="{C2D9E81B-B815-4EB0-A728-C3FC3E80841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4" name="テキスト ボックス 163">
          <a:extLst>
            <a:ext uri="{FF2B5EF4-FFF2-40B4-BE49-F238E27FC236}">
              <a16:creationId xmlns:a16="http://schemas.microsoft.com/office/drawing/2014/main" id="{E95BBCB6-700E-4054-BD66-517739C6C406}"/>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BB1208EC-5549-4CB5-BE6E-097D80E6068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6" name="テキスト ボックス 165">
          <a:extLst>
            <a:ext uri="{FF2B5EF4-FFF2-40B4-BE49-F238E27FC236}">
              <a16:creationId xmlns:a16="http://schemas.microsoft.com/office/drawing/2014/main" id="{4305B6D8-7F1E-4A68-B250-9B2C697BBE05}"/>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橋りょう・トンネル】&#10;有形固定資産減価償却率グラフ枠">
          <a:extLst>
            <a:ext uri="{FF2B5EF4-FFF2-40B4-BE49-F238E27FC236}">
              <a16:creationId xmlns:a16="http://schemas.microsoft.com/office/drawing/2014/main" id="{78203FD6-68A0-4C44-999C-04B5652F7F5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89535</xdr:rowOff>
    </xdr:from>
    <xdr:to>
      <xdr:col>24</xdr:col>
      <xdr:colOff>62865</xdr:colOff>
      <xdr:row>63</xdr:row>
      <xdr:rowOff>45720</xdr:rowOff>
    </xdr:to>
    <xdr:cxnSp macro="">
      <xdr:nvCxnSpPr>
        <xdr:cNvPr id="168" name="直線コネクタ 167">
          <a:extLst>
            <a:ext uri="{FF2B5EF4-FFF2-40B4-BE49-F238E27FC236}">
              <a16:creationId xmlns:a16="http://schemas.microsoft.com/office/drawing/2014/main" id="{A3755EC8-B5AE-4C29-AC01-A639696B340B}"/>
            </a:ext>
          </a:extLst>
        </xdr:cNvPr>
        <xdr:cNvCxnSpPr/>
      </xdr:nvCxnSpPr>
      <xdr:spPr>
        <a:xfrm flipV="1">
          <a:off x="4634865" y="9519285"/>
          <a:ext cx="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49547</xdr:rowOff>
    </xdr:from>
    <xdr:ext cx="405111" cy="259045"/>
    <xdr:sp macro="" textlink="">
      <xdr:nvSpPr>
        <xdr:cNvPr id="169" name="【橋りょう・トンネル】&#10;有形固定資産減価償却率最小値テキスト">
          <a:extLst>
            <a:ext uri="{FF2B5EF4-FFF2-40B4-BE49-F238E27FC236}">
              <a16:creationId xmlns:a16="http://schemas.microsoft.com/office/drawing/2014/main" id="{8BAE5DB2-5966-475E-930E-2C8F8E68DB89}"/>
            </a:ext>
          </a:extLst>
        </xdr:cNvPr>
        <xdr:cNvSpPr txBox="1"/>
      </xdr:nvSpPr>
      <xdr:spPr>
        <a:xfrm>
          <a:off x="4673600" y="1085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45720</xdr:rowOff>
    </xdr:from>
    <xdr:to>
      <xdr:col>24</xdr:col>
      <xdr:colOff>152400</xdr:colOff>
      <xdr:row>63</xdr:row>
      <xdr:rowOff>45720</xdr:rowOff>
    </xdr:to>
    <xdr:cxnSp macro="">
      <xdr:nvCxnSpPr>
        <xdr:cNvPr id="170" name="直線コネクタ 169">
          <a:extLst>
            <a:ext uri="{FF2B5EF4-FFF2-40B4-BE49-F238E27FC236}">
              <a16:creationId xmlns:a16="http://schemas.microsoft.com/office/drawing/2014/main" id="{A49B1C92-F92D-4E11-9F6C-CBB851404990}"/>
            </a:ext>
          </a:extLst>
        </xdr:cNvPr>
        <xdr:cNvCxnSpPr/>
      </xdr:nvCxnSpPr>
      <xdr:spPr>
        <a:xfrm>
          <a:off x="4546600" y="1084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36212</xdr:rowOff>
    </xdr:from>
    <xdr:ext cx="405111" cy="259045"/>
    <xdr:sp macro="" textlink="">
      <xdr:nvSpPr>
        <xdr:cNvPr id="171" name="【橋りょう・トンネル】&#10;有形固定資産減価償却率最大値テキスト">
          <a:extLst>
            <a:ext uri="{FF2B5EF4-FFF2-40B4-BE49-F238E27FC236}">
              <a16:creationId xmlns:a16="http://schemas.microsoft.com/office/drawing/2014/main" id="{8983F56C-779C-4353-85CB-6EAF67C4D144}"/>
            </a:ext>
          </a:extLst>
        </xdr:cNvPr>
        <xdr:cNvSpPr txBox="1"/>
      </xdr:nvSpPr>
      <xdr:spPr>
        <a:xfrm>
          <a:off x="4673600" y="929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89535</xdr:rowOff>
    </xdr:from>
    <xdr:to>
      <xdr:col>24</xdr:col>
      <xdr:colOff>152400</xdr:colOff>
      <xdr:row>55</xdr:row>
      <xdr:rowOff>89535</xdr:rowOff>
    </xdr:to>
    <xdr:cxnSp macro="">
      <xdr:nvCxnSpPr>
        <xdr:cNvPr id="172" name="直線コネクタ 171">
          <a:extLst>
            <a:ext uri="{FF2B5EF4-FFF2-40B4-BE49-F238E27FC236}">
              <a16:creationId xmlns:a16="http://schemas.microsoft.com/office/drawing/2014/main" id="{C9A40D9F-1CA4-4506-94C4-860E4BC3DF42}"/>
            </a:ext>
          </a:extLst>
        </xdr:cNvPr>
        <xdr:cNvCxnSpPr/>
      </xdr:nvCxnSpPr>
      <xdr:spPr>
        <a:xfrm>
          <a:off x="4546600" y="9519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17162</xdr:rowOff>
    </xdr:from>
    <xdr:ext cx="405111" cy="259045"/>
    <xdr:sp macro="" textlink="">
      <xdr:nvSpPr>
        <xdr:cNvPr id="173" name="【橋りょう・トンネル】&#10;有形固定資産減価償却率平均値テキスト">
          <a:extLst>
            <a:ext uri="{FF2B5EF4-FFF2-40B4-BE49-F238E27FC236}">
              <a16:creationId xmlns:a16="http://schemas.microsoft.com/office/drawing/2014/main" id="{873B6D09-B04D-4319-A014-BFF49E92D23B}"/>
            </a:ext>
          </a:extLst>
        </xdr:cNvPr>
        <xdr:cNvSpPr txBox="1"/>
      </xdr:nvSpPr>
      <xdr:spPr>
        <a:xfrm>
          <a:off x="4673600" y="103041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38735</xdr:rowOff>
    </xdr:from>
    <xdr:to>
      <xdr:col>24</xdr:col>
      <xdr:colOff>114300</xdr:colOff>
      <xdr:row>60</xdr:row>
      <xdr:rowOff>140335</xdr:rowOff>
    </xdr:to>
    <xdr:sp macro="" textlink="">
      <xdr:nvSpPr>
        <xdr:cNvPr id="174" name="フローチャート: 判断 173">
          <a:extLst>
            <a:ext uri="{FF2B5EF4-FFF2-40B4-BE49-F238E27FC236}">
              <a16:creationId xmlns:a16="http://schemas.microsoft.com/office/drawing/2014/main" id="{F7C9FE72-8600-4896-9EF1-76493E283DEC}"/>
            </a:ext>
          </a:extLst>
        </xdr:cNvPr>
        <xdr:cNvSpPr/>
      </xdr:nvSpPr>
      <xdr:spPr>
        <a:xfrm>
          <a:off x="45847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12065</xdr:rowOff>
    </xdr:from>
    <xdr:to>
      <xdr:col>20</xdr:col>
      <xdr:colOff>38100</xdr:colOff>
      <xdr:row>60</xdr:row>
      <xdr:rowOff>113665</xdr:rowOff>
    </xdr:to>
    <xdr:sp macro="" textlink="">
      <xdr:nvSpPr>
        <xdr:cNvPr id="175" name="フローチャート: 判断 174">
          <a:extLst>
            <a:ext uri="{FF2B5EF4-FFF2-40B4-BE49-F238E27FC236}">
              <a16:creationId xmlns:a16="http://schemas.microsoft.com/office/drawing/2014/main" id="{F5AD143A-7BFA-4E12-B1F6-18907D77DA40}"/>
            </a:ext>
          </a:extLst>
        </xdr:cNvPr>
        <xdr:cNvSpPr/>
      </xdr:nvSpPr>
      <xdr:spPr>
        <a:xfrm>
          <a:off x="3746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162560</xdr:rowOff>
    </xdr:from>
    <xdr:to>
      <xdr:col>15</xdr:col>
      <xdr:colOff>101600</xdr:colOff>
      <xdr:row>60</xdr:row>
      <xdr:rowOff>92710</xdr:rowOff>
    </xdr:to>
    <xdr:sp macro="" textlink="">
      <xdr:nvSpPr>
        <xdr:cNvPr id="176" name="フローチャート: 判断 175">
          <a:extLst>
            <a:ext uri="{FF2B5EF4-FFF2-40B4-BE49-F238E27FC236}">
              <a16:creationId xmlns:a16="http://schemas.microsoft.com/office/drawing/2014/main" id="{0653542A-9B5B-4E8A-9756-80143CD73E9A}"/>
            </a:ext>
          </a:extLst>
        </xdr:cNvPr>
        <xdr:cNvSpPr/>
      </xdr:nvSpPr>
      <xdr:spPr>
        <a:xfrm>
          <a:off x="2857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137795</xdr:rowOff>
    </xdr:from>
    <xdr:to>
      <xdr:col>10</xdr:col>
      <xdr:colOff>165100</xdr:colOff>
      <xdr:row>60</xdr:row>
      <xdr:rowOff>67945</xdr:rowOff>
    </xdr:to>
    <xdr:sp macro="" textlink="">
      <xdr:nvSpPr>
        <xdr:cNvPr id="177" name="フローチャート: 判断 176">
          <a:extLst>
            <a:ext uri="{FF2B5EF4-FFF2-40B4-BE49-F238E27FC236}">
              <a16:creationId xmlns:a16="http://schemas.microsoft.com/office/drawing/2014/main" id="{0D6B2B88-A1D7-4992-8816-A883CF1856B8}"/>
            </a:ext>
          </a:extLst>
        </xdr:cNvPr>
        <xdr:cNvSpPr/>
      </xdr:nvSpPr>
      <xdr:spPr>
        <a:xfrm>
          <a:off x="1968500" y="1025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126365</xdr:rowOff>
    </xdr:from>
    <xdr:to>
      <xdr:col>6</xdr:col>
      <xdr:colOff>38100</xdr:colOff>
      <xdr:row>60</xdr:row>
      <xdr:rowOff>56515</xdr:rowOff>
    </xdr:to>
    <xdr:sp macro="" textlink="">
      <xdr:nvSpPr>
        <xdr:cNvPr id="178" name="フローチャート: 判断 177">
          <a:extLst>
            <a:ext uri="{FF2B5EF4-FFF2-40B4-BE49-F238E27FC236}">
              <a16:creationId xmlns:a16="http://schemas.microsoft.com/office/drawing/2014/main" id="{A9D68691-CBFE-4CAC-AAD2-97C66FF75754}"/>
            </a:ext>
          </a:extLst>
        </xdr:cNvPr>
        <xdr:cNvSpPr/>
      </xdr:nvSpPr>
      <xdr:spPr>
        <a:xfrm>
          <a:off x="1079500" y="1024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0472C37D-AE72-454B-8587-7A3518B991D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A36CE399-B5A3-42BD-B256-FFCA55E9027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F2C2F650-3671-418F-95CB-26DE18F556E8}"/>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AD8E7BB4-CC88-47BA-A684-F1306CF7456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E9DA64-E8C8-49DB-BFE6-5B4BCB29C848}"/>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170180</xdr:rowOff>
    </xdr:from>
    <xdr:to>
      <xdr:col>24</xdr:col>
      <xdr:colOff>114300</xdr:colOff>
      <xdr:row>56</xdr:row>
      <xdr:rowOff>100330</xdr:rowOff>
    </xdr:to>
    <xdr:sp macro="" textlink="">
      <xdr:nvSpPr>
        <xdr:cNvPr id="184" name="楕円 183">
          <a:extLst>
            <a:ext uri="{FF2B5EF4-FFF2-40B4-BE49-F238E27FC236}">
              <a16:creationId xmlns:a16="http://schemas.microsoft.com/office/drawing/2014/main" id="{18FD68FB-A3A3-4D60-907D-1AC4546C65C3}"/>
            </a:ext>
          </a:extLst>
        </xdr:cNvPr>
        <xdr:cNvSpPr/>
      </xdr:nvSpPr>
      <xdr:spPr>
        <a:xfrm>
          <a:off x="4584700" y="959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21607</xdr:rowOff>
    </xdr:from>
    <xdr:ext cx="405111" cy="259045"/>
    <xdr:sp macro="" textlink="">
      <xdr:nvSpPr>
        <xdr:cNvPr id="185" name="【橋りょう・トンネル】&#10;有形固定資産減価償却率該当値テキスト">
          <a:extLst>
            <a:ext uri="{FF2B5EF4-FFF2-40B4-BE49-F238E27FC236}">
              <a16:creationId xmlns:a16="http://schemas.microsoft.com/office/drawing/2014/main" id="{32BD15F8-0FF0-4869-AB5D-1DFD599A372A}"/>
            </a:ext>
          </a:extLst>
        </xdr:cNvPr>
        <xdr:cNvSpPr txBox="1"/>
      </xdr:nvSpPr>
      <xdr:spPr>
        <a:xfrm>
          <a:off x="4673600" y="945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128270</xdr:rowOff>
    </xdr:from>
    <xdr:to>
      <xdr:col>20</xdr:col>
      <xdr:colOff>38100</xdr:colOff>
      <xdr:row>56</xdr:row>
      <xdr:rowOff>58420</xdr:rowOff>
    </xdr:to>
    <xdr:sp macro="" textlink="">
      <xdr:nvSpPr>
        <xdr:cNvPr id="186" name="楕円 185">
          <a:extLst>
            <a:ext uri="{FF2B5EF4-FFF2-40B4-BE49-F238E27FC236}">
              <a16:creationId xmlns:a16="http://schemas.microsoft.com/office/drawing/2014/main" id="{22CBB4E3-8519-4BC2-AAF0-55C435F48F6B}"/>
            </a:ext>
          </a:extLst>
        </xdr:cNvPr>
        <xdr:cNvSpPr/>
      </xdr:nvSpPr>
      <xdr:spPr>
        <a:xfrm>
          <a:off x="3746500" y="955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7620</xdr:rowOff>
    </xdr:from>
    <xdr:to>
      <xdr:col>24</xdr:col>
      <xdr:colOff>63500</xdr:colOff>
      <xdr:row>56</xdr:row>
      <xdr:rowOff>49530</xdr:rowOff>
    </xdr:to>
    <xdr:cxnSp macro="">
      <xdr:nvCxnSpPr>
        <xdr:cNvPr id="187" name="直線コネクタ 186">
          <a:extLst>
            <a:ext uri="{FF2B5EF4-FFF2-40B4-BE49-F238E27FC236}">
              <a16:creationId xmlns:a16="http://schemas.microsoft.com/office/drawing/2014/main" id="{D8417FC1-9D84-4127-AB2A-D3778C031280}"/>
            </a:ext>
          </a:extLst>
        </xdr:cNvPr>
        <xdr:cNvCxnSpPr/>
      </xdr:nvCxnSpPr>
      <xdr:spPr>
        <a:xfrm>
          <a:off x="3797300" y="960882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73025</xdr:rowOff>
    </xdr:from>
    <xdr:to>
      <xdr:col>15</xdr:col>
      <xdr:colOff>101600</xdr:colOff>
      <xdr:row>56</xdr:row>
      <xdr:rowOff>3175</xdr:rowOff>
    </xdr:to>
    <xdr:sp macro="" textlink="">
      <xdr:nvSpPr>
        <xdr:cNvPr id="188" name="楕円 187">
          <a:extLst>
            <a:ext uri="{FF2B5EF4-FFF2-40B4-BE49-F238E27FC236}">
              <a16:creationId xmlns:a16="http://schemas.microsoft.com/office/drawing/2014/main" id="{C80F2FFE-2BBB-4B95-A5FF-E7C3792A3478}"/>
            </a:ext>
          </a:extLst>
        </xdr:cNvPr>
        <xdr:cNvSpPr/>
      </xdr:nvSpPr>
      <xdr:spPr>
        <a:xfrm>
          <a:off x="2857500" y="9502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123825</xdr:rowOff>
    </xdr:from>
    <xdr:to>
      <xdr:col>19</xdr:col>
      <xdr:colOff>177800</xdr:colOff>
      <xdr:row>56</xdr:row>
      <xdr:rowOff>7620</xdr:rowOff>
    </xdr:to>
    <xdr:cxnSp macro="">
      <xdr:nvCxnSpPr>
        <xdr:cNvPr id="189" name="直線コネクタ 188">
          <a:extLst>
            <a:ext uri="{FF2B5EF4-FFF2-40B4-BE49-F238E27FC236}">
              <a16:creationId xmlns:a16="http://schemas.microsoft.com/office/drawing/2014/main" id="{3B65E910-26C5-44D2-94BA-0D46B1787F1A}"/>
            </a:ext>
          </a:extLst>
        </xdr:cNvPr>
        <xdr:cNvCxnSpPr/>
      </xdr:nvCxnSpPr>
      <xdr:spPr>
        <a:xfrm>
          <a:off x="2908300" y="9553575"/>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19685</xdr:rowOff>
    </xdr:from>
    <xdr:to>
      <xdr:col>10</xdr:col>
      <xdr:colOff>165100</xdr:colOff>
      <xdr:row>55</xdr:row>
      <xdr:rowOff>121285</xdr:rowOff>
    </xdr:to>
    <xdr:sp macro="" textlink="">
      <xdr:nvSpPr>
        <xdr:cNvPr id="190" name="楕円 189">
          <a:extLst>
            <a:ext uri="{FF2B5EF4-FFF2-40B4-BE49-F238E27FC236}">
              <a16:creationId xmlns:a16="http://schemas.microsoft.com/office/drawing/2014/main" id="{8F88E387-94AB-46D2-9888-E750415D95B1}"/>
            </a:ext>
          </a:extLst>
        </xdr:cNvPr>
        <xdr:cNvSpPr/>
      </xdr:nvSpPr>
      <xdr:spPr>
        <a:xfrm>
          <a:off x="1968500" y="9449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55</xdr:row>
      <xdr:rowOff>70485</xdr:rowOff>
    </xdr:from>
    <xdr:to>
      <xdr:col>15</xdr:col>
      <xdr:colOff>50800</xdr:colOff>
      <xdr:row>55</xdr:row>
      <xdr:rowOff>123825</xdr:rowOff>
    </xdr:to>
    <xdr:cxnSp macro="">
      <xdr:nvCxnSpPr>
        <xdr:cNvPr id="191" name="直線コネクタ 190">
          <a:extLst>
            <a:ext uri="{FF2B5EF4-FFF2-40B4-BE49-F238E27FC236}">
              <a16:creationId xmlns:a16="http://schemas.microsoft.com/office/drawing/2014/main" id="{6B7F1E91-1C00-4006-8E8A-C70BA8479B7F}"/>
            </a:ext>
          </a:extLst>
        </xdr:cNvPr>
        <xdr:cNvCxnSpPr/>
      </xdr:nvCxnSpPr>
      <xdr:spPr>
        <a:xfrm>
          <a:off x="2019300" y="9500235"/>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55</xdr:row>
      <xdr:rowOff>84455</xdr:rowOff>
    </xdr:from>
    <xdr:to>
      <xdr:col>6</xdr:col>
      <xdr:colOff>38100</xdr:colOff>
      <xdr:row>56</xdr:row>
      <xdr:rowOff>14605</xdr:rowOff>
    </xdr:to>
    <xdr:sp macro="" textlink="">
      <xdr:nvSpPr>
        <xdr:cNvPr id="192" name="楕円 191">
          <a:extLst>
            <a:ext uri="{FF2B5EF4-FFF2-40B4-BE49-F238E27FC236}">
              <a16:creationId xmlns:a16="http://schemas.microsoft.com/office/drawing/2014/main" id="{916E734B-947E-4C65-A462-5BE9B4862B45}"/>
            </a:ext>
          </a:extLst>
        </xdr:cNvPr>
        <xdr:cNvSpPr/>
      </xdr:nvSpPr>
      <xdr:spPr>
        <a:xfrm>
          <a:off x="1079500" y="9514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55</xdr:row>
      <xdr:rowOff>70485</xdr:rowOff>
    </xdr:from>
    <xdr:to>
      <xdr:col>10</xdr:col>
      <xdr:colOff>114300</xdr:colOff>
      <xdr:row>55</xdr:row>
      <xdr:rowOff>135255</xdr:rowOff>
    </xdr:to>
    <xdr:cxnSp macro="">
      <xdr:nvCxnSpPr>
        <xdr:cNvPr id="193" name="直線コネクタ 192">
          <a:extLst>
            <a:ext uri="{FF2B5EF4-FFF2-40B4-BE49-F238E27FC236}">
              <a16:creationId xmlns:a16="http://schemas.microsoft.com/office/drawing/2014/main" id="{DFF0E3F3-189D-4F40-8FB9-D71BD2141FF3}"/>
            </a:ext>
          </a:extLst>
        </xdr:cNvPr>
        <xdr:cNvCxnSpPr/>
      </xdr:nvCxnSpPr>
      <xdr:spPr>
        <a:xfrm flipV="1">
          <a:off x="1130300" y="9500235"/>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104792</xdr:rowOff>
    </xdr:from>
    <xdr:ext cx="405111" cy="259045"/>
    <xdr:sp macro="" textlink="">
      <xdr:nvSpPr>
        <xdr:cNvPr id="194" name="n_1aveValue【橋りょう・トンネル】&#10;有形固定資産減価償却率">
          <a:extLst>
            <a:ext uri="{FF2B5EF4-FFF2-40B4-BE49-F238E27FC236}">
              <a16:creationId xmlns:a16="http://schemas.microsoft.com/office/drawing/2014/main" id="{9E3FC89F-45E2-4021-A293-43E902ACC1F5}"/>
            </a:ext>
          </a:extLst>
        </xdr:cNvPr>
        <xdr:cNvSpPr txBox="1"/>
      </xdr:nvSpPr>
      <xdr:spPr>
        <a:xfrm>
          <a:off x="3582044" y="1039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83837</xdr:rowOff>
    </xdr:from>
    <xdr:ext cx="405111" cy="259045"/>
    <xdr:sp macro="" textlink="">
      <xdr:nvSpPr>
        <xdr:cNvPr id="195" name="n_2aveValue【橋りょう・トンネル】&#10;有形固定資産減価償却率">
          <a:extLst>
            <a:ext uri="{FF2B5EF4-FFF2-40B4-BE49-F238E27FC236}">
              <a16:creationId xmlns:a16="http://schemas.microsoft.com/office/drawing/2014/main" id="{56A5F425-4797-4A18-9ED8-885BD67FAC56}"/>
            </a:ext>
          </a:extLst>
        </xdr:cNvPr>
        <xdr:cNvSpPr txBox="1"/>
      </xdr:nvSpPr>
      <xdr:spPr>
        <a:xfrm>
          <a:off x="270574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59072</xdr:rowOff>
    </xdr:from>
    <xdr:ext cx="405111" cy="259045"/>
    <xdr:sp macro="" textlink="">
      <xdr:nvSpPr>
        <xdr:cNvPr id="196" name="n_3aveValue【橋りょう・トンネル】&#10;有形固定資産減価償却率">
          <a:extLst>
            <a:ext uri="{FF2B5EF4-FFF2-40B4-BE49-F238E27FC236}">
              <a16:creationId xmlns:a16="http://schemas.microsoft.com/office/drawing/2014/main" id="{EC20FFFC-1C9A-4AA8-B573-90D94F96CFB4}"/>
            </a:ext>
          </a:extLst>
        </xdr:cNvPr>
        <xdr:cNvSpPr txBox="1"/>
      </xdr:nvSpPr>
      <xdr:spPr>
        <a:xfrm>
          <a:off x="1816744" y="1034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47642</xdr:rowOff>
    </xdr:from>
    <xdr:ext cx="405111" cy="259045"/>
    <xdr:sp macro="" textlink="">
      <xdr:nvSpPr>
        <xdr:cNvPr id="197" name="n_4aveValue【橋りょう・トンネル】&#10;有形固定資産減価償却率">
          <a:extLst>
            <a:ext uri="{FF2B5EF4-FFF2-40B4-BE49-F238E27FC236}">
              <a16:creationId xmlns:a16="http://schemas.microsoft.com/office/drawing/2014/main" id="{D26A6774-B4F3-4D08-BD31-A66B40664F7B}"/>
            </a:ext>
          </a:extLst>
        </xdr:cNvPr>
        <xdr:cNvSpPr txBox="1"/>
      </xdr:nvSpPr>
      <xdr:spPr>
        <a:xfrm>
          <a:off x="927744" y="1033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54</xdr:row>
      <xdr:rowOff>74947</xdr:rowOff>
    </xdr:from>
    <xdr:ext cx="405111" cy="259045"/>
    <xdr:sp macro="" textlink="">
      <xdr:nvSpPr>
        <xdr:cNvPr id="198" name="n_1mainValue【橋りょう・トンネル】&#10;有形固定資産減価償却率">
          <a:extLst>
            <a:ext uri="{FF2B5EF4-FFF2-40B4-BE49-F238E27FC236}">
              <a16:creationId xmlns:a16="http://schemas.microsoft.com/office/drawing/2014/main" id="{A0913D1D-4BAB-4B9E-8905-B7F0D5293460}"/>
            </a:ext>
          </a:extLst>
        </xdr:cNvPr>
        <xdr:cNvSpPr txBox="1"/>
      </xdr:nvSpPr>
      <xdr:spPr>
        <a:xfrm>
          <a:off x="3582044" y="933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54</xdr:row>
      <xdr:rowOff>19702</xdr:rowOff>
    </xdr:from>
    <xdr:ext cx="405111" cy="259045"/>
    <xdr:sp macro="" textlink="">
      <xdr:nvSpPr>
        <xdr:cNvPr id="199" name="n_2mainValue【橋りょう・トンネル】&#10;有形固定資産減価償却率">
          <a:extLst>
            <a:ext uri="{FF2B5EF4-FFF2-40B4-BE49-F238E27FC236}">
              <a16:creationId xmlns:a16="http://schemas.microsoft.com/office/drawing/2014/main" id="{34929AE1-5331-42C9-BAD0-8A29CF29E1EE}"/>
            </a:ext>
          </a:extLst>
        </xdr:cNvPr>
        <xdr:cNvSpPr txBox="1"/>
      </xdr:nvSpPr>
      <xdr:spPr>
        <a:xfrm>
          <a:off x="2705744" y="927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53</xdr:row>
      <xdr:rowOff>137812</xdr:rowOff>
    </xdr:from>
    <xdr:ext cx="405111" cy="259045"/>
    <xdr:sp macro="" textlink="">
      <xdr:nvSpPr>
        <xdr:cNvPr id="200" name="n_3mainValue【橋りょう・トンネル】&#10;有形固定資産減価償却率">
          <a:extLst>
            <a:ext uri="{FF2B5EF4-FFF2-40B4-BE49-F238E27FC236}">
              <a16:creationId xmlns:a16="http://schemas.microsoft.com/office/drawing/2014/main" id="{F6194254-2095-47C8-B170-D4E3128162C8}"/>
            </a:ext>
          </a:extLst>
        </xdr:cNvPr>
        <xdr:cNvSpPr txBox="1"/>
      </xdr:nvSpPr>
      <xdr:spPr>
        <a:xfrm>
          <a:off x="1816744" y="922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54</xdr:row>
      <xdr:rowOff>31132</xdr:rowOff>
    </xdr:from>
    <xdr:ext cx="405111" cy="259045"/>
    <xdr:sp macro="" textlink="">
      <xdr:nvSpPr>
        <xdr:cNvPr id="201" name="n_4mainValue【橋りょう・トンネル】&#10;有形固定資産減価償却率">
          <a:extLst>
            <a:ext uri="{FF2B5EF4-FFF2-40B4-BE49-F238E27FC236}">
              <a16:creationId xmlns:a16="http://schemas.microsoft.com/office/drawing/2014/main" id="{63FE137B-9C44-46A8-8FA0-3E4DD07D9850}"/>
            </a:ext>
          </a:extLst>
        </xdr:cNvPr>
        <xdr:cNvSpPr txBox="1"/>
      </xdr:nvSpPr>
      <xdr:spPr>
        <a:xfrm>
          <a:off x="927744" y="928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a:extLst>
            <a:ext uri="{FF2B5EF4-FFF2-40B4-BE49-F238E27FC236}">
              <a16:creationId xmlns:a16="http://schemas.microsoft.com/office/drawing/2014/main" id="{1CDEC21F-FF64-40B5-BF00-6D8C31FB5B1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a:extLst>
            <a:ext uri="{FF2B5EF4-FFF2-40B4-BE49-F238E27FC236}">
              <a16:creationId xmlns:a16="http://schemas.microsoft.com/office/drawing/2014/main" id="{BC639EFF-6B47-4D5C-BF84-41125DDE596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a:extLst>
            <a:ext uri="{FF2B5EF4-FFF2-40B4-BE49-F238E27FC236}">
              <a16:creationId xmlns:a16="http://schemas.microsoft.com/office/drawing/2014/main" id="{CFD6BAB0-2939-4721-8975-21F6126BA3C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a:extLst>
            <a:ext uri="{FF2B5EF4-FFF2-40B4-BE49-F238E27FC236}">
              <a16:creationId xmlns:a16="http://schemas.microsoft.com/office/drawing/2014/main" id="{28B04AA9-878E-4945-99A7-1724F875A12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a:extLst>
            <a:ext uri="{FF2B5EF4-FFF2-40B4-BE49-F238E27FC236}">
              <a16:creationId xmlns:a16="http://schemas.microsoft.com/office/drawing/2014/main" id="{BE05988B-A4CF-4466-A13E-FCE0D2AA3A8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a:extLst>
            <a:ext uri="{FF2B5EF4-FFF2-40B4-BE49-F238E27FC236}">
              <a16:creationId xmlns:a16="http://schemas.microsoft.com/office/drawing/2014/main" id="{DF7B8318-BC50-4271-A082-75C1776DBD5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a:extLst>
            <a:ext uri="{FF2B5EF4-FFF2-40B4-BE49-F238E27FC236}">
              <a16:creationId xmlns:a16="http://schemas.microsoft.com/office/drawing/2014/main" id="{540E3F8A-A979-4610-B029-0116A0D92E6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a:extLst>
            <a:ext uri="{FF2B5EF4-FFF2-40B4-BE49-F238E27FC236}">
              <a16:creationId xmlns:a16="http://schemas.microsoft.com/office/drawing/2014/main" id="{F7D1B238-D0A3-411D-BE21-E61BCB8BE53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0" name="テキスト ボックス 209">
          <a:extLst>
            <a:ext uri="{FF2B5EF4-FFF2-40B4-BE49-F238E27FC236}">
              <a16:creationId xmlns:a16="http://schemas.microsoft.com/office/drawing/2014/main" id="{D0EA4B89-7901-423A-8A36-574910FE820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a:extLst>
            <a:ext uri="{FF2B5EF4-FFF2-40B4-BE49-F238E27FC236}">
              <a16:creationId xmlns:a16="http://schemas.microsoft.com/office/drawing/2014/main" id="{766DA366-4664-4C21-9816-94B5AB62413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2" name="直線コネクタ 211">
          <a:extLst>
            <a:ext uri="{FF2B5EF4-FFF2-40B4-BE49-F238E27FC236}">
              <a16:creationId xmlns:a16="http://schemas.microsoft.com/office/drawing/2014/main" id="{0242D406-E03C-4629-8002-366D13B79C81}"/>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3" name="テキスト ボックス 212">
          <a:extLst>
            <a:ext uri="{FF2B5EF4-FFF2-40B4-BE49-F238E27FC236}">
              <a16:creationId xmlns:a16="http://schemas.microsoft.com/office/drawing/2014/main" id="{BEA3B4EA-A1EB-4C35-8355-81D0B1D469BC}"/>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4" name="直線コネクタ 213">
          <a:extLst>
            <a:ext uri="{FF2B5EF4-FFF2-40B4-BE49-F238E27FC236}">
              <a16:creationId xmlns:a16="http://schemas.microsoft.com/office/drawing/2014/main" id="{F73AD641-257D-4D15-88C4-8EB51DA08771}"/>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5" name="テキスト ボックス 214">
          <a:extLst>
            <a:ext uri="{FF2B5EF4-FFF2-40B4-BE49-F238E27FC236}">
              <a16:creationId xmlns:a16="http://schemas.microsoft.com/office/drawing/2014/main" id="{3B2AF877-B6F5-4BD0-A8E2-3A7A4078FE6D}"/>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6" name="直線コネクタ 215">
          <a:extLst>
            <a:ext uri="{FF2B5EF4-FFF2-40B4-BE49-F238E27FC236}">
              <a16:creationId xmlns:a16="http://schemas.microsoft.com/office/drawing/2014/main" id="{7A551067-579B-47D5-9E93-1C2A63E2BEB8}"/>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7" name="テキスト ボックス 216">
          <a:extLst>
            <a:ext uri="{FF2B5EF4-FFF2-40B4-BE49-F238E27FC236}">
              <a16:creationId xmlns:a16="http://schemas.microsoft.com/office/drawing/2014/main" id="{4CAEE37C-7E42-46E5-BED6-5540CB2BACF5}"/>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8" name="直線コネクタ 217">
          <a:extLst>
            <a:ext uri="{FF2B5EF4-FFF2-40B4-BE49-F238E27FC236}">
              <a16:creationId xmlns:a16="http://schemas.microsoft.com/office/drawing/2014/main" id="{C189D215-4E86-4D13-8359-7688C2523A26}"/>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19" name="テキスト ボックス 218">
          <a:extLst>
            <a:ext uri="{FF2B5EF4-FFF2-40B4-BE49-F238E27FC236}">
              <a16:creationId xmlns:a16="http://schemas.microsoft.com/office/drawing/2014/main" id="{70136D27-A98D-44B5-9A0E-849EC6B913A9}"/>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0" name="直線コネクタ 219">
          <a:extLst>
            <a:ext uri="{FF2B5EF4-FFF2-40B4-BE49-F238E27FC236}">
              <a16:creationId xmlns:a16="http://schemas.microsoft.com/office/drawing/2014/main" id="{9DCE117B-E949-4DEC-8157-E1DFD24781AE}"/>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1" name="テキスト ボックス 220">
          <a:extLst>
            <a:ext uri="{FF2B5EF4-FFF2-40B4-BE49-F238E27FC236}">
              <a16:creationId xmlns:a16="http://schemas.microsoft.com/office/drawing/2014/main" id="{90769D5F-675E-4A71-8443-B0ACD124841B}"/>
            </a:ext>
          </a:extLst>
        </xdr:cNvPr>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F940A46F-2715-4F6A-8446-A88DA08E4073}"/>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3" name="テキスト ボックス 222">
          <a:extLst>
            <a:ext uri="{FF2B5EF4-FFF2-40B4-BE49-F238E27FC236}">
              <a16:creationId xmlns:a16="http://schemas.microsoft.com/office/drawing/2014/main" id="{03AC23E9-6E97-4B9D-93EF-26BB30D7F036}"/>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903A0D78-7413-47B6-9002-E058970C48C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113881</xdr:rowOff>
    </xdr:from>
    <xdr:to>
      <xdr:col>54</xdr:col>
      <xdr:colOff>189865</xdr:colOff>
      <xdr:row>64</xdr:row>
      <xdr:rowOff>71190</xdr:rowOff>
    </xdr:to>
    <xdr:cxnSp macro="">
      <xdr:nvCxnSpPr>
        <xdr:cNvPr id="225" name="直線コネクタ 224">
          <a:extLst>
            <a:ext uri="{FF2B5EF4-FFF2-40B4-BE49-F238E27FC236}">
              <a16:creationId xmlns:a16="http://schemas.microsoft.com/office/drawing/2014/main" id="{D2E52E40-F19A-4881-B6D2-6D38B84F7784}"/>
            </a:ext>
          </a:extLst>
        </xdr:cNvPr>
        <xdr:cNvCxnSpPr/>
      </xdr:nvCxnSpPr>
      <xdr:spPr>
        <a:xfrm flipV="1">
          <a:off x="10476865" y="9543631"/>
          <a:ext cx="0" cy="1500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75017</xdr:rowOff>
    </xdr:from>
    <xdr:ext cx="469744" cy="259045"/>
    <xdr:sp macro="" textlink="">
      <xdr:nvSpPr>
        <xdr:cNvPr id="226" name="【橋りょう・トンネル】&#10;一人当たり有形固定資産（償却資産）額最小値テキスト">
          <a:extLst>
            <a:ext uri="{FF2B5EF4-FFF2-40B4-BE49-F238E27FC236}">
              <a16:creationId xmlns:a16="http://schemas.microsoft.com/office/drawing/2014/main" id="{3108EE00-6D6A-4ADF-BE55-D84224163620}"/>
            </a:ext>
          </a:extLst>
        </xdr:cNvPr>
        <xdr:cNvSpPr txBox="1"/>
      </xdr:nvSpPr>
      <xdr:spPr>
        <a:xfrm>
          <a:off x="10515600" y="11047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71190</xdr:rowOff>
    </xdr:from>
    <xdr:to>
      <xdr:col>55</xdr:col>
      <xdr:colOff>88900</xdr:colOff>
      <xdr:row>64</xdr:row>
      <xdr:rowOff>71190</xdr:rowOff>
    </xdr:to>
    <xdr:cxnSp macro="">
      <xdr:nvCxnSpPr>
        <xdr:cNvPr id="227" name="直線コネクタ 226">
          <a:extLst>
            <a:ext uri="{FF2B5EF4-FFF2-40B4-BE49-F238E27FC236}">
              <a16:creationId xmlns:a16="http://schemas.microsoft.com/office/drawing/2014/main" id="{D0BE5074-BDC8-4207-A67C-6388A92E3EA3}"/>
            </a:ext>
          </a:extLst>
        </xdr:cNvPr>
        <xdr:cNvCxnSpPr/>
      </xdr:nvCxnSpPr>
      <xdr:spPr>
        <a:xfrm>
          <a:off x="10388600" y="11043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60558</xdr:rowOff>
    </xdr:from>
    <xdr:ext cx="599010" cy="259045"/>
    <xdr:sp macro="" textlink="">
      <xdr:nvSpPr>
        <xdr:cNvPr id="228" name="【橋りょう・トンネル】&#10;一人当たり有形固定資産（償却資産）額最大値テキスト">
          <a:extLst>
            <a:ext uri="{FF2B5EF4-FFF2-40B4-BE49-F238E27FC236}">
              <a16:creationId xmlns:a16="http://schemas.microsoft.com/office/drawing/2014/main" id="{49BB478C-56F4-471D-B825-5335AACEAFE8}"/>
            </a:ext>
          </a:extLst>
        </xdr:cNvPr>
        <xdr:cNvSpPr txBox="1"/>
      </xdr:nvSpPr>
      <xdr:spPr>
        <a:xfrm>
          <a:off x="10515600" y="9318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113881</xdr:rowOff>
    </xdr:from>
    <xdr:to>
      <xdr:col>55</xdr:col>
      <xdr:colOff>88900</xdr:colOff>
      <xdr:row>55</xdr:row>
      <xdr:rowOff>113881</xdr:rowOff>
    </xdr:to>
    <xdr:cxnSp macro="">
      <xdr:nvCxnSpPr>
        <xdr:cNvPr id="229" name="直線コネクタ 228">
          <a:extLst>
            <a:ext uri="{FF2B5EF4-FFF2-40B4-BE49-F238E27FC236}">
              <a16:creationId xmlns:a16="http://schemas.microsoft.com/office/drawing/2014/main" id="{D4EAE9C5-8957-4522-9DEC-414EFF4C2BF2}"/>
            </a:ext>
          </a:extLst>
        </xdr:cNvPr>
        <xdr:cNvCxnSpPr/>
      </xdr:nvCxnSpPr>
      <xdr:spPr>
        <a:xfrm>
          <a:off x="10388600" y="954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4294</xdr:rowOff>
    </xdr:from>
    <xdr:ext cx="599010" cy="259045"/>
    <xdr:sp macro="" textlink="">
      <xdr:nvSpPr>
        <xdr:cNvPr id="230" name="【橋りょう・トンネル】&#10;一人当たり有形固定資産（償却資産）額平均値テキスト">
          <a:extLst>
            <a:ext uri="{FF2B5EF4-FFF2-40B4-BE49-F238E27FC236}">
              <a16:creationId xmlns:a16="http://schemas.microsoft.com/office/drawing/2014/main" id="{96E90E2F-FD28-415A-B134-9F76E9AF1386}"/>
            </a:ext>
          </a:extLst>
        </xdr:cNvPr>
        <xdr:cNvSpPr txBox="1"/>
      </xdr:nvSpPr>
      <xdr:spPr>
        <a:xfrm>
          <a:off x="10515600" y="104627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152867</xdr:rowOff>
    </xdr:from>
    <xdr:to>
      <xdr:col>55</xdr:col>
      <xdr:colOff>50800</xdr:colOff>
      <xdr:row>62</xdr:row>
      <xdr:rowOff>83017</xdr:rowOff>
    </xdr:to>
    <xdr:sp macro="" textlink="">
      <xdr:nvSpPr>
        <xdr:cNvPr id="231" name="フローチャート: 判断 230">
          <a:extLst>
            <a:ext uri="{FF2B5EF4-FFF2-40B4-BE49-F238E27FC236}">
              <a16:creationId xmlns:a16="http://schemas.microsoft.com/office/drawing/2014/main" id="{541290D4-B47F-43B8-8C1A-698E792921C4}"/>
            </a:ext>
          </a:extLst>
        </xdr:cNvPr>
        <xdr:cNvSpPr/>
      </xdr:nvSpPr>
      <xdr:spPr>
        <a:xfrm>
          <a:off x="10426700" y="1061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160335</xdr:rowOff>
    </xdr:from>
    <xdr:to>
      <xdr:col>50</xdr:col>
      <xdr:colOff>165100</xdr:colOff>
      <xdr:row>62</xdr:row>
      <xdr:rowOff>90485</xdr:rowOff>
    </xdr:to>
    <xdr:sp macro="" textlink="">
      <xdr:nvSpPr>
        <xdr:cNvPr id="232" name="フローチャート: 判断 231">
          <a:extLst>
            <a:ext uri="{FF2B5EF4-FFF2-40B4-BE49-F238E27FC236}">
              <a16:creationId xmlns:a16="http://schemas.microsoft.com/office/drawing/2014/main" id="{BAF40EA8-F344-4AF7-AEEA-415C630A5C17}"/>
            </a:ext>
          </a:extLst>
        </xdr:cNvPr>
        <xdr:cNvSpPr/>
      </xdr:nvSpPr>
      <xdr:spPr>
        <a:xfrm>
          <a:off x="9588500" y="10618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165653</xdr:rowOff>
    </xdr:from>
    <xdr:to>
      <xdr:col>46</xdr:col>
      <xdr:colOff>38100</xdr:colOff>
      <xdr:row>62</xdr:row>
      <xdr:rowOff>95803</xdr:rowOff>
    </xdr:to>
    <xdr:sp macro="" textlink="">
      <xdr:nvSpPr>
        <xdr:cNvPr id="233" name="フローチャート: 判断 232">
          <a:extLst>
            <a:ext uri="{FF2B5EF4-FFF2-40B4-BE49-F238E27FC236}">
              <a16:creationId xmlns:a16="http://schemas.microsoft.com/office/drawing/2014/main" id="{DADD6549-B63D-4377-9262-F45DE95269D0}"/>
            </a:ext>
          </a:extLst>
        </xdr:cNvPr>
        <xdr:cNvSpPr/>
      </xdr:nvSpPr>
      <xdr:spPr>
        <a:xfrm>
          <a:off x="8699500" y="1062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169429</xdr:rowOff>
    </xdr:from>
    <xdr:to>
      <xdr:col>41</xdr:col>
      <xdr:colOff>101600</xdr:colOff>
      <xdr:row>62</xdr:row>
      <xdr:rowOff>99579</xdr:rowOff>
    </xdr:to>
    <xdr:sp macro="" textlink="">
      <xdr:nvSpPr>
        <xdr:cNvPr id="234" name="フローチャート: 判断 233">
          <a:extLst>
            <a:ext uri="{FF2B5EF4-FFF2-40B4-BE49-F238E27FC236}">
              <a16:creationId xmlns:a16="http://schemas.microsoft.com/office/drawing/2014/main" id="{2D42D2C6-1154-4A37-AB5E-C01C886F6179}"/>
            </a:ext>
          </a:extLst>
        </xdr:cNvPr>
        <xdr:cNvSpPr/>
      </xdr:nvSpPr>
      <xdr:spPr>
        <a:xfrm>
          <a:off x="7810500" y="10627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4830</xdr:rowOff>
    </xdr:from>
    <xdr:to>
      <xdr:col>36</xdr:col>
      <xdr:colOff>165100</xdr:colOff>
      <xdr:row>62</xdr:row>
      <xdr:rowOff>106430</xdr:rowOff>
    </xdr:to>
    <xdr:sp macro="" textlink="">
      <xdr:nvSpPr>
        <xdr:cNvPr id="235" name="フローチャート: 判断 234">
          <a:extLst>
            <a:ext uri="{FF2B5EF4-FFF2-40B4-BE49-F238E27FC236}">
              <a16:creationId xmlns:a16="http://schemas.microsoft.com/office/drawing/2014/main" id="{75F7C150-146A-4788-9FEA-4C341C11FDA2}"/>
            </a:ext>
          </a:extLst>
        </xdr:cNvPr>
        <xdr:cNvSpPr/>
      </xdr:nvSpPr>
      <xdr:spPr>
        <a:xfrm>
          <a:off x="6921500" y="1063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A9B648F0-AB4F-4966-A53D-74ACACB2B55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AE8E281C-4288-4459-AD39-6922317B329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2DA7ED2D-B964-4DE8-BE7E-57BF2ABE980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BFFA24F0-45FE-4F45-BA59-45AE4FED2EB2}"/>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CCD8CFB0-BA31-4978-88D2-D90158B665E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121245</xdr:rowOff>
    </xdr:from>
    <xdr:to>
      <xdr:col>55</xdr:col>
      <xdr:colOff>50800</xdr:colOff>
      <xdr:row>64</xdr:row>
      <xdr:rowOff>51395</xdr:rowOff>
    </xdr:to>
    <xdr:sp macro="" textlink="">
      <xdr:nvSpPr>
        <xdr:cNvPr id="241" name="楕円 240">
          <a:extLst>
            <a:ext uri="{FF2B5EF4-FFF2-40B4-BE49-F238E27FC236}">
              <a16:creationId xmlns:a16="http://schemas.microsoft.com/office/drawing/2014/main" id="{F8E951EA-B3F0-4C7F-8F37-1E27D963E230}"/>
            </a:ext>
          </a:extLst>
        </xdr:cNvPr>
        <xdr:cNvSpPr/>
      </xdr:nvSpPr>
      <xdr:spPr>
        <a:xfrm>
          <a:off x="10426700" y="10922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36172</xdr:rowOff>
    </xdr:from>
    <xdr:ext cx="534377" cy="259045"/>
    <xdr:sp macro="" textlink="">
      <xdr:nvSpPr>
        <xdr:cNvPr id="242" name="【橋りょう・トンネル】&#10;一人当たり有形固定資産（償却資産）額該当値テキスト">
          <a:extLst>
            <a:ext uri="{FF2B5EF4-FFF2-40B4-BE49-F238E27FC236}">
              <a16:creationId xmlns:a16="http://schemas.microsoft.com/office/drawing/2014/main" id="{96E0BB4A-ADC1-4274-9B22-04F6131D3702}"/>
            </a:ext>
          </a:extLst>
        </xdr:cNvPr>
        <xdr:cNvSpPr txBox="1"/>
      </xdr:nvSpPr>
      <xdr:spPr>
        <a:xfrm>
          <a:off x="10515600" y="10837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123065</xdr:rowOff>
    </xdr:from>
    <xdr:to>
      <xdr:col>50</xdr:col>
      <xdr:colOff>165100</xdr:colOff>
      <xdr:row>64</xdr:row>
      <xdr:rowOff>53215</xdr:rowOff>
    </xdr:to>
    <xdr:sp macro="" textlink="">
      <xdr:nvSpPr>
        <xdr:cNvPr id="243" name="楕円 242">
          <a:extLst>
            <a:ext uri="{FF2B5EF4-FFF2-40B4-BE49-F238E27FC236}">
              <a16:creationId xmlns:a16="http://schemas.microsoft.com/office/drawing/2014/main" id="{74749EBB-39A4-45BC-AD4D-685F9C5546B1}"/>
            </a:ext>
          </a:extLst>
        </xdr:cNvPr>
        <xdr:cNvSpPr/>
      </xdr:nvSpPr>
      <xdr:spPr>
        <a:xfrm>
          <a:off x="9588500" y="1092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595</xdr:rowOff>
    </xdr:from>
    <xdr:to>
      <xdr:col>55</xdr:col>
      <xdr:colOff>0</xdr:colOff>
      <xdr:row>64</xdr:row>
      <xdr:rowOff>2415</xdr:rowOff>
    </xdr:to>
    <xdr:cxnSp macro="">
      <xdr:nvCxnSpPr>
        <xdr:cNvPr id="244" name="直線コネクタ 243">
          <a:extLst>
            <a:ext uri="{FF2B5EF4-FFF2-40B4-BE49-F238E27FC236}">
              <a16:creationId xmlns:a16="http://schemas.microsoft.com/office/drawing/2014/main" id="{ED7BBBA7-67D6-44A6-90C4-603C99ED1F20}"/>
            </a:ext>
          </a:extLst>
        </xdr:cNvPr>
        <xdr:cNvCxnSpPr/>
      </xdr:nvCxnSpPr>
      <xdr:spPr>
        <a:xfrm flipV="1">
          <a:off x="9639300" y="10973395"/>
          <a:ext cx="838200" cy="1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122345</xdr:rowOff>
    </xdr:from>
    <xdr:to>
      <xdr:col>46</xdr:col>
      <xdr:colOff>38100</xdr:colOff>
      <xdr:row>64</xdr:row>
      <xdr:rowOff>52495</xdr:rowOff>
    </xdr:to>
    <xdr:sp macro="" textlink="">
      <xdr:nvSpPr>
        <xdr:cNvPr id="245" name="楕円 244">
          <a:extLst>
            <a:ext uri="{FF2B5EF4-FFF2-40B4-BE49-F238E27FC236}">
              <a16:creationId xmlns:a16="http://schemas.microsoft.com/office/drawing/2014/main" id="{19B2CFFC-D815-466E-9225-CBC4EA31FA90}"/>
            </a:ext>
          </a:extLst>
        </xdr:cNvPr>
        <xdr:cNvSpPr/>
      </xdr:nvSpPr>
      <xdr:spPr>
        <a:xfrm>
          <a:off x="8699500" y="10923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1695</xdr:rowOff>
    </xdr:from>
    <xdr:to>
      <xdr:col>50</xdr:col>
      <xdr:colOff>114300</xdr:colOff>
      <xdr:row>64</xdr:row>
      <xdr:rowOff>2415</xdr:rowOff>
    </xdr:to>
    <xdr:cxnSp macro="">
      <xdr:nvCxnSpPr>
        <xdr:cNvPr id="246" name="直線コネクタ 245">
          <a:extLst>
            <a:ext uri="{FF2B5EF4-FFF2-40B4-BE49-F238E27FC236}">
              <a16:creationId xmlns:a16="http://schemas.microsoft.com/office/drawing/2014/main" id="{74695D26-D34B-45FD-9607-83C40F9F11D5}"/>
            </a:ext>
          </a:extLst>
        </xdr:cNvPr>
        <xdr:cNvCxnSpPr/>
      </xdr:nvCxnSpPr>
      <xdr:spPr>
        <a:xfrm>
          <a:off x="8750300" y="10974495"/>
          <a:ext cx="889000" cy="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122357</xdr:rowOff>
    </xdr:from>
    <xdr:to>
      <xdr:col>41</xdr:col>
      <xdr:colOff>101600</xdr:colOff>
      <xdr:row>64</xdr:row>
      <xdr:rowOff>52507</xdr:rowOff>
    </xdr:to>
    <xdr:sp macro="" textlink="">
      <xdr:nvSpPr>
        <xdr:cNvPr id="247" name="楕円 246">
          <a:extLst>
            <a:ext uri="{FF2B5EF4-FFF2-40B4-BE49-F238E27FC236}">
              <a16:creationId xmlns:a16="http://schemas.microsoft.com/office/drawing/2014/main" id="{301D2A77-357A-49EA-B1BC-1C1EEDEEA23B}"/>
            </a:ext>
          </a:extLst>
        </xdr:cNvPr>
        <xdr:cNvSpPr/>
      </xdr:nvSpPr>
      <xdr:spPr>
        <a:xfrm>
          <a:off x="7810500" y="10923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1695</xdr:rowOff>
    </xdr:from>
    <xdr:to>
      <xdr:col>45</xdr:col>
      <xdr:colOff>177800</xdr:colOff>
      <xdr:row>64</xdr:row>
      <xdr:rowOff>1707</xdr:rowOff>
    </xdr:to>
    <xdr:cxnSp macro="">
      <xdr:nvCxnSpPr>
        <xdr:cNvPr id="248" name="直線コネクタ 247">
          <a:extLst>
            <a:ext uri="{FF2B5EF4-FFF2-40B4-BE49-F238E27FC236}">
              <a16:creationId xmlns:a16="http://schemas.microsoft.com/office/drawing/2014/main" id="{DBABBF2F-856C-4816-8E56-0E1937B4F530}"/>
            </a:ext>
          </a:extLst>
        </xdr:cNvPr>
        <xdr:cNvCxnSpPr/>
      </xdr:nvCxnSpPr>
      <xdr:spPr>
        <a:xfrm flipV="1">
          <a:off x="7861300" y="10974495"/>
          <a:ext cx="889000" cy="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140721</xdr:rowOff>
    </xdr:from>
    <xdr:to>
      <xdr:col>36</xdr:col>
      <xdr:colOff>165100</xdr:colOff>
      <xdr:row>64</xdr:row>
      <xdr:rowOff>70871</xdr:rowOff>
    </xdr:to>
    <xdr:sp macro="" textlink="">
      <xdr:nvSpPr>
        <xdr:cNvPr id="249" name="楕円 248">
          <a:extLst>
            <a:ext uri="{FF2B5EF4-FFF2-40B4-BE49-F238E27FC236}">
              <a16:creationId xmlns:a16="http://schemas.microsoft.com/office/drawing/2014/main" id="{181EC67F-722C-49C9-A25D-C17D5449713D}"/>
            </a:ext>
          </a:extLst>
        </xdr:cNvPr>
        <xdr:cNvSpPr/>
      </xdr:nvSpPr>
      <xdr:spPr>
        <a:xfrm>
          <a:off x="6921500" y="10942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1707</xdr:rowOff>
    </xdr:from>
    <xdr:to>
      <xdr:col>41</xdr:col>
      <xdr:colOff>50800</xdr:colOff>
      <xdr:row>64</xdr:row>
      <xdr:rowOff>20071</xdr:rowOff>
    </xdr:to>
    <xdr:cxnSp macro="">
      <xdr:nvCxnSpPr>
        <xdr:cNvPr id="250" name="直線コネクタ 249">
          <a:extLst>
            <a:ext uri="{FF2B5EF4-FFF2-40B4-BE49-F238E27FC236}">
              <a16:creationId xmlns:a16="http://schemas.microsoft.com/office/drawing/2014/main" id="{143018BE-96C2-4462-8531-781285510DEC}"/>
            </a:ext>
          </a:extLst>
        </xdr:cNvPr>
        <xdr:cNvCxnSpPr/>
      </xdr:nvCxnSpPr>
      <xdr:spPr>
        <a:xfrm flipV="1">
          <a:off x="6972300" y="10974507"/>
          <a:ext cx="889000" cy="18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60</xdr:row>
      <xdr:rowOff>107012</xdr:rowOff>
    </xdr:from>
    <xdr:ext cx="534377" cy="259045"/>
    <xdr:sp macro="" textlink="">
      <xdr:nvSpPr>
        <xdr:cNvPr id="251" name="n_1aveValue【橋りょう・トンネル】&#10;一人当たり有形固定資産（償却資産）額">
          <a:extLst>
            <a:ext uri="{FF2B5EF4-FFF2-40B4-BE49-F238E27FC236}">
              <a16:creationId xmlns:a16="http://schemas.microsoft.com/office/drawing/2014/main" id="{3C86F58F-7247-4C3E-B164-FC3F71657C38}"/>
            </a:ext>
          </a:extLst>
        </xdr:cNvPr>
        <xdr:cNvSpPr txBox="1"/>
      </xdr:nvSpPr>
      <xdr:spPr>
        <a:xfrm>
          <a:off x="9359411" y="10394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60</xdr:row>
      <xdr:rowOff>112330</xdr:rowOff>
    </xdr:from>
    <xdr:ext cx="534377" cy="259045"/>
    <xdr:sp macro="" textlink="">
      <xdr:nvSpPr>
        <xdr:cNvPr id="252" name="n_2aveValue【橋りょう・トンネル】&#10;一人当たり有形固定資産（償却資産）額">
          <a:extLst>
            <a:ext uri="{FF2B5EF4-FFF2-40B4-BE49-F238E27FC236}">
              <a16:creationId xmlns:a16="http://schemas.microsoft.com/office/drawing/2014/main" id="{D03DF56B-A6EC-4BBA-BABE-7621DB8AE031}"/>
            </a:ext>
          </a:extLst>
        </xdr:cNvPr>
        <xdr:cNvSpPr txBox="1"/>
      </xdr:nvSpPr>
      <xdr:spPr>
        <a:xfrm>
          <a:off x="8483111" y="10399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116106</xdr:rowOff>
    </xdr:from>
    <xdr:ext cx="534377" cy="259045"/>
    <xdr:sp macro="" textlink="">
      <xdr:nvSpPr>
        <xdr:cNvPr id="253" name="n_3aveValue【橋りょう・トンネル】&#10;一人当たり有形固定資産（償却資産）額">
          <a:extLst>
            <a:ext uri="{FF2B5EF4-FFF2-40B4-BE49-F238E27FC236}">
              <a16:creationId xmlns:a16="http://schemas.microsoft.com/office/drawing/2014/main" id="{20F0F644-E2DF-4EED-8BDB-69A01C7596E4}"/>
            </a:ext>
          </a:extLst>
        </xdr:cNvPr>
        <xdr:cNvSpPr txBox="1"/>
      </xdr:nvSpPr>
      <xdr:spPr>
        <a:xfrm>
          <a:off x="7594111" y="10403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60</xdr:row>
      <xdr:rowOff>122957</xdr:rowOff>
    </xdr:from>
    <xdr:ext cx="534377" cy="259045"/>
    <xdr:sp macro="" textlink="">
      <xdr:nvSpPr>
        <xdr:cNvPr id="254" name="n_4aveValue【橋りょう・トンネル】&#10;一人当たり有形固定資産（償却資産）額">
          <a:extLst>
            <a:ext uri="{FF2B5EF4-FFF2-40B4-BE49-F238E27FC236}">
              <a16:creationId xmlns:a16="http://schemas.microsoft.com/office/drawing/2014/main" id="{0746C96A-A115-4E58-882F-60A57DBA150F}"/>
            </a:ext>
          </a:extLst>
        </xdr:cNvPr>
        <xdr:cNvSpPr txBox="1"/>
      </xdr:nvSpPr>
      <xdr:spPr>
        <a:xfrm>
          <a:off x="6705111" y="10409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44342</xdr:rowOff>
    </xdr:from>
    <xdr:ext cx="534377" cy="259045"/>
    <xdr:sp macro="" textlink="">
      <xdr:nvSpPr>
        <xdr:cNvPr id="255" name="n_1mainValue【橋りょう・トンネル】&#10;一人当たり有形固定資産（償却資産）額">
          <a:extLst>
            <a:ext uri="{FF2B5EF4-FFF2-40B4-BE49-F238E27FC236}">
              <a16:creationId xmlns:a16="http://schemas.microsoft.com/office/drawing/2014/main" id="{AAF3559A-0EA9-4FF6-9CAB-7052B6F3309C}"/>
            </a:ext>
          </a:extLst>
        </xdr:cNvPr>
        <xdr:cNvSpPr txBox="1"/>
      </xdr:nvSpPr>
      <xdr:spPr>
        <a:xfrm>
          <a:off x="9359411" y="11017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43622</xdr:rowOff>
    </xdr:from>
    <xdr:ext cx="534377" cy="259045"/>
    <xdr:sp macro="" textlink="">
      <xdr:nvSpPr>
        <xdr:cNvPr id="256" name="n_2mainValue【橋りょう・トンネル】&#10;一人当たり有形固定資産（償却資産）額">
          <a:extLst>
            <a:ext uri="{FF2B5EF4-FFF2-40B4-BE49-F238E27FC236}">
              <a16:creationId xmlns:a16="http://schemas.microsoft.com/office/drawing/2014/main" id="{870256BA-CECB-4881-8D16-9B48B17265D7}"/>
            </a:ext>
          </a:extLst>
        </xdr:cNvPr>
        <xdr:cNvSpPr txBox="1"/>
      </xdr:nvSpPr>
      <xdr:spPr>
        <a:xfrm>
          <a:off x="8483111" y="11016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43634</xdr:rowOff>
    </xdr:from>
    <xdr:ext cx="534377" cy="259045"/>
    <xdr:sp macro="" textlink="">
      <xdr:nvSpPr>
        <xdr:cNvPr id="257" name="n_3mainValue【橋りょう・トンネル】&#10;一人当たり有形固定資産（償却資産）額">
          <a:extLst>
            <a:ext uri="{FF2B5EF4-FFF2-40B4-BE49-F238E27FC236}">
              <a16:creationId xmlns:a16="http://schemas.microsoft.com/office/drawing/2014/main" id="{BAE74221-FE93-475C-A076-BCF0C276E0D8}"/>
            </a:ext>
          </a:extLst>
        </xdr:cNvPr>
        <xdr:cNvSpPr txBox="1"/>
      </xdr:nvSpPr>
      <xdr:spPr>
        <a:xfrm>
          <a:off x="7594111" y="11016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61998</xdr:rowOff>
    </xdr:from>
    <xdr:ext cx="534377" cy="259045"/>
    <xdr:sp macro="" textlink="">
      <xdr:nvSpPr>
        <xdr:cNvPr id="258" name="n_4mainValue【橋りょう・トンネル】&#10;一人当たり有形固定資産（償却資産）額">
          <a:extLst>
            <a:ext uri="{FF2B5EF4-FFF2-40B4-BE49-F238E27FC236}">
              <a16:creationId xmlns:a16="http://schemas.microsoft.com/office/drawing/2014/main" id="{23C2FE30-D1C7-4D8A-A4A7-8C8C7422529E}"/>
            </a:ext>
          </a:extLst>
        </xdr:cNvPr>
        <xdr:cNvSpPr txBox="1"/>
      </xdr:nvSpPr>
      <xdr:spPr>
        <a:xfrm>
          <a:off x="6705111" y="1103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1EA0DADE-74D4-4D97-9882-73ED2240406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267C2C2D-9F82-4BDB-848B-973454989DD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ABA97B16-1CA0-49D2-95BA-AA2A4038503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AD6096E7-CD12-4882-93A9-73F7D433EBE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65CD1D90-7A41-42D9-93F1-AC07726462F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C06F85B4-8329-4534-B4BB-62B0263DB09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3383D5A6-AC7E-47B5-9D1C-5C4CF361AA2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58AD481F-2A17-4FE0-8FEC-944A36B6E39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7A87A2FF-E977-4C50-A234-FF25477B30E7}"/>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D6100772-4826-46A3-97E6-2E2F7A9DAB43}"/>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47887AAA-C994-4E51-89BD-B8B9B19ACE93}"/>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0" name="直線コネクタ 269">
          <a:extLst>
            <a:ext uri="{FF2B5EF4-FFF2-40B4-BE49-F238E27FC236}">
              <a16:creationId xmlns:a16="http://schemas.microsoft.com/office/drawing/2014/main" id="{61CEDA43-F656-461B-AA42-07B3B2802941}"/>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1" name="テキスト ボックス 270">
          <a:extLst>
            <a:ext uri="{FF2B5EF4-FFF2-40B4-BE49-F238E27FC236}">
              <a16:creationId xmlns:a16="http://schemas.microsoft.com/office/drawing/2014/main" id="{7E222B6C-A4D9-45E5-99A4-B09692A46DA1}"/>
            </a:ext>
          </a:extLst>
        </xdr:cNvPr>
        <xdr:cNvSpPr txBox="1"/>
      </xdr:nvSpPr>
      <xdr:spPr>
        <a:xfrm>
          <a:off x="358941" y="1477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2" name="直線コネクタ 271">
          <a:extLst>
            <a:ext uri="{FF2B5EF4-FFF2-40B4-BE49-F238E27FC236}">
              <a16:creationId xmlns:a16="http://schemas.microsoft.com/office/drawing/2014/main" id="{6ECC4E17-A979-469E-817D-75A465B385FA}"/>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3" name="テキスト ボックス 272">
          <a:extLst>
            <a:ext uri="{FF2B5EF4-FFF2-40B4-BE49-F238E27FC236}">
              <a16:creationId xmlns:a16="http://schemas.microsoft.com/office/drawing/2014/main" id="{BACAB432-9905-430B-8995-7592FF19A1C8}"/>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4" name="直線コネクタ 273">
          <a:extLst>
            <a:ext uri="{FF2B5EF4-FFF2-40B4-BE49-F238E27FC236}">
              <a16:creationId xmlns:a16="http://schemas.microsoft.com/office/drawing/2014/main" id="{EB1DFF04-B472-46E7-9A4D-6E9AE159A824}"/>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5" name="テキスト ボックス 274">
          <a:extLst>
            <a:ext uri="{FF2B5EF4-FFF2-40B4-BE49-F238E27FC236}">
              <a16:creationId xmlns:a16="http://schemas.microsoft.com/office/drawing/2014/main" id="{62D0C8A6-695F-4497-BF94-A81EF1E58C27}"/>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6" name="直線コネクタ 275">
          <a:extLst>
            <a:ext uri="{FF2B5EF4-FFF2-40B4-BE49-F238E27FC236}">
              <a16:creationId xmlns:a16="http://schemas.microsoft.com/office/drawing/2014/main" id="{F5AA9321-7BA3-47F2-A5F1-AF2D13DFFEA1}"/>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7" name="テキスト ボックス 276">
          <a:extLst>
            <a:ext uri="{FF2B5EF4-FFF2-40B4-BE49-F238E27FC236}">
              <a16:creationId xmlns:a16="http://schemas.microsoft.com/office/drawing/2014/main" id="{FEA9DD60-05BA-428E-8CCC-6E40BF98A9AF}"/>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8" name="直線コネクタ 277">
          <a:extLst>
            <a:ext uri="{FF2B5EF4-FFF2-40B4-BE49-F238E27FC236}">
              <a16:creationId xmlns:a16="http://schemas.microsoft.com/office/drawing/2014/main" id="{4C447F12-6788-4435-99AD-AC29A9B0181B}"/>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9" name="テキスト ボックス 278">
          <a:extLst>
            <a:ext uri="{FF2B5EF4-FFF2-40B4-BE49-F238E27FC236}">
              <a16:creationId xmlns:a16="http://schemas.microsoft.com/office/drawing/2014/main" id="{A2D71BEA-164F-4836-BFA9-5FF13C063542}"/>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0" name="直線コネクタ 279">
          <a:extLst>
            <a:ext uri="{FF2B5EF4-FFF2-40B4-BE49-F238E27FC236}">
              <a16:creationId xmlns:a16="http://schemas.microsoft.com/office/drawing/2014/main" id="{498124A3-3C57-4560-946C-786D28DD77EA}"/>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1" name="テキスト ボックス 280">
          <a:extLst>
            <a:ext uri="{FF2B5EF4-FFF2-40B4-BE49-F238E27FC236}">
              <a16:creationId xmlns:a16="http://schemas.microsoft.com/office/drawing/2014/main" id="{1C13EB14-5BA2-412D-B901-6EC6E022771E}"/>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279764AD-D0C6-4CAB-81D1-AAE671BB5ED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3" name="テキスト ボックス 282">
          <a:extLst>
            <a:ext uri="{FF2B5EF4-FFF2-40B4-BE49-F238E27FC236}">
              <a16:creationId xmlns:a16="http://schemas.microsoft.com/office/drawing/2014/main" id="{47A26D40-91EF-4048-9E64-857C68F8D82F}"/>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1ECDE735-0FCD-4EFD-8131-E8558968F95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21771</xdr:rowOff>
    </xdr:from>
    <xdr:to>
      <xdr:col>24</xdr:col>
      <xdr:colOff>62865</xdr:colOff>
      <xdr:row>85</xdr:row>
      <xdr:rowOff>157299</xdr:rowOff>
    </xdr:to>
    <xdr:cxnSp macro="">
      <xdr:nvCxnSpPr>
        <xdr:cNvPr id="285" name="直線コネクタ 284">
          <a:extLst>
            <a:ext uri="{FF2B5EF4-FFF2-40B4-BE49-F238E27FC236}">
              <a16:creationId xmlns:a16="http://schemas.microsoft.com/office/drawing/2014/main" id="{6D6098A1-775B-4C13-82C3-D659285CC495}"/>
            </a:ext>
          </a:extLst>
        </xdr:cNvPr>
        <xdr:cNvCxnSpPr/>
      </xdr:nvCxnSpPr>
      <xdr:spPr>
        <a:xfrm flipV="1">
          <a:off x="4634865" y="13394871"/>
          <a:ext cx="0" cy="1335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161126</xdr:rowOff>
    </xdr:from>
    <xdr:ext cx="405111" cy="259045"/>
    <xdr:sp macro="" textlink="">
      <xdr:nvSpPr>
        <xdr:cNvPr id="286" name="【公営住宅】&#10;有形固定資産減価償却率最小値テキスト">
          <a:extLst>
            <a:ext uri="{FF2B5EF4-FFF2-40B4-BE49-F238E27FC236}">
              <a16:creationId xmlns:a16="http://schemas.microsoft.com/office/drawing/2014/main" id="{8CFD5356-5332-4996-94D5-427BB1BAB822}"/>
            </a:ext>
          </a:extLst>
        </xdr:cNvPr>
        <xdr:cNvSpPr txBox="1"/>
      </xdr:nvSpPr>
      <xdr:spPr>
        <a:xfrm>
          <a:off x="4673600" y="14734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157299</xdr:rowOff>
    </xdr:from>
    <xdr:to>
      <xdr:col>24</xdr:col>
      <xdr:colOff>152400</xdr:colOff>
      <xdr:row>85</xdr:row>
      <xdr:rowOff>157299</xdr:rowOff>
    </xdr:to>
    <xdr:cxnSp macro="">
      <xdr:nvCxnSpPr>
        <xdr:cNvPr id="287" name="直線コネクタ 286">
          <a:extLst>
            <a:ext uri="{FF2B5EF4-FFF2-40B4-BE49-F238E27FC236}">
              <a16:creationId xmlns:a16="http://schemas.microsoft.com/office/drawing/2014/main" id="{EE9902B2-B3A7-4913-9EB0-F176CCD5E986}"/>
            </a:ext>
          </a:extLst>
        </xdr:cNvPr>
        <xdr:cNvCxnSpPr/>
      </xdr:nvCxnSpPr>
      <xdr:spPr>
        <a:xfrm>
          <a:off x="4546600" y="14730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139898</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37870BAC-0BF6-4CFD-A586-2532D01702CF}"/>
            </a:ext>
          </a:extLst>
        </xdr:cNvPr>
        <xdr:cNvSpPr txBox="1"/>
      </xdr:nvSpPr>
      <xdr:spPr>
        <a:xfrm>
          <a:off x="4673600" y="13170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21771</xdr:rowOff>
    </xdr:from>
    <xdr:to>
      <xdr:col>24</xdr:col>
      <xdr:colOff>152400</xdr:colOff>
      <xdr:row>78</xdr:row>
      <xdr:rowOff>21771</xdr:rowOff>
    </xdr:to>
    <xdr:cxnSp macro="">
      <xdr:nvCxnSpPr>
        <xdr:cNvPr id="289" name="直線コネクタ 288">
          <a:extLst>
            <a:ext uri="{FF2B5EF4-FFF2-40B4-BE49-F238E27FC236}">
              <a16:creationId xmlns:a16="http://schemas.microsoft.com/office/drawing/2014/main" id="{54438470-669D-40D9-8787-1CAE3D93B5D8}"/>
            </a:ext>
          </a:extLst>
        </xdr:cNvPr>
        <xdr:cNvCxnSpPr/>
      </xdr:nvCxnSpPr>
      <xdr:spPr>
        <a:xfrm>
          <a:off x="4546600" y="133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11809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DE813F3D-7490-43E5-8A0E-ED6C0283666C}"/>
            </a:ext>
          </a:extLst>
        </xdr:cNvPr>
        <xdr:cNvSpPr txBox="1"/>
      </xdr:nvSpPr>
      <xdr:spPr>
        <a:xfrm>
          <a:off x="4673600" y="140707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160382</xdr:rowOff>
    </xdr:from>
    <xdr:to>
      <xdr:col>24</xdr:col>
      <xdr:colOff>114300</xdr:colOff>
      <xdr:row>83</xdr:row>
      <xdr:rowOff>90532</xdr:rowOff>
    </xdr:to>
    <xdr:sp macro="" textlink="">
      <xdr:nvSpPr>
        <xdr:cNvPr id="291" name="フローチャート: 判断 290">
          <a:extLst>
            <a:ext uri="{FF2B5EF4-FFF2-40B4-BE49-F238E27FC236}">
              <a16:creationId xmlns:a16="http://schemas.microsoft.com/office/drawing/2014/main" id="{1973F920-EE13-4B67-B8E1-29FD8A857B11}"/>
            </a:ext>
          </a:extLst>
        </xdr:cNvPr>
        <xdr:cNvSpPr/>
      </xdr:nvSpPr>
      <xdr:spPr>
        <a:xfrm>
          <a:off x="45847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111398</xdr:rowOff>
    </xdr:from>
    <xdr:to>
      <xdr:col>20</xdr:col>
      <xdr:colOff>38100</xdr:colOff>
      <xdr:row>83</xdr:row>
      <xdr:rowOff>41548</xdr:rowOff>
    </xdr:to>
    <xdr:sp macro="" textlink="">
      <xdr:nvSpPr>
        <xdr:cNvPr id="292" name="フローチャート: 判断 291">
          <a:extLst>
            <a:ext uri="{FF2B5EF4-FFF2-40B4-BE49-F238E27FC236}">
              <a16:creationId xmlns:a16="http://schemas.microsoft.com/office/drawing/2014/main" id="{C774E806-51CF-4E97-8D6E-FD13E429879E}"/>
            </a:ext>
          </a:extLst>
        </xdr:cNvPr>
        <xdr:cNvSpPr/>
      </xdr:nvSpPr>
      <xdr:spPr>
        <a:xfrm>
          <a:off x="3746500" y="1417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75474</xdr:rowOff>
    </xdr:from>
    <xdr:to>
      <xdr:col>15</xdr:col>
      <xdr:colOff>101600</xdr:colOff>
      <xdr:row>83</xdr:row>
      <xdr:rowOff>5624</xdr:rowOff>
    </xdr:to>
    <xdr:sp macro="" textlink="">
      <xdr:nvSpPr>
        <xdr:cNvPr id="293" name="フローチャート: 判断 292">
          <a:extLst>
            <a:ext uri="{FF2B5EF4-FFF2-40B4-BE49-F238E27FC236}">
              <a16:creationId xmlns:a16="http://schemas.microsoft.com/office/drawing/2014/main" id="{55599BE0-CB41-4AF6-92B6-18D5EE59270C}"/>
            </a:ext>
          </a:extLst>
        </xdr:cNvPr>
        <xdr:cNvSpPr/>
      </xdr:nvSpPr>
      <xdr:spPr>
        <a:xfrm>
          <a:off x="285750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39551</xdr:rowOff>
    </xdr:from>
    <xdr:to>
      <xdr:col>10</xdr:col>
      <xdr:colOff>165100</xdr:colOff>
      <xdr:row>82</xdr:row>
      <xdr:rowOff>141151</xdr:rowOff>
    </xdr:to>
    <xdr:sp macro="" textlink="">
      <xdr:nvSpPr>
        <xdr:cNvPr id="294" name="フローチャート: 判断 293">
          <a:extLst>
            <a:ext uri="{FF2B5EF4-FFF2-40B4-BE49-F238E27FC236}">
              <a16:creationId xmlns:a16="http://schemas.microsoft.com/office/drawing/2014/main" id="{5409685F-AC6E-4EF6-A4D0-02F9C605686B}"/>
            </a:ext>
          </a:extLst>
        </xdr:cNvPr>
        <xdr:cNvSpPr/>
      </xdr:nvSpPr>
      <xdr:spPr>
        <a:xfrm>
          <a:off x="1968500" y="1409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6894</xdr:rowOff>
    </xdr:from>
    <xdr:to>
      <xdr:col>6</xdr:col>
      <xdr:colOff>38100</xdr:colOff>
      <xdr:row>82</xdr:row>
      <xdr:rowOff>108494</xdr:rowOff>
    </xdr:to>
    <xdr:sp macro="" textlink="">
      <xdr:nvSpPr>
        <xdr:cNvPr id="295" name="フローチャート: 判断 294">
          <a:extLst>
            <a:ext uri="{FF2B5EF4-FFF2-40B4-BE49-F238E27FC236}">
              <a16:creationId xmlns:a16="http://schemas.microsoft.com/office/drawing/2014/main" id="{436B885A-5099-45C9-BB23-DFB6E3ACD7C9}"/>
            </a:ext>
          </a:extLst>
        </xdr:cNvPr>
        <xdr:cNvSpPr/>
      </xdr:nvSpPr>
      <xdr:spPr>
        <a:xfrm>
          <a:off x="1079500" y="1406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5C75A1AA-2F3B-4421-AC44-CA92BBF5A5CE}"/>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923DD11D-A2F3-4BE6-9643-4EE05CA87EBC}"/>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54B374EC-94CF-4993-982B-835D9C43C229}"/>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E0DAA92-2CAC-4436-8051-BCC15F417A63}"/>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86357DF-1FB8-4199-8BE8-0B53738C82A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55880</xdr:rowOff>
    </xdr:from>
    <xdr:to>
      <xdr:col>24</xdr:col>
      <xdr:colOff>114300</xdr:colOff>
      <xdr:row>84</xdr:row>
      <xdr:rowOff>157480</xdr:rowOff>
    </xdr:to>
    <xdr:sp macro="" textlink="">
      <xdr:nvSpPr>
        <xdr:cNvPr id="301" name="楕円 300">
          <a:extLst>
            <a:ext uri="{FF2B5EF4-FFF2-40B4-BE49-F238E27FC236}">
              <a16:creationId xmlns:a16="http://schemas.microsoft.com/office/drawing/2014/main" id="{14329196-8C98-4DF6-9D5E-1D74C5494785}"/>
            </a:ext>
          </a:extLst>
        </xdr:cNvPr>
        <xdr:cNvSpPr/>
      </xdr:nvSpPr>
      <xdr:spPr>
        <a:xfrm>
          <a:off x="45847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34307</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870EE34F-ECBD-49D7-8B8C-1F9ADCD28AC9}"/>
            </a:ext>
          </a:extLst>
        </xdr:cNvPr>
        <xdr:cNvSpPr txBox="1"/>
      </xdr:nvSpPr>
      <xdr:spPr>
        <a:xfrm>
          <a:off x="4673600" y="1443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19957</xdr:rowOff>
    </xdr:from>
    <xdr:to>
      <xdr:col>20</xdr:col>
      <xdr:colOff>38100</xdr:colOff>
      <xdr:row>84</xdr:row>
      <xdr:rowOff>121557</xdr:rowOff>
    </xdr:to>
    <xdr:sp macro="" textlink="">
      <xdr:nvSpPr>
        <xdr:cNvPr id="303" name="楕円 302">
          <a:extLst>
            <a:ext uri="{FF2B5EF4-FFF2-40B4-BE49-F238E27FC236}">
              <a16:creationId xmlns:a16="http://schemas.microsoft.com/office/drawing/2014/main" id="{ADE332AF-EC56-46B4-A5E6-7900DA0A2872}"/>
            </a:ext>
          </a:extLst>
        </xdr:cNvPr>
        <xdr:cNvSpPr/>
      </xdr:nvSpPr>
      <xdr:spPr>
        <a:xfrm>
          <a:off x="3746500" y="1442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70757</xdr:rowOff>
    </xdr:from>
    <xdr:to>
      <xdr:col>24</xdr:col>
      <xdr:colOff>63500</xdr:colOff>
      <xdr:row>84</xdr:row>
      <xdr:rowOff>106680</xdr:rowOff>
    </xdr:to>
    <xdr:cxnSp macro="">
      <xdr:nvCxnSpPr>
        <xdr:cNvPr id="304" name="直線コネクタ 303">
          <a:extLst>
            <a:ext uri="{FF2B5EF4-FFF2-40B4-BE49-F238E27FC236}">
              <a16:creationId xmlns:a16="http://schemas.microsoft.com/office/drawing/2014/main" id="{89541B59-EB56-4C75-83AE-F8E1DA79C8DC}"/>
            </a:ext>
          </a:extLst>
        </xdr:cNvPr>
        <xdr:cNvCxnSpPr/>
      </xdr:nvCxnSpPr>
      <xdr:spPr>
        <a:xfrm>
          <a:off x="3797300" y="14472557"/>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165281</xdr:rowOff>
    </xdr:from>
    <xdr:to>
      <xdr:col>15</xdr:col>
      <xdr:colOff>101600</xdr:colOff>
      <xdr:row>84</xdr:row>
      <xdr:rowOff>95431</xdr:rowOff>
    </xdr:to>
    <xdr:sp macro="" textlink="">
      <xdr:nvSpPr>
        <xdr:cNvPr id="305" name="楕円 304">
          <a:extLst>
            <a:ext uri="{FF2B5EF4-FFF2-40B4-BE49-F238E27FC236}">
              <a16:creationId xmlns:a16="http://schemas.microsoft.com/office/drawing/2014/main" id="{B4462A49-7853-460A-88B9-5A2ACB4508EF}"/>
            </a:ext>
          </a:extLst>
        </xdr:cNvPr>
        <xdr:cNvSpPr/>
      </xdr:nvSpPr>
      <xdr:spPr>
        <a:xfrm>
          <a:off x="2857500" y="1439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44631</xdr:rowOff>
    </xdr:from>
    <xdr:to>
      <xdr:col>19</xdr:col>
      <xdr:colOff>177800</xdr:colOff>
      <xdr:row>84</xdr:row>
      <xdr:rowOff>70757</xdr:rowOff>
    </xdr:to>
    <xdr:cxnSp macro="">
      <xdr:nvCxnSpPr>
        <xdr:cNvPr id="306" name="直線コネクタ 305">
          <a:extLst>
            <a:ext uri="{FF2B5EF4-FFF2-40B4-BE49-F238E27FC236}">
              <a16:creationId xmlns:a16="http://schemas.microsoft.com/office/drawing/2014/main" id="{7FAD1DE5-1A42-4C3B-9867-5C0CA0F29DF2}"/>
            </a:ext>
          </a:extLst>
        </xdr:cNvPr>
        <xdr:cNvCxnSpPr/>
      </xdr:nvCxnSpPr>
      <xdr:spPr>
        <a:xfrm>
          <a:off x="2908300" y="14446431"/>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106499</xdr:rowOff>
    </xdr:from>
    <xdr:to>
      <xdr:col>10</xdr:col>
      <xdr:colOff>165100</xdr:colOff>
      <xdr:row>84</xdr:row>
      <xdr:rowOff>36649</xdr:rowOff>
    </xdr:to>
    <xdr:sp macro="" textlink="">
      <xdr:nvSpPr>
        <xdr:cNvPr id="307" name="楕円 306">
          <a:extLst>
            <a:ext uri="{FF2B5EF4-FFF2-40B4-BE49-F238E27FC236}">
              <a16:creationId xmlns:a16="http://schemas.microsoft.com/office/drawing/2014/main" id="{0D7EE88D-6171-4461-8679-1031B5E657A9}"/>
            </a:ext>
          </a:extLst>
        </xdr:cNvPr>
        <xdr:cNvSpPr/>
      </xdr:nvSpPr>
      <xdr:spPr>
        <a:xfrm>
          <a:off x="1968500" y="1433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157299</xdr:rowOff>
    </xdr:from>
    <xdr:to>
      <xdr:col>15</xdr:col>
      <xdr:colOff>50800</xdr:colOff>
      <xdr:row>84</xdr:row>
      <xdr:rowOff>44631</xdr:rowOff>
    </xdr:to>
    <xdr:cxnSp macro="">
      <xdr:nvCxnSpPr>
        <xdr:cNvPr id="308" name="直線コネクタ 307">
          <a:extLst>
            <a:ext uri="{FF2B5EF4-FFF2-40B4-BE49-F238E27FC236}">
              <a16:creationId xmlns:a16="http://schemas.microsoft.com/office/drawing/2014/main" id="{8E7A116B-5F35-4948-89B0-1DCF692EF7A3}"/>
            </a:ext>
          </a:extLst>
        </xdr:cNvPr>
        <xdr:cNvCxnSpPr/>
      </xdr:nvCxnSpPr>
      <xdr:spPr>
        <a:xfrm>
          <a:off x="2019300" y="14387649"/>
          <a:ext cx="889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70576</xdr:rowOff>
    </xdr:from>
    <xdr:to>
      <xdr:col>6</xdr:col>
      <xdr:colOff>38100</xdr:colOff>
      <xdr:row>84</xdr:row>
      <xdr:rowOff>726</xdr:rowOff>
    </xdr:to>
    <xdr:sp macro="" textlink="">
      <xdr:nvSpPr>
        <xdr:cNvPr id="309" name="楕円 308">
          <a:extLst>
            <a:ext uri="{FF2B5EF4-FFF2-40B4-BE49-F238E27FC236}">
              <a16:creationId xmlns:a16="http://schemas.microsoft.com/office/drawing/2014/main" id="{5AA03869-907E-4428-A57B-716DABD47F35}"/>
            </a:ext>
          </a:extLst>
        </xdr:cNvPr>
        <xdr:cNvSpPr/>
      </xdr:nvSpPr>
      <xdr:spPr>
        <a:xfrm>
          <a:off x="1079500" y="1430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121376</xdr:rowOff>
    </xdr:from>
    <xdr:to>
      <xdr:col>10</xdr:col>
      <xdr:colOff>114300</xdr:colOff>
      <xdr:row>83</xdr:row>
      <xdr:rowOff>157299</xdr:rowOff>
    </xdr:to>
    <xdr:cxnSp macro="">
      <xdr:nvCxnSpPr>
        <xdr:cNvPr id="310" name="直線コネクタ 309">
          <a:extLst>
            <a:ext uri="{FF2B5EF4-FFF2-40B4-BE49-F238E27FC236}">
              <a16:creationId xmlns:a16="http://schemas.microsoft.com/office/drawing/2014/main" id="{875F4753-6F5B-4144-93A4-2323CAF8C45C}"/>
            </a:ext>
          </a:extLst>
        </xdr:cNvPr>
        <xdr:cNvCxnSpPr/>
      </xdr:nvCxnSpPr>
      <xdr:spPr>
        <a:xfrm>
          <a:off x="1130300" y="14351726"/>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58075</xdr:rowOff>
    </xdr:from>
    <xdr:ext cx="405111" cy="259045"/>
    <xdr:sp macro="" textlink="">
      <xdr:nvSpPr>
        <xdr:cNvPr id="311" name="n_1aveValue【公営住宅】&#10;有形固定資産減価償却率">
          <a:extLst>
            <a:ext uri="{FF2B5EF4-FFF2-40B4-BE49-F238E27FC236}">
              <a16:creationId xmlns:a16="http://schemas.microsoft.com/office/drawing/2014/main" id="{99816DFE-5E68-4895-A33C-E2FD8478C4D6}"/>
            </a:ext>
          </a:extLst>
        </xdr:cNvPr>
        <xdr:cNvSpPr txBox="1"/>
      </xdr:nvSpPr>
      <xdr:spPr>
        <a:xfrm>
          <a:off x="3582044" y="13945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22151</xdr:rowOff>
    </xdr:from>
    <xdr:ext cx="405111" cy="259045"/>
    <xdr:sp macro="" textlink="">
      <xdr:nvSpPr>
        <xdr:cNvPr id="312" name="n_2aveValue【公営住宅】&#10;有形固定資産減価償却率">
          <a:extLst>
            <a:ext uri="{FF2B5EF4-FFF2-40B4-BE49-F238E27FC236}">
              <a16:creationId xmlns:a16="http://schemas.microsoft.com/office/drawing/2014/main" id="{C709AF58-FF25-4507-ABF5-BC3562F519DF}"/>
            </a:ext>
          </a:extLst>
        </xdr:cNvPr>
        <xdr:cNvSpPr txBox="1"/>
      </xdr:nvSpPr>
      <xdr:spPr>
        <a:xfrm>
          <a:off x="2705744" y="1390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157678</xdr:rowOff>
    </xdr:from>
    <xdr:ext cx="405111" cy="259045"/>
    <xdr:sp macro="" textlink="">
      <xdr:nvSpPr>
        <xdr:cNvPr id="313" name="n_3aveValue【公営住宅】&#10;有形固定資産減価償却率">
          <a:extLst>
            <a:ext uri="{FF2B5EF4-FFF2-40B4-BE49-F238E27FC236}">
              <a16:creationId xmlns:a16="http://schemas.microsoft.com/office/drawing/2014/main" id="{48E45C5E-4B94-4D3C-AF17-ABED7AD03CAA}"/>
            </a:ext>
          </a:extLst>
        </xdr:cNvPr>
        <xdr:cNvSpPr txBox="1"/>
      </xdr:nvSpPr>
      <xdr:spPr>
        <a:xfrm>
          <a:off x="1816744" y="1387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125021</xdr:rowOff>
    </xdr:from>
    <xdr:ext cx="405111" cy="259045"/>
    <xdr:sp macro="" textlink="">
      <xdr:nvSpPr>
        <xdr:cNvPr id="314" name="n_4aveValue【公営住宅】&#10;有形固定資産減価償却率">
          <a:extLst>
            <a:ext uri="{FF2B5EF4-FFF2-40B4-BE49-F238E27FC236}">
              <a16:creationId xmlns:a16="http://schemas.microsoft.com/office/drawing/2014/main" id="{4E012362-3DD3-4A28-90E5-7505357F7608}"/>
            </a:ext>
          </a:extLst>
        </xdr:cNvPr>
        <xdr:cNvSpPr txBox="1"/>
      </xdr:nvSpPr>
      <xdr:spPr>
        <a:xfrm>
          <a:off x="927744" y="1384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112684</xdr:rowOff>
    </xdr:from>
    <xdr:ext cx="405111" cy="259045"/>
    <xdr:sp macro="" textlink="">
      <xdr:nvSpPr>
        <xdr:cNvPr id="315" name="n_1mainValue【公営住宅】&#10;有形固定資産減価償却率">
          <a:extLst>
            <a:ext uri="{FF2B5EF4-FFF2-40B4-BE49-F238E27FC236}">
              <a16:creationId xmlns:a16="http://schemas.microsoft.com/office/drawing/2014/main" id="{471F1933-B7C0-48CC-9472-157A42B5F9B4}"/>
            </a:ext>
          </a:extLst>
        </xdr:cNvPr>
        <xdr:cNvSpPr txBox="1"/>
      </xdr:nvSpPr>
      <xdr:spPr>
        <a:xfrm>
          <a:off x="3582044" y="14514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86558</xdr:rowOff>
    </xdr:from>
    <xdr:ext cx="405111" cy="259045"/>
    <xdr:sp macro="" textlink="">
      <xdr:nvSpPr>
        <xdr:cNvPr id="316" name="n_2mainValue【公営住宅】&#10;有形固定資産減価償却率">
          <a:extLst>
            <a:ext uri="{FF2B5EF4-FFF2-40B4-BE49-F238E27FC236}">
              <a16:creationId xmlns:a16="http://schemas.microsoft.com/office/drawing/2014/main" id="{CFF2CDDD-39FF-4D86-81F5-B88348F649B7}"/>
            </a:ext>
          </a:extLst>
        </xdr:cNvPr>
        <xdr:cNvSpPr txBox="1"/>
      </xdr:nvSpPr>
      <xdr:spPr>
        <a:xfrm>
          <a:off x="2705744" y="14488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27776</xdr:rowOff>
    </xdr:from>
    <xdr:ext cx="405111" cy="259045"/>
    <xdr:sp macro="" textlink="">
      <xdr:nvSpPr>
        <xdr:cNvPr id="317" name="n_3mainValue【公営住宅】&#10;有形固定資産減価償却率">
          <a:extLst>
            <a:ext uri="{FF2B5EF4-FFF2-40B4-BE49-F238E27FC236}">
              <a16:creationId xmlns:a16="http://schemas.microsoft.com/office/drawing/2014/main" id="{4FB63D3B-31D0-4880-9DB9-F0110EFE7002}"/>
            </a:ext>
          </a:extLst>
        </xdr:cNvPr>
        <xdr:cNvSpPr txBox="1"/>
      </xdr:nvSpPr>
      <xdr:spPr>
        <a:xfrm>
          <a:off x="1816744" y="14429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163303</xdr:rowOff>
    </xdr:from>
    <xdr:ext cx="405111" cy="259045"/>
    <xdr:sp macro="" textlink="">
      <xdr:nvSpPr>
        <xdr:cNvPr id="318" name="n_4mainValue【公営住宅】&#10;有形固定資産減価償却率">
          <a:extLst>
            <a:ext uri="{FF2B5EF4-FFF2-40B4-BE49-F238E27FC236}">
              <a16:creationId xmlns:a16="http://schemas.microsoft.com/office/drawing/2014/main" id="{B94B2CB3-5880-4BB7-90FC-F8D04EAB73C4}"/>
            </a:ext>
          </a:extLst>
        </xdr:cNvPr>
        <xdr:cNvSpPr txBox="1"/>
      </xdr:nvSpPr>
      <xdr:spPr>
        <a:xfrm>
          <a:off x="927744" y="1439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311615D5-BDAA-42F2-BDBD-930DC06451E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D66CFAB9-C392-439E-8BA6-5F2161D041F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254EC3B1-93F3-48C2-935D-12D37EB917A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462FAB84-36CD-461C-97F6-3C192C0B8F6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33E42C4C-A061-44AB-9DD7-3299C001561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15EA33B5-559A-4527-ABAA-27B68567D81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5C48A1B4-90F3-4280-BDCB-3FD920431EB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35F8F7B3-4BAE-4847-BD1D-A7E43275819D}"/>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DFE0BB93-13B7-490C-9C21-D8E0BA69C994}"/>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9033D1E2-01B5-4C24-A632-E83A04F6FFD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115CFDB0-D127-471E-8D42-1D8902CF2306}"/>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395AC681-C51C-4543-A820-21C808F6D40D}"/>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059391DE-F6F1-45C1-8622-328277941E82}"/>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a:extLst>
            <a:ext uri="{FF2B5EF4-FFF2-40B4-BE49-F238E27FC236}">
              <a16:creationId xmlns:a16="http://schemas.microsoft.com/office/drawing/2014/main" id="{72D416B6-487A-49AA-AF94-6D4892F942A7}"/>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5A0AC8B4-7C8C-4A84-A999-31E472A0D741}"/>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6E46BD7A-763B-4628-BB0C-1C1BC500C12E}"/>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3B2C16B7-47D1-4C5A-91E4-DA004F0A2154}"/>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6" name="テキスト ボックス 335">
          <a:extLst>
            <a:ext uri="{FF2B5EF4-FFF2-40B4-BE49-F238E27FC236}">
              <a16:creationId xmlns:a16="http://schemas.microsoft.com/office/drawing/2014/main" id="{9AC0CD16-F4A9-4EC2-9AD4-73C8A8E6DA33}"/>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D564140E-4CC0-4698-97FC-0ECDA77CC54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8" name="テキスト ボックス 337">
          <a:extLst>
            <a:ext uri="{FF2B5EF4-FFF2-40B4-BE49-F238E27FC236}">
              <a16:creationId xmlns:a16="http://schemas.microsoft.com/office/drawing/2014/main" id="{9AE79CD8-96EA-479C-BA92-3EEA349EE14E}"/>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395DE370-A9BB-4F4F-9852-9E5C1CAE91B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8BF507ED-96CF-4921-9884-6F65DFB172C4}"/>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94974397-FA2E-45BB-9FDF-71C740B2C55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82296</xdr:rowOff>
    </xdr:from>
    <xdr:to>
      <xdr:col>54</xdr:col>
      <xdr:colOff>189865</xdr:colOff>
      <xdr:row>86</xdr:row>
      <xdr:rowOff>110489</xdr:rowOff>
    </xdr:to>
    <xdr:cxnSp macro="">
      <xdr:nvCxnSpPr>
        <xdr:cNvPr id="342" name="直線コネクタ 341">
          <a:extLst>
            <a:ext uri="{FF2B5EF4-FFF2-40B4-BE49-F238E27FC236}">
              <a16:creationId xmlns:a16="http://schemas.microsoft.com/office/drawing/2014/main" id="{14B0006F-A5E9-471B-9587-C101B9581E7E}"/>
            </a:ext>
          </a:extLst>
        </xdr:cNvPr>
        <xdr:cNvCxnSpPr/>
      </xdr:nvCxnSpPr>
      <xdr:spPr>
        <a:xfrm flipV="1">
          <a:off x="10476865" y="13455396"/>
          <a:ext cx="0" cy="1399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114316</xdr:rowOff>
    </xdr:from>
    <xdr:ext cx="469744" cy="259045"/>
    <xdr:sp macro="" textlink="">
      <xdr:nvSpPr>
        <xdr:cNvPr id="343" name="【公営住宅】&#10;一人当たり面積最小値テキスト">
          <a:extLst>
            <a:ext uri="{FF2B5EF4-FFF2-40B4-BE49-F238E27FC236}">
              <a16:creationId xmlns:a16="http://schemas.microsoft.com/office/drawing/2014/main" id="{2D5D12A3-8BB5-4B52-86CE-C36F9E3087B5}"/>
            </a:ext>
          </a:extLst>
        </xdr:cNvPr>
        <xdr:cNvSpPr txBox="1"/>
      </xdr:nvSpPr>
      <xdr:spPr>
        <a:xfrm>
          <a:off x="10515600" y="1485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110489</xdr:rowOff>
    </xdr:from>
    <xdr:to>
      <xdr:col>55</xdr:col>
      <xdr:colOff>88900</xdr:colOff>
      <xdr:row>86</xdr:row>
      <xdr:rowOff>110489</xdr:rowOff>
    </xdr:to>
    <xdr:cxnSp macro="">
      <xdr:nvCxnSpPr>
        <xdr:cNvPr id="344" name="直線コネクタ 343">
          <a:extLst>
            <a:ext uri="{FF2B5EF4-FFF2-40B4-BE49-F238E27FC236}">
              <a16:creationId xmlns:a16="http://schemas.microsoft.com/office/drawing/2014/main" id="{2BF6BA95-D737-4231-90AA-527BE9F41CCB}"/>
            </a:ext>
          </a:extLst>
        </xdr:cNvPr>
        <xdr:cNvCxnSpPr/>
      </xdr:nvCxnSpPr>
      <xdr:spPr>
        <a:xfrm>
          <a:off x="10388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28973</xdr:rowOff>
    </xdr:from>
    <xdr:ext cx="469744" cy="259045"/>
    <xdr:sp macro="" textlink="">
      <xdr:nvSpPr>
        <xdr:cNvPr id="345" name="【公営住宅】&#10;一人当たり面積最大値テキスト">
          <a:extLst>
            <a:ext uri="{FF2B5EF4-FFF2-40B4-BE49-F238E27FC236}">
              <a16:creationId xmlns:a16="http://schemas.microsoft.com/office/drawing/2014/main" id="{50B5ABCE-8471-4B19-97BE-0C4FC5C1599C}"/>
            </a:ext>
          </a:extLst>
        </xdr:cNvPr>
        <xdr:cNvSpPr txBox="1"/>
      </xdr:nvSpPr>
      <xdr:spPr>
        <a:xfrm>
          <a:off x="10515600" y="13230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82296</xdr:rowOff>
    </xdr:from>
    <xdr:to>
      <xdr:col>55</xdr:col>
      <xdr:colOff>88900</xdr:colOff>
      <xdr:row>78</xdr:row>
      <xdr:rowOff>82296</xdr:rowOff>
    </xdr:to>
    <xdr:cxnSp macro="">
      <xdr:nvCxnSpPr>
        <xdr:cNvPr id="346" name="直線コネクタ 345">
          <a:extLst>
            <a:ext uri="{FF2B5EF4-FFF2-40B4-BE49-F238E27FC236}">
              <a16:creationId xmlns:a16="http://schemas.microsoft.com/office/drawing/2014/main" id="{A6984E92-9802-4793-BAEB-3DCDDBFEC105}"/>
            </a:ext>
          </a:extLst>
        </xdr:cNvPr>
        <xdr:cNvCxnSpPr/>
      </xdr:nvCxnSpPr>
      <xdr:spPr>
        <a:xfrm>
          <a:off x="10388600" y="13455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79519</xdr:rowOff>
    </xdr:from>
    <xdr:ext cx="469744" cy="259045"/>
    <xdr:sp macro="" textlink="">
      <xdr:nvSpPr>
        <xdr:cNvPr id="347" name="【公営住宅】&#10;一人当たり面積平均値テキスト">
          <a:extLst>
            <a:ext uri="{FF2B5EF4-FFF2-40B4-BE49-F238E27FC236}">
              <a16:creationId xmlns:a16="http://schemas.microsoft.com/office/drawing/2014/main" id="{F65867C1-AD8F-419C-96EE-80D86A781E6F}"/>
            </a:ext>
          </a:extLst>
        </xdr:cNvPr>
        <xdr:cNvSpPr txBox="1"/>
      </xdr:nvSpPr>
      <xdr:spPr>
        <a:xfrm>
          <a:off x="10515600" y="141384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56642</xdr:rowOff>
    </xdr:from>
    <xdr:to>
      <xdr:col>55</xdr:col>
      <xdr:colOff>50800</xdr:colOff>
      <xdr:row>83</xdr:row>
      <xdr:rowOff>158242</xdr:rowOff>
    </xdr:to>
    <xdr:sp macro="" textlink="">
      <xdr:nvSpPr>
        <xdr:cNvPr id="348" name="フローチャート: 判断 347">
          <a:extLst>
            <a:ext uri="{FF2B5EF4-FFF2-40B4-BE49-F238E27FC236}">
              <a16:creationId xmlns:a16="http://schemas.microsoft.com/office/drawing/2014/main" id="{0E913108-0274-4B73-A2E0-ACE5DE0C6D13}"/>
            </a:ext>
          </a:extLst>
        </xdr:cNvPr>
        <xdr:cNvSpPr/>
      </xdr:nvSpPr>
      <xdr:spPr>
        <a:xfrm>
          <a:off x="10426700" y="14286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58928</xdr:rowOff>
    </xdr:from>
    <xdr:to>
      <xdr:col>50</xdr:col>
      <xdr:colOff>165100</xdr:colOff>
      <xdr:row>83</xdr:row>
      <xdr:rowOff>160528</xdr:rowOff>
    </xdr:to>
    <xdr:sp macro="" textlink="">
      <xdr:nvSpPr>
        <xdr:cNvPr id="349" name="フローチャート: 判断 348">
          <a:extLst>
            <a:ext uri="{FF2B5EF4-FFF2-40B4-BE49-F238E27FC236}">
              <a16:creationId xmlns:a16="http://schemas.microsoft.com/office/drawing/2014/main" id="{4EB98E44-C0F4-488C-93B8-A885DFFD0EAD}"/>
            </a:ext>
          </a:extLst>
        </xdr:cNvPr>
        <xdr:cNvSpPr/>
      </xdr:nvSpPr>
      <xdr:spPr>
        <a:xfrm>
          <a:off x="9588500" y="14289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59689</xdr:rowOff>
    </xdr:from>
    <xdr:to>
      <xdr:col>46</xdr:col>
      <xdr:colOff>38100</xdr:colOff>
      <xdr:row>83</xdr:row>
      <xdr:rowOff>161289</xdr:rowOff>
    </xdr:to>
    <xdr:sp macro="" textlink="">
      <xdr:nvSpPr>
        <xdr:cNvPr id="350" name="フローチャート: 判断 349">
          <a:extLst>
            <a:ext uri="{FF2B5EF4-FFF2-40B4-BE49-F238E27FC236}">
              <a16:creationId xmlns:a16="http://schemas.microsoft.com/office/drawing/2014/main" id="{89E2588A-D71A-4E33-8212-71F2B664C82D}"/>
            </a:ext>
          </a:extLst>
        </xdr:cNvPr>
        <xdr:cNvSpPr/>
      </xdr:nvSpPr>
      <xdr:spPr>
        <a:xfrm>
          <a:off x="8699500" y="1429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62737</xdr:rowOff>
    </xdr:from>
    <xdr:to>
      <xdr:col>41</xdr:col>
      <xdr:colOff>101600</xdr:colOff>
      <xdr:row>83</xdr:row>
      <xdr:rowOff>164337</xdr:rowOff>
    </xdr:to>
    <xdr:sp macro="" textlink="">
      <xdr:nvSpPr>
        <xdr:cNvPr id="351" name="フローチャート: 判断 350">
          <a:extLst>
            <a:ext uri="{FF2B5EF4-FFF2-40B4-BE49-F238E27FC236}">
              <a16:creationId xmlns:a16="http://schemas.microsoft.com/office/drawing/2014/main" id="{E8F72DF9-63B8-4C28-B0EE-FEA00FA6B3CD}"/>
            </a:ext>
          </a:extLst>
        </xdr:cNvPr>
        <xdr:cNvSpPr/>
      </xdr:nvSpPr>
      <xdr:spPr>
        <a:xfrm>
          <a:off x="7810500" y="14293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59689</xdr:rowOff>
    </xdr:from>
    <xdr:to>
      <xdr:col>36</xdr:col>
      <xdr:colOff>165100</xdr:colOff>
      <xdr:row>83</xdr:row>
      <xdr:rowOff>161289</xdr:rowOff>
    </xdr:to>
    <xdr:sp macro="" textlink="">
      <xdr:nvSpPr>
        <xdr:cNvPr id="352" name="フローチャート: 判断 351">
          <a:extLst>
            <a:ext uri="{FF2B5EF4-FFF2-40B4-BE49-F238E27FC236}">
              <a16:creationId xmlns:a16="http://schemas.microsoft.com/office/drawing/2014/main" id="{C350DE71-9057-4972-9230-DA0171F7859B}"/>
            </a:ext>
          </a:extLst>
        </xdr:cNvPr>
        <xdr:cNvSpPr/>
      </xdr:nvSpPr>
      <xdr:spPr>
        <a:xfrm>
          <a:off x="6921500" y="1429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DEC886DB-0881-4D8D-A8A4-CCFC09D2EAF9}"/>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7CD78F55-CE77-442F-98AA-38E68FF69B5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24451F98-75A7-4FA0-B731-47FF21BE46F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8495E76-57E2-4DD6-94D0-D50F1DB0EB49}"/>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C5389D52-8CDC-48D7-A515-EE96683FDDC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109982</xdr:rowOff>
    </xdr:from>
    <xdr:to>
      <xdr:col>55</xdr:col>
      <xdr:colOff>50800</xdr:colOff>
      <xdr:row>86</xdr:row>
      <xdr:rowOff>40132</xdr:rowOff>
    </xdr:to>
    <xdr:sp macro="" textlink="">
      <xdr:nvSpPr>
        <xdr:cNvPr id="358" name="楕円 357">
          <a:extLst>
            <a:ext uri="{FF2B5EF4-FFF2-40B4-BE49-F238E27FC236}">
              <a16:creationId xmlns:a16="http://schemas.microsoft.com/office/drawing/2014/main" id="{68440999-3840-46DA-A0CB-CA66D17D5643}"/>
            </a:ext>
          </a:extLst>
        </xdr:cNvPr>
        <xdr:cNvSpPr/>
      </xdr:nvSpPr>
      <xdr:spPr>
        <a:xfrm>
          <a:off x="10426700" y="14683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24909</xdr:rowOff>
    </xdr:from>
    <xdr:ext cx="469744" cy="259045"/>
    <xdr:sp macro="" textlink="">
      <xdr:nvSpPr>
        <xdr:cNvPr id="359" name="【公営住宅】&#10;一人当たり面積該当値テキスト">
          <a:extLst>
            <a:ext uri="{FF2B5EF4-FFF2-40B4-BE49-F238E27FC236}">
              <a16:creationId xmlns:a16="http://schemas.microsoft.com/office/drawing/2014/main" id="{00047223-316C-42D4-AE6A-0E4406AA5043}"/>
            </a:ext>
          </a:extLst>
        </xdr:cNvPr>
        <xdr:cNvSpPr txBox="1"/>
      </xdr:nvSpPr>
      <xdr:spPr>
        <a:xfrm>
          <a:off x="10515600" y="14598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109982</xdr:rowOff>
    </xdr:from>
    <xdr:to>
      <xdr:col>50</xdr:col>
      <xdr:colOff>165100</xdr:colOff>
      <xdr:row>86</xdr:row>
      <xdr:rowOff>40132</xdr:rowOff>
    </xdr:to>
    <xdr:sp macro="" textlink="">
      <xdr:nvSpPr>
        <xdr:cNvPr id="360" name="楕円 359">
          <a:extLst>
            <a:ext uri="{FF2B5EF4-FFF2-40B4-BE49-F238E27FC236}">
              <a16:creationId xmlns:a16="http://schemas.microsoft.com/office/drawing/2014/main" id="{22B9219F-6852-461D-9729-8988BA885011}"/>
            </a:ext>
          </a:extLst>
        </xdr:cNvPr>
        <xdr:cNvSpPr/>
      </xdr:nvSpPr>
      <xdr:spPr>
        <a:xfrm>
          <a:off x="9588500" y="14683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160782</xdr:rowOff>
    </xdr:from>
    <xdr:to>
      <xdr:col>55</xdr:col>
      <xdr:colOff>0</xdr:colOff>
      <xdr:row>85</xdr:row>
      <xdr:rowOff>160782</xdr:rowOff>
    </xdr:to>
    <xdr:cxnSp macro="">
      <xdr:nvCxnSpPr>
        <xdr:cNvPr id="361" name="直線コネクタ 360">
          <a:extLst>
            <a:ext uri="{FF2B5EF4-FFF2-40B4-BE49-F238E27FC236}">
              <a16:creationId xmlns:a16="http://schemas.microsoft.com/office/drawing/2014/main" id="{A4643AC4-5DF3-41AF-BF40-A5D54DB2D930}"/>
            </a:ext>
          </a:extLst>
        </xdr:cNvPr>
        <xdr:cNvCxnSpPr/>
      </xdr:nvCxnSpPr>
      <xdr:spPr>
        <a:xfrm>
          <a:off x="9639300" y="1473403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109982</xdr:rowOff>
    </xdr:from>
    <xdr:to>
      <xdr:col>46</xdr:col>
      <xdr:colOff>38100</xdr:colOff>
      <xdr:row>86</xdr:row>
      <xdr:rowOff>40132</xdr:rowOff>
    </xdr:to>
    <xdr:sp macro="" textlink="">
      <xdr:nvSpPr>
        <xdr:cNvPr id="362" name="楕円 361">
          <a:extLst>
            <a:ext uri="{FF2B5EF4-FFF2-40B4-BE49-F238E27FC236}">
              <a16:creationId xmlns:a16="http://schemas.microsoft.com/office/drawing/2014/main" id="{1E569C54-F76B-45D6-97B8-853366760544}"/>
            </a:ext>
          </a:extLst>
        </xdr:cNvPr>
        <xdr:cNvSpPr/>
      </xdr:nvSpPr>
      <xdr:spPr>
        <a:xfrm>
          <a:off x="8699500" y="14683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160782</xdr:rowOff>
    </xdr:from>
    <xdr:to>
      <xdr:col>50</xdr:col>
      <xdr:colOff>114300</xdr:colOff>
      <xdr:row>85</xdr:row>
      <xdr:rowOff>160782</xdr:rowOff>
    </xdr:to>
    <xdr:cxnSp macro="">
      <xdr:nvCxnSpPr>
        <xdr:cNvPr id="363" name="直線コネクタ 362">
          <a:extLst>
            <a:ext uri="{FF2B5EF4-FFF2-40B4-BE49-F238E27FC236}">
              <a16:creationId xmlns:a16="http://schemas.microsoft.com/office/drawing/2014/main" id="{F431A5B8-4477-4416-90D9-A61BA5216974}"/>
            </a:ext>
          </a:extLst>
        </xdr:cNvPr>
        <xdr:cNvCxnSpPr/>
      </xdr:nvCxnSpPr>
      <xdr:spPr>
        <a:xfrm>
          <a:off x="8750300" y="147340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109982</xdr:rowOff>
    </xdr:from>
    <xdr:to>
      <xdr:col>41</xdr:col>
      <xdr:colOff>101600</xdr:colOff>
      <xdr:row>86</xdr:row>
      <xdr:rowOff>40132</xdr:rowOff>
    </xdr:to>
    <xdr:sp macro="" textlink="">
      <xdr:nvSpPr>
        <xdr:cNvPr id="364" name="楕円 363">
          <a:extLst>
            <a:ext uri="{FF2B5EF4-FFF2-40B4-BE49-F238E27FC236}">
              <a16:creationId xmlns:a16="http://schemas.microsoft.com/office/drawing/2014/main" id="{FA0CD9CD-8425-4BC3-BDE4-11CDA1A6137D}"/>
            </a:ext>
          </a:extLst>
        </xdr:cNvPr>
        <xdr:cNvSpPr/>
      </xdr:nvSpPr>
      <xdr:spPr>
        <a:xfrm>
          <a:off x="7810500" y="14683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160782</xdr:rowOff>
    </xdr:from>
    <xdr:to>
      <xdr:col>45</xdr:col>
      <xdr:colOff>177800</xdr:colOff>
      <xdr:row>85</xdr:row>
      <xdr:rowOff>160782</xdr:rowOff>
    </xdr:to>
    <xdr:cxnSp macro="">
      <xdr:nvCxnSpPr>
        <xdr:cNvPr id="365" name="直線コネクタ 364">
          <a:extLst>
            <a:ext uri="{FF2B5EF4-FFF2-40B4-BE49-F238E27FC236}">
              <a16:creationId xmlns:a16="http://schemas.microsoft.com/office/drawing/2014/main" id="{F074F4E7-B607-4889-A6A3-5327F331549C}"/>
            </a:ext>
          </a:extLst>
        </xdr:cNvPr>
        <xdr:cNvCxnSpPr/>
      </xdr:nvCxnSpPr>
      <xdr:spPr>
        <a:xfrm>
          <a:off x="7861300" y="147340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109982</xdr:rowOff>
    </xdr:from>
    <xdr:to>
      <xdr:col>36</xdr:col>
      <xdr:colOff>165100</xdr:colOff>
      <xdr:row>86</xdr:row>
      <xdr:rowOff>40132</xdr:rowOff>
    </xdr:to>
    <xdr:sp macro="" textlink="">
      <xdr:nvSpPr>
        <xdr:cNvPr id="366" name="楕円 365">
          <a:extLst>
            <a:ext uri="{FF2B5EF4-FFF2-40B4-BE49-F238E27FC236}">
              <a16:creationId xmlns:a16="http://schemas.microsoft.com/office/drawing/2014/main" id="{55023592-BBB5-47EE-B288-951F90462284}"/>
            </a:ext>
          </a:extLst>
        </xdr:cNvPr>
        <xdr:cNvSpPr/>
      </xdr:nvSpPr>
      <xdr:spPr>
        <a:xfrm>
          <a:off x="6921500" y="14683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160782</xdr:rowOff>
    </xdr:from>
    <xdr:to>
      <xdr:col>41</xdr:col>
      <xdr:colOff>50800</xdr:colOff>
      <xdr:row>85</xdr:row>
      <xdr:rowOff>160782</xdr:rowOff>
    </xdr:to>
    <xdr:cxnSp macro="">
      <xdr:nvCxnSpPr>
        <xdr:cNvPr id="367" name="直線コネクタ 366">
          <a:extLst>
            <a:ext uri="{FF2B5EF4-FFF2-40B4-BE49-F238E27FC236}">
              <a16:creationId xmlns:a16="http://schemas.microsoft.com/office/drawing/2014/main" id="{0245522E-618E-4B85-B525-E549CA37DB23}"/>
            </a:ext>
          </a:extLst>
        </xdr:cNvPr>
        <xdr:cNvCxnSpPr/>
      </xdr:nvCxnSpPr>
      <xdr:spPr>
        <a:xfrm>
          <a:off x="6972300" y="147340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5605</xdr:rowOff>
    </xdr:from>
    <xdr:ext cx="469744" cy="259045"/>
    <xdr:sp macro="" textlink="">
      <xdr:nvSpPr>
        <xdr:cNvPr id="368" name="n_1aveValue【公営住宅】&#10;一人当たり面積">
          <a:extLst>
            <a:ext uri="{FF2B5EF4-FFF2-40B4-BE49-F238E27FC236}">
              <a16:creationId xmlns:a16="http://schemas.microsoft.com/office/drawing/2014/main" id="{A77AFA23-89CF-4F79-9AA4-D3E0E5AB2439}"/>
            </a:ext>
          </a:extLst>
        </xdr:cNvPr>
        <xdr:cNvSpPr txBox="1"/>
      </xdr:nvSpPr>
      <xdr:spPr>
        <a:xfrm>
          <a:off x="9391727" y="14064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6366</xdr:rowOff>
    </xdr:from>
    <xdr:ext cx="469744" cy="259045"/>
    <xdr:sp macro="" textlink="">
      <xdr:nvSpPr>
        <xdr:cNvPr id="369" name="n_2aveValue【公営住宅】&#10;一人当たり面積">
          <a:extLst>
            <a:ext uri="{FF2B5EF4-FFF2-40B4-BE49-F238E27FC236}">
              <a16:creationId xmlns:a16="http://schemas.microsoft.com/office/drawing/2014/main" id="{D95B9181-8FD6-48AE-B200-23F8C659610C}"/>
            </a:ext>
          </a:extLst>
        </xdr:cNvPr>
        <xdr:cNvSpPr txBox="1"/>
      </xdr:nvSpPr>
      <xdr:spPr>
        <a:xfrm>
          <a:off x="8515427" y="1406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9414</xdr:rowOff>
    </xdr:from>
    <xdr:ext cx="469744" cy="259045"/>
    <xdr:sp macro="" textlink="">
      <xdr:nvSpPr>
        <xdr:cNvPr id="370" name="n_3aveValue【公営住宅】&#10;一人当たり面積">
          <a:extLst>
            <a:ext uri="{FF2B5EF4-FFF2-40B4-BE49-F238E27FC236}">
              <a16:creationId xmlns:a16="http://schemas.microsoft.com/office/drawing/2014/main" id="{8105DEB2-F09F-4A94-A638-3B9C106028B7}"/>
            </a:ext>
          </a:extLst>
        </xdr:cNvPr>
        <xdr:cNvSpPr txBox="1"/>
      </xdr:nvSpPr>
      <xdr:spPr>
        <a:xfrm>
          <a:off x="7626427" y="14068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6366</xdr:rowOff>
    </xdr:from>
    <xdr:ext cx="469744" cy="259045"/>
    <xdr:sp macro="" textlink="">
      <xdr:nvSpPr>
        <xdr:cNvPr id="371" name="n_4aveValue【公営住宅】&#10;一人当たり面積">
          <a:extLst>
            <a:ext uri="{FF2B5EF4-FFF2-40B4-BE49-F238E27FC236}">
              <a16:creationId xmlns:a16="http://schemas.microsoft.com/office/drawing/2014/main" id="{D253EC9C-1CD7-439C-ABDB-DB0D9C949602}"/>
            </a:ext>
          </a:extLst>
        </xdr:cNvPr>
        <xdr:cNvSpPr txBox="1"/>
      </xdr:nvSpPr>
      <xdr:spPr>
        <a:xfrm>
          <a:off x="6737427" y="1406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31259</xdr:rowOff>
    </xdr:from>
    <xdr:ext cx="469744" cy="259045"/>
    <xdr:sp macro="" textlink="">
      <xdr:nvSpPr>
        <xdr:cNvPr id="372" name="n_1mainValue【公営住宅】&#10;一人当たり面積">
          <a:extLst>
            <a:ext uri="{FF2B5EF4-FFF2-40B4-BE49-F238E27FC236}">
              <a16:creationId xmlns:a16="http://schemas.microsoft.com/office/drawing/2014/main" id="{AA618993-7474-464D-A798-094CF2F1B500}"/>
            </a:ext>
          </a:extLst>
        </xdr:cNvPr>
        <xdr:cNvSpPr txBox="1"/>
      </xdr:nvSpPr>
      <xdr:spPr>
        <a:xfrm>
          <a:off x="9391727" y="14775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31259</xdr:rowOff>
    </xdr:from>
    <xdr:ext cx="469744" cy="259045"/>
    <xdr:sp macro="" textlink="">
      <xdr:nvSpPr>
        <xdr:cNvPr id="373" name="n_2mainValue【公営住宅】&#10;一人当たり面積">
          <a:extLst>
            <a:ext uri="{FF2B5EF4-FFF2-40B4-BE49-F238E27FC236}">
              <a16:creationId xmlns:a16="http://schemas.microsoft.com/office/drawing/2014/main" id="{3CB83BC3-709A-47D4-9A21-69AC081B1B74}"/>
            </a:ext>
          </a:extLst>
        </xdr:cNvPr>
        <xdr:cNvSpPr txBox="1"/>
      </xdr:nvSpPr>
      <xdr:spPr>
        <a:xfrm>
          <a:off x="8515427" y="14775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31259</xdr:rowOff>
    </xdr:from>
    <xdr:ext cx="469744" cy="259045"/>
    <xdr:sp macro="" textlink="">
      <xdr:nvSpPr>
        <xdr:cNvPr id="374" name="n_3mainValue【公営住宅】&#10;一人当たり面積">
          <a:extLst>
            <a:ext uri="{FF2B5EF4-FFF2-40B4-BE49-F238E27FC236}">
              <a16:creationId xmlns:a16="http://schemas.microsoft.com/office/drawing/2014/main" id="{B03EE1C5-26E3-4BD4-8A42-A134A5FD5402}"/>
            </a:ext>
          </a:extLst>
        </xdr:cNvPr>
        <xdr:cNvSpPr txBox="1"/>
      </xdr:nvSpPr>
      <xdr:spPr>
        <a:xfrm>
          <a:off x="7626427" y="14775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31259</xdr:rowOff>
    </xdr:from>
    <xdr:ext cx="469744" cy="259045"/>
    <xdr:sp macro="" textlink="">
      <xdr:nvSpPr>
        <xdr:cNvPr id="375" name="n_4mainValue【公営住宅】&#10;一人当たり面積">
          <a:extLst>
            <a:ext uri="{FF2B5EF4-FFF2-40B4-BE49-F238E27FC236}">
              <a16:creationId xmlns:a16="http://schemas.microsoft.com/office/drawing/2014/main" id="{0392CFF4-8AC8-4D1C-B3B5-F264555CF102}"/>
            </a:ext>
          </a:extLst>
        </xdr:cNvPr>
        <xdr:cNvSpPr txBox="1"/>
      </xdr:nvSpPr>
      <xdr:spPr>
        <a:xfrm>
          <a:off x="6737427" y="14775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19574A7E-A768-4FFB-95BC-51DABEF37DC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32DDC3EE-E58F-4222-A305-0F9B52602A2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C13B3E05-4B94-4642-B675-660DD608625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1243C7F2-E5DE-4DEF-9F2E-045F37A43A7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4907EC33-62B3-455B-8388-D20B2357005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196B454-50F5-4152-8CC7-A40DEEA580F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DA41C78A-4BB7-4E11-843E-816B88DEEBA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46973AF8-3EAC-401F-BD0A-41E85265EC62}"/>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91202DF6-9261-4020-B5A5-306AE7B7F8F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0781CD27-E954-4D11-9FDB-5D96283945F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C6BEC3B7-E144-4AA7-86A4-158AD62DC4C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A9919465-9ACE-4881-9869-F11A6DACBEC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586B0AD6-C5FF-4C1C-A9FA-8D9B0A8AE5E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B25B8566-9A91-4FE4-874D-7083BC68AA5A}"/>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D6C4BAC5-F2B6-49DE-AF5D-BB031DCEC22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5A2E5E1F-9C0F-4137-B006-17609098736C}"/>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F3524185-DC2B-41F3-9B20-D708BEE7E1C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AF8524DF-0A20-4E59-8AEE-C791A9426AA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2EDCDCCF-6A17-45BF-89D5-902EB8FDCBE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53218705-567E-461D-97F3-3130BA5E641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D6F1E9BB-3449-4BFC-9063-2C96F662E77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DAC3B433-ECCA-4093-8A78-52B9D265603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23DB4714-6444-4283-9973-89C6314A59F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7DF1CB37-752F-46B1-9389-EDE0B7DE9051}"/>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9FD6F198-22A0-4EBF-97D2-2C07F0143494}"/>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049F7DD8-7D44-453A-AF47-8BB14D92C15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67E33982-B1FE-45F8-A990-520E094C6467}"/>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3" name="直線コネクタ 402">
          <a:extLst>
            <a:ext uri="{FF2B5EF4-FFF2-40B4-BE49-F238E27FC236}">
              <a16:creationId xmlns:a16="http://schemas.microsoft.com/office/drawing/2014/main" id="{0F1FD986-45BD-4CFD-BA65-549BAE696858}"/>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04" name="テキスト ボックス 403">
          <a:extLst>
            <a:ext uri="{FF2B5EF4-FFF2-40B4-BE49-F238E27FC236}">
              <a16:creationId xmlns:a16="http://schemas.microsoft.com/office/drawing/2014/main" id="{43602F07-CE53-40C3-811A-2A3120AE9088}"/>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5" name="直線コネクタ 404">
          <a:extLst>
            <a:ext uri="{FF2B5EF4-FFF2-40B4-BE49-F238E27FC236}">
              <a16:creationId xmlns:a16="http://schemas.microsoft.com/office/drawing/2014/main" id="{D92E0F97-E06F-4899-8CD5-3BE8F8A569E8}"/>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6" name="テキスト ボックス 405">
          <a:extLst>
            <a:ext uri="{FF2B5EF4-FFF2-40B4-BE49-F238E27FC236}">
              <a16:creationId xmlns:a16="http://schemas.microsoft.com/office/drawing/2014/main" id="{14080146-B924-457D-BB2A-1B2B84553B62}"/>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7" name="直線コネクタ 406">
          <a:extLst>
            <a:ext uri="{FF2B5EF4-FFF2-40B4-BE49-F238E27FC236}">
              <a16:creationId xmlns:a16="http://schemas.microsoft.com/office/drawing/2014/main" id="{749536FE-6FD9-4F5A-B61F-8D4D94308D24}"/>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8" name="テキスト ボックス 407">
          <a:extLst>
            <a:ext uri="{FF2B5EF4-FFF2-40B4-BE49-F238E27FC236}">
              <a16:creationId xmlns:a16="http://schemas.microsoft.com/office/drawing/2014/main" id="{934B56CF-F5F9-496D-9987-469CCADBD3D5}"/>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9" name="直線コネクタ 408">
          <a:extLst>
            <a:ext uri="{FF2B5EF4-FFF2-40B4-BE49-F238E27FC236}">
              <a16:creationId xmlns:a16="http://schemas.microsoft.com/office/drawing/2014/main" id="{6FE04554-7C17-436B-9BB6-C09E6AAB53D0}"/>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10" name="テキスト ボックス 409">
          <a:extLst>
            <a:ext uri="{FF2B5EF4-FFF2-40B4-BE49-F238E27FC236}">
              <a16:creationId xmlns:a16="http://schemas.microsoft.com/office/drawing/2014/main" id="{88568784-6E8F-4DC8-BB2B-51BAB4F28A48}"/>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1" name="直線コネクタ 410">
          <a:extLst>
            <a:ext uri="{FF2B5EF4-FFF2-40B4-BE49-F238E27FC236}">
              <a16:creationId xmlns:a16="http://schemas.microsoft.com/office/drawing/2014/main" id="{5CEDB68C-C008-48CE-9E1B-852AB35FE91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2" name="テキスト ボックス 411">
          <a:extLst>
            <a:ext uri="{FF2B5EF4-FFF2-40B4-BE49-F238E27FC236}">
              <a16:creationId xmlns:a16="http://schemas.microsoft.com/office/drawing/2014/main" id="{81E0303C-2EFF-49FE-BA15-1CECDAC6FAF1}"/>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3" name="【認定こども園・幼稚園・保育所】&#10;有形固定資産減価償却率グラフ枠">
          <a:extLst>
            <a:ext uri="{FF2B5EF4-FFF2-40B4-BE49-F238E27FC236}">
              <a16:creationId xmlns:a16="http://schemas.microsoft.com/office/drawing/2014/main" id="{2701D4DD-7E85-449E-9EB2-10AED6AFDCA6}"/>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83058</xdr:rowOff>
    </xdr:from>
    <xdr:to>
      <xdr:col>85</xdr:col>
      <xdr:colOff>126364</xdr:colOff>
      <xdr:row>40</xdr:row>
      <xdr:rowOff>117348</xdr:rowOff>
    </xdr:to>
    <xdr:cxnSp macro="">
      <xdr:nvCxnSpPr>
        <xdr:cNvPr id="414" name="直線コネクタ 413">
          <a:extLst>
            <a:ext uri="{FF2B5EF4-FFF2-40B4-BE49-F238E27FC236}">
              <a16:creationId xmlns:a16="http://schemas.microsoft.com/office/drawing/2014/main" id="{0D6F1F97-5669-4C6B-BE4B-5A7D9BB1C825}"/>
            </a:ext>
          </a:extLst>
        </xdr:cNvPr>
        <xdr:cNvCxnSpPr/>
      </xdr:nvCxnSpPr>
      <xdr:spPr>
        <a:xfrm flipV="1">
          <a:off x="16318864" y="5740908"/>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121175</xdr:rowOff>
    </xdr:from>
    <xdr:ext cx="405111" cy="259045"/>
    <xdr:sp macro="" textlink="">
      <xdr:nvSpPr>
        <xdr:cNvPr id="415" name="【認定こども園・幼稚園・保育所】&#10;有形固定資産減価償却率最小値テキスト">
          <a:extLst>
            <a:ext uri="{FF2B5EF4-FFF2-40B4-BE49-F238E27FC236}">
              <a16:creationId xmlns:a16="http://schemas.microsoft.com/office/drawing/2014/main" id="{5931BEB7-C2D6-4688-9A63-0920E17DA01F}"/>
            </a:ext>
          </a:extLst>
        </xdr:cNvPr>
        <xdr:cNvSpPr txBox="1"/>
      </xdr:nvSpPr>
      <xdr:spPr>
        <a:xfrm>
          <a:off x="16357600" y="6979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117348</xdr:rowOff>
    </xdr:from>
    <xdr:to>
      <xdr:col>86</xdr:col>
      <xdr:colOff>25400</xdr:colOff>
      <xdr:row>40</xdr:row>
      <xdr:rowOff>117348</xdr:rowOff>
    </xdr:to>
    <xdr:cxnSp macro="">
      <xdr:nvCxnSpPr>
        <xdr:cNvPr id="416" name="直線コネクタ 415">
          <a:extLst>
            <a:ext uri="{FF2B5EF4-FFF2-40B4-BE49-F238E27FC236}">
              <a16:creationId xmlns:a16="http://schemas.microsoft.com/office/drawing/2014/main" id="{D571D90C-C6B0-4BDC-8D3B-3DCC3F1458CE}"/>
            </a:ext>
          </a:extLst>
        </xdr:cNvPr>
        <xdr:cNvCxnSpPr/>
      </xdr:nvCxnSpPr>
      <xdr:spPr>
        <a:xfrm>
          <a:off x="16230600" y="69753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29735</xdr:rowOff>
    </xdr:from>
    <xdr:ext cx="405111" cy="259045"/>
    <xdr:sp macro="" textlink="">
      <xdr:nvSpPr>
        <xdr:cNvPr id="417" name="【認定こども園・幼稚園・保育所】&#10;有形固定資産減価償却率最大値テキスト">
          <a:extLst>
            <a:ext uri="{FF2B5EF4-FFF2-40B4-BE49-F238E27FC236}">
              <a16:creationId xmlns:a16="http://schemas.microsoft.com/office/drawing/2014/main" id="{44D76463-EDED-42FD-8D12-2751B779611D}"/>
            </a:ext>
          </a:extLst>
        </xdr:cNvPr>
        <xdr:cNvSpPr txBox="1"/>
      </xdr:nvSpPr>
      <xdr:spPr>
        <a:xfrm>
          <a:off x="16357600" y="5516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83058</xdr:rowOff>
    </xdr:from>
    <xdr:to>
      <xdr:col>86</xdr:col>
      <xdr:colOff>25400</xdr:colOff>
      <xdr:row>33</xdr:row>
      <xdr:rowOff>83058</xdr:rowOff>
    </xdr:to>
    <xdr:cxnSp macro="">
      <xdr:nvCxnSpPr>
        <xdr:cNvPr id="418" name="直線コネクタ 417">
          <a:extLst>
            <a:ext uri="{FF2B5EF4-FFF2-40B4-BE49-F238E27FC236}">
              <a16:creationId xmlns:a16="http://schemas.microsoft.com/office/drawing/2014/main" id="{982F52C7-D04C-4652-9D93-DF3E89E1DA74}"/>
            </a:ext>
          </a:extLst>
        </xdr:cNvPr>
        <xdr:cNvCxnSpPr/>
      </xdr:nvCxnSpPr>
      <xdr:spPr>
        <a:xfrm>
          <a:off x="16230600" y="5740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105427</xdr:rowOff>
    </xdr:from>
    <xdr:ext cx="405111" cy="259045"/>
    <xdr:sp macro="" textlink="">
      <xdr:nvSpPr>
        <xdr:cNvPr id="419" name="【認定こども園・幼稚園・保育所】&#10;有形固定資産減価償却率平均値テキスト">
          <a:extLst>
            <a:ext uri="{FF2B5EF4-FFF2-40B4-BE49-F238E27FC236}">
              <a16:creationId xmlns:a16="http://schemas.microsoft.com/office/drawing/2014/main" id="{4EC19B5F-3BBF-40AD-B966-65D68E9FF578}"/>
            </a:ext>
          </a:extLst>
        </xdr:cNvPr>
        <xdr:cNvSpPr txBox="1"/>
      </xdr:nvSpPr>
      <xdr:spPr>
        <a:xfrm>
          <a:off x="16357600" y="6106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82550</xdr:rowOff>
    </xdr:from>
    <xdr:to>
      <xdr:col>85</xdr:col>
      <xdr:colOff>177800</xdr:colOff>
      <xdr:row>37</xdr:row>
      <xdr:rowOff>12700</xdr:rowOff>
    </xdr:to>
    <xdr:sp macro="" textlink="">
      <xdr:nvSpPr>
        <xdr:cNvPr id="420" name="フローチャート: 判断 419">
          <a:extLst>
            <a:ext uri="{FF2B5EF4-FFF2-40B4-BE49-F238E27FC236}">
              <a16:creationId xmlns:a16="http://schemas.microsoft.com/office/drawing/2014/main" id="{5672B5DE-30D6-4631-8459-7520687EAE18}"/>
            </a:ext>
          </a:extLst>
        </xdr:cNvPr>
        <xdr:cNvSpPr/>
      </xdr:nvSpPr>
      <xdr:spPr>
        <a:xfrm>
          <a:off x="16268700" y="625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77978</xdr:rowOff>
    </xdr:from>
    <xdr:to>
      <xdr:col>81</xdr:col>
      <xdr:colOff>101600</xdr:colOff>
      <xdr:row>37</xdr:row>
      <xdr:rowOff>8128</xdr:rowOff>
    </xdr:to>
    <xdr:sp macro="" textlink="">
      <xdr:nvSpPr>
        <xdr:cNvPr id="421" name="フローチャート: 判断 420">
          <a:extLst>
            <a:ext uri="{FF2B5EF4-FFF2-40B4-BE49-F238E27FC236}">
              <a16:creationId xmlns:a16="http://schemas.microsoft.com/office/drawing/2014/main" id="{8F466CC8-BF4A-498A-AF76-622EC7397F73}"/>
            </a:ext>
          </a:extLst>
        </xdr:cNvPr>
        <xdr:cNvSpPr/>
      </xdr:nvSpPr>
      <xdr:spPr>
        <a:xfrm>
          <a:off x="15430500" y="6250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48260</xdr:rowOff>
    </xdr:from>
    <xdr:to>
      <xdr:col>76</xdr:col>
      <xdr:colOff>165100</xdr:colOff>
      <xdr:row>36</xdr:row>
      <xdr:rowOff>149860</xdr:rowOff>
    </xdr:to>
    <xdr:sp macro="" textlink="">
      <xdr:nvSpPr>
        <xdr:cNvPr id="422" name="フローチャート: 判断 421">
          <a:extLst>
            <a:ext uri="{FF2B5EF4-FFF2-40B4-BE49-F238E27FC236}">
              <a16:creationId xmlns:a16="http://schemas.microsoft.com/office/drawing/2014/main" id="{CBA51E5A-9D0D-4202-8EBA-1C82682B96F7}"/>
            </a:ext>
          </a:extLst>
        </xdr:cNvPr>
        <xdr:cNvSpPr/>
      </xdr:nvSpPr>
      <xdr:spPr>
        <a:xfrm>
          <a:off x="14541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7112</xdr:rowOff>
    </xdr:from>
    <xdr:to>
      <xdr:col>72</xdr:col>
      <xdr:colOff>38100</xdr:colOff>
      <xdr:row>36</xdr:row>
      <xdr:rowOff>108712</xdr:rowOff>
    </xdr:to>
    <xdr:sp macro="" textlink="">
      <xdr:nvSpPr>
        <xdr:cNvPr id="423" name="フローチャート: 判断 422">
          <a:extLst>
            <a:ext uri="{FF2B5EF4-FFF2-40B4-BE49-F238E27FC236}">
              <a16:creationId xmlns:a16="http://schemas.microsoft.com/office/drawing/2014/main" id="{93777185-06EA-4BFE-808E-B202A075F4D5}"/>
            </a:ext>
          </a:extLst>
        </xdr:cNvPr>
        <xdr:cNvSpPr/>
      </xdr:nvSpPr>
      <xdr:spPr>
        <a:xfrm>
          <a:off x="13652500" y="6179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146558</xdr:rowOff>
    </xdr:from>
    <xdr:to>
      <xdr:col>67</xdr:col>
      <xdr:colOff>101600</xdr:colOff>
      <xdr:row>36</xdr:row>
      <xdr:rowOff>76708</xdr:rowOff>
    </xdr:to>
    <xdr:sp macro="" textlink="">
      <xdr:nvSpPr>
        <xdr:cNvPr id="424" name="フローチャート: 判断 423">
          <a:extLst>
            <a:ext uri="{FF2B5EF4-FFF2-40B4-BE49-F238E27FC236}">
              <a16:creationId xmlns:a16="http://schemas.microsoft.com/office/drawing/2014/main" id="{DE8FE4CB-CEF4-449F-9F75-8143851AFEDD}"/>
            </a:ext>
          </a:extLst>
        </xdr:cNvPr>
        <xdr:cNvSpPr/>
      </xdr:nvSpPr>
      <xdr:spPr>
        <a:xfrm>
          <a:off x="12763500" y="614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5AB25B5C-83CD-4627-938C-B87911611BBC}"/>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81C8DC53-0DC6-4095-A234-02C9EEA02FC2}"/>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4820CB31-C70C-4993-907B-6271E8A99D74}"/>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495A4672-FD53-457E-BFB7-E48B22B804F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A37DCD7C-37D8-404F-803C-7C0661C965B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93980</xdr:rowOff>
    </xdr:from>
    <xdr:to>
      <xdr:col>85</xdr:col>
      <xdr:colOff>177800</xdr:colOff>
      <xdr:row>38</xdr:row>
      <xdr:rowOff>24130</xdr:rowOff>
    </xdr:to>
    <xdr:sp macro="" textlink="">
      <xdr:nvSpPr>
        <xdr:cNvPr id="430" name="楕円 429">
          <a:extLst>
            <a:ext uri="{FF2B5EF4-FFF2-40B4-BE49-F238E27FC236}">
              <a16:creationId xmlns:a16="http://schemas.microsoft.com/office/drawing/2014/main" id="{E1D52260-D78B-41E8-B128-903DB6FF16C3}"/>
            </a:ext>
          </a:extLst>
        </xdr:cNvPr>
        <xdr:cNvSpPr/>
      </xdr:nvSpPr>
      <xdr:spPr>
        <a:xfrm>
          <a:off x="16268700" y="643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72407</xdr:rowOff>
    </xdr:from>
    <xdr:ext cx="405111" cy="259045"/>
    <xdr:sp macro="" textlink="">
      <xdr:nvSpPr>
        <xdr:cNvPr id="431" name="【認定こども園・幼稚園・保育所】&#10;有形固定資産減価償却率該当値テキスト">
          <a:extLst>
            <a:ext uri="{FF2B5EF4-FFF2-40B4-BE49-F238E27FC236}">
              <a16:creationId xmlns:a16="http://schemas.microsoft.com/office/drawing/2014/main" id="{D07A2F95-0D21-4660-9A99-E1F8DB592F00}"/>
            </a:ext>
          </a:extLst>
        </xdr:cNvPr>
        <xdr:cNvSpPr txBox="1"/>
      </xdr:nvSpPr>
      <xdr:spPr>
        <a:xfrm>
          <a:off x="16357600" y="641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50546</xdr:rowOff>
    </xdr:from>
    <xdr:to>
      <xdr:col>81</xdr:col>
      <xdr:colOff>101600</xdr:colOff>
      <xdr:row>37</xdr:row>
      <xdr:rowOff>152146</xdr:rowOff>
    </xdr:to>
    <xdr:sp macro="" textlink="">
      <xdr:nvSpPr>
        <xdr:cNvPr id="432" name="楕円 431">
          <a:extLst>
            <a:ext uri="{FF2B5EF4-FFF2-40B4-BE49-F238E27FC236}">
              <a16:creationId xmlns:a16="http://schemas.microsoft.com/office/drawing/2014/main" id="{E6FD7482-3FD3-4F5D-AC89-0046DAABD63B}"/>
            </a:ext>
          </a:extLst>
        </xdr:cNvPr>
        <xdr:cNvSpPr/>
      </xdr:nvSpPr>
      <xdr:spPr>
        <a:xfrm>
          <a:off x="15430500" y="6394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101346</xdr:rowOff>
    </xdr:from>
    <xdr:to>
      <xdr:col>85</xdr:col>
      <xdr:colOff>127000</xdr:colOff>
      <xdr:row>37</xdr:row>
      <xdr:rowOff>144780</xdr:rowOff>
    </xdr:to>
    <xdr:cxnSp macro="">
      <xdr:nvCxnSpPr>
        <xdr:cNvPr id="433" name="直線コネクタ 432">
          <a:extLst>
            <a:ext uri="{FF2B5EF4-FFF2-40B4-BE49-F238E27FC236}">
              <a16:creationId xmlns:a16="http://schemas.microsoft.com/office/drawing/2014/main" id="{1BB03572-D0C9-4351-A53F-ACD3ABC839F1}"/>
            </a:ext>
          </a:extLst>
        </xdr:cNvPr>
        <xdr:cNvCxnSpPr/>
      </xdr:nvCxnSpPr>
      <xdr:spPr>
        <a:xfrm>
          <a:off x="15481300" y="6444996"/>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7112</xdr:rowOff>
    </xdr:from>
    <xdr:to>
      <xdr:col>76</xdr:col>
      <xdr:colOff>165100</xdr:colOff>
      <xdr:row>37</xdr:row>
      <xdr:rowOff>108712</xdr:rowOff>
    </xdr:to>
    <xdr:sp macro="" textlink="">
      <xdr:nvSpPr>
        <xdr:cNvPr id="434" name="楕円 433">
          <a:extLst>
            <a:ext uri="{FF2B5EF4-FFF2-40B4-BE49-F238E27FC236}">
              <a16:creationId xmlns:a16="http://schemas.microsoft.com/office/drawing/2014/main" id="{308B4429-C65D-43D5-A3A2-B1B0EAEC1260}"/>
            </a:ext>
          </a:extLst>
        </xdr:cNvPr>
        <xdr:cNvSpPr/>
      </xdr:nvSpPr>
      <xdr:spPr>
        <a:xfrm>
          <a:off x="14541500" y="6350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57912</xdr:rowOff>
    </xdr:from>
    <xdr:to>
      <xdr:col>81</xdr:col>
      <xdr:colOff>50800</xdr:colOff>
      <xdr:row>37</xdr:row>
      <xdr:rowOff>101346</xdr:rowOff>
    </xdr:to>
    <xdr:cxnSp macro="">
      <xdr:nvCxnSpPr>
        <xdr:cNvPr id="435" name="直線コネクタ 434">
          <a:extLst>
            <a:ext uri="{FF2B5EF4-FFF2-40B4-BE49-F238E27FC236}">
              <a16:creationId xmlns:a16="http://schemas.microsoft.com/office/drawing/2014/main" id="{312A28D0-CBCD-4666-9361-3F3334C342A5}"/>
            </a:ext>
          </a:extLst>
        </xdr:cNvPr>
        <xdr:cNvCxnSpPr/>
      </xdr:nvCxnSpPr>
      <xdr:spPr>
        <a:xfrm>
          <a:off x="14592300" y="6401562"/>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25400</xdr:rowOff>
    </xdr:from>
    <xdr:to>
      <xdr:col>72</xdr:col>
      <xdr:colOff>38100</xdr:colOff>
      <xdr:row>37</xdr:row>
      <xdr:rowOff>127000</xdr:rowOff>
    </xdr:to>
    <xdr:sp macro="" textlink="">
      <xdr:nvSpPr>
        <xdr:cNvPr id="436" name="楕円 435">
          <a:extLst>
            <a:ext uri="{FF2B5EF4-FFF2-40B4-BE49-F238E27FC236}">
              <a16:creationId xmlns:a16="http://schemas.microsoft.com/office/drawing/2014/main" id="{0BCB3AF4-0A4B-45CB-8009-4C0D818FFE85}"/>
            </a:ext>
          </a:extLst>
        </xdr:cNvPr>
        <xdr:cNvSpPr/>
      </xdr:nvSpPr>
      <xdr:spPr>
        <a:xfrm>
          <a:off x="13652500" y="636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57912</xdr:rowOff>
    </xdr:from>
    <xdr:to>
      <xdr:col>76</xdr:col>
      <xdr:colOff>114300</xdr:colOff>
      <xdr:row>37</xdr:row>
      <xdr:rowOff>76200</xdr:rowOff>
    </xdr:to>
    <xdr:cxnSp macro="">
      <xdr:nvCxnSpPr>
        <xdr:cNvPr id="437" name="直線コネクタ 436">
          <a:extLst>
            <a:ext uri="{FF2B5EF4-FFF2-40B4-BE49-F238E27FC236}">
              <a16:creationId xmlns:a16="http://schemas.microsoft.com/office/drawing/2014/main" id="{5BE177AD-2E84-4A42-9A31-58801D2F2675}"/>
            </a:ext>
          </a:extLst>
        </xdr:cNvPr>
        <xdr:cNvCxnSpPr/>
      </xdr:nvCxnSpPr>
      <xdr:spPr>
        <a:xfrm flipV="1">
          <a:off x="13703300" y="640156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59690</xdr:rowOff>
    </xdr:from>
    <xdr:to>
      <xdr:col>67</xdr:col>
      <xdr:colOff>101600</xdr:colOff>
      <xdr:row>37</xdr:row>
      <xdr:rowOff>161290</xdr:rowOff>
    </xdr:to>
    <xdr:sp macro="" textlink="">
      <xdr:nvSpPr>
        <xdr:cNvPr id="438" name="楕円 437">
          <a:extLst>
            <a:ext uri="{FF2B5EF4-FFF2-40B4-BE49-F238E27FC236}">
              <a16:creationId xmlns:a16="http://schemas.microsoft.com/office/drawing/2014/main" id="{B14EB9BF-7B52-48F9-9FC5-BA10E1B4B64D}"/>
            </a:ext>
          </a:extLst>
        </xdr:cNvPr>
        <xdr:cNvSpPr/>
      </xdr:nvSpPr>
      <xdr:spPr>
        <a:xfrm>
          <a:off x="12763500" y="64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76200</xdr:rowOff>
    </xdr:from>
    <xdr:to>
      <xdr:col>71</xdr:col>
      <xdr:colOff>177800</xdr:colOff>
      <xdr:row>37</xdr:row>
      <xdr:rowOff>110490</xdr:rowOff>
    </xdr:to>
    <xdr:cxnSp macro="">
      <xdr:nvCxnSpPr>
        <xdr:cNvPr id="439" name="直線コネクタ 438">
          <a:extLst>
            <a:ext uri="{FF2B5EF4-FFF2-40B4-BE49-F238E27FC236}">
              <a16:creationId xmlns:a16="http://schemas.microsoft.com/office/drawing/2014/main" id="{DEAF9A05-3957-40DF-A462-52762096E245}"/>
            </a:ext>
          </a:extLst>
        </xdr:cNvPr>
        <xdr:cNvCxnSpPr/>
      </xdr:nvCxnSpPr>
      <xdr:spPr>
        <a:xfrm flipV="1">
          <a:off x="12814300" y="641985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24655</xdr:rowOff>
    </xdr:from>
    <xdr:ext cx="405111" cy="259045"/>
    <xdr:sp macro="" textlink="">
      <xdr:nvSpPr>
        <xdr:cNvPr id="440" name="n_1aveValue【認定こども園・幼稚園・保育所】&#10;有形固定資産減価償却率">
          <a:extLst>
            <a:ext uri="{FF2B5EF4-FFF2-40B4-BE49-F238E27FC236}">
              <a16:creationId xmlns:a16="http://schemas.microsoft.com/office/drawing/2014/main" id="{C658769C-0C2E-45D7-AF9E-D293289F2878}"/>
            </a:ext>
          </a:extLst>
        </xdr:cNvPr>
        <xdr:cNvSpPr txBox="1"/>
      </xdr:nvSpPr>
      <xdr:spPr>
        <a:xfrm>
          <a:off x="15266044" y="6025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166387</xdr:rowOff>
    </xdr:from>
    <xdr:ext cx="405111" cy="259045"/>
    <xdr:sp macro="" textlink="">
      <xdr:nvSpPr>
        <xdr:cNvPr id="441" name="n_2aveValue【認定こども園・幼稚園・保育所】&#10;有形固定資産減価償却率">
          <a:extLst>
            <a:ext uri="{FF2B5EF4-FFF2-40B4-BE49-F238E27FC236}">
              <a16:creationId xmlns:a16="http://schemas.microsoft.com/office/drawing/2014/main" id="{4459D2DD-AA11-41E6-A075-89D253E72DFE}"/>
            </a:ext>
          </a:extLst>
        </xdr:cNvPr>
        <xdr:cNvSpPr txBox="1"/>
      </xdr:nvSpPr>
      <xdr:spPr>
        <a:xfrm>
          <a:off x="143897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125239</xdr:rowOff>
    </xdr:from>
    <xdr:ext cx="405111" cy="259045"/>
    <xdr:sp macro="" textlink="">
      <xdr:nvSpPr>
        <xdr:cNvPr id="442" name="n_3aveValue【認定こども園・幼稚園・保育所】&#10;有形固定資産減価償却率">
          <a:extLst>
            <a:ext uri="{FF2B5EF4-FFF2-40B4-BE49-F238E27FC236}">
              <a16:creationId xmlns:a16="http://schemas.microsoft.com/office/drawing/2014/main" id="{6688837E-AD06-4887-9340-1C3AF39D2D99}"/>
            </a:ext>
          </a:extLst>
        </xdr:cNvPr>
        <xdr:cNvSpPr txBox="1"/>
      </xdr:nvSpPr>
      <xdr:spPr>
        <a:xfrm>
          <a:off x="13500744" y="5954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93235</xdr:rowOff>
    </xdr:from>
    <xdr:ext cx="405111" cy="259045"/>
    <xdr:sp macro="" textlink="">
      <xdr:nvSpPr>
        <xdr:cNvPr id="443" name="n_4aveValue【認定こども園・幼稚園・保育所】&#10;有形固定資産減価償却率">
          <a:extLst>
            <a:ext uri="{FF2B5EF4-FFF2-40B4-BE49-F238E27FC236}">
              <a16:creationId xmlns:a16="http://schemas.microsoft.com/office/drawing/2014/main" id="{0FE7CF70-7F82-4CC2-8CB8-344D96A5AEBA}"/>
            </a:ext>
          </a:extLst>
        </xdr:cNvPr>
        <xdr:cNvSpPr txBox="1"/>
      </xdr:nvSpPr>
      <xdr:spPr>
        <a:xfrm>
          <a:off x="12611744" y="5922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143273</xdr:rowOff>
    </xdr:from>
    <xdr:ext cx="405111" cy="259045"/>
    <xdr:sp macro="" textlink="">
      <xdr:nvSpPr>
        <xdr:cNvPr id="444" name="n_1mainValue【認定こども園・幼稚園・保育所】&#10;有形固定資産減価償却率">
          <a:extLst>
            <a:ext uri="{FF2B5EF4-FFF2-40B4-BE49-F238E27FC236}">
              <a16:creationId xmlns:a16="http://schemas.microsoft.com/office/drawing/2014/main" id="{7408781D-36E6-40C2-A60D-34065C1C5C31}"/>
            </a:ext>
          </a:extLst>
        </xdr:cNvPr>
        <xdr:cNvSpPr txBox="1"/>
      </xdr:nvSpPr>
      <xdr:spPr>
        <a:xfrm>
          <a:off x="15266044" y="6486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99839</xdr:rowOff>
    </xdr:from>
    <xdr:ext cx="405111" cy="259045"/>
    <xdr:sp macro="" textlink="">
      <xdr:nvSpPr>
        <xdr:cNvPr id="445" name="n_2mainValue【認定こども園・幼稚園・保育所】&#10;有形固定資産減価償却率">
          <a:extLst>
            <a:ext uri="{FF2B5EF4-FFF2-40B4-BE49-F238E27FC236}">
              <a16:creationId xmlns:a16="http://schemas.microsoft.com/office/drawing/2014/main" id="{0FF98EF4-50AE-428C-9E9E-9C102DC22D3D}"/>
            </a:ext>
          </a:extLst>
        </xdr:cNvPr>
        <xdr:cNvSpPr txBox="1"/>
      </xdr:nvSpPr>
      <xdr:spPr>
        <a:xfrm>
          <a:off x="14389744" y="6443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118127</xdr:rowOff>
    </xdr:from>
    <xdr:ext cx="405111" cy="259045"/>
    <xdr:sp macro="" textlink="">
      <xdr:nvSpPr>
        <xdr:cNvPr id="446" name="n_3mainValue【認定こども園・幼稚園・保育所】&#10;有形固定資産減価償却率">
          <a:extLst>
            <a:ext uri="{FF2B5EF4-FFF2-40B4-BE49-F238E27FC236}">
              <a16:creationId xmlns:a16="http://schemas.microsoft.com/office/drawing/2014/main" id="{6E6589F5-4DD2-4E76-BB4D-C64D32DFD820}"/>
            </a:ext>
          </a:extLst>
        </xdr:cNvPr>
        <xdr:cNvSpPr txBox="1"/>
      </xdr:nvSpPr>
      <xdr:spPr>
        <a:xfrm>
          <a:off x="13500744" y="646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152417</xdr:rowOff>
    </xdr:from>
    <xdr:ext cx="405111" cy="259045"/>
    <xdr:sp macro="" textlink="">
      <xdr:nvSpPr>
        <xdr:cNvPr id="447" name="n_4mainValue【認定こども園・幼稚園・保育所】&#10;有形固定資産減価償却率">
          <a:extLst>
            <a:ext uri="{FF2B5EF4-FFF2-40B4-BE49-F238E27FC236}">
              <a16:creationId xmlns:a16="http://schemas.microsoft.com/office/drawing/2014/main" id="{0BFBB293-84BF-40E4-A6C5-C8F3EB581D59}"/>
            </a:ext>
          </a:extLst>
        </xdr:cNvPr>
        <xdr:cNvSpPr txBox="1"/>
      </xdr:nvSpPr>
      <xdr:spPr>
        <a:xfrm>
          <a:off x="12611744" y="649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a:extLst>
            <a:ext uri="{FF2B5EF4-FFF2-40B4-BE49-F238E27FC236}">
              <a16:creationId xmlns:a16="http://schemas.microsoft.com/office/drawing/2014/main" id="{4B39A3AC-1CFD-4603-9F7A-64009DBD36F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a:extLst>
            <a:ext uri="{FF2B5EF4-FFF2-40B4-BE49-F238E27FC236}">
              <a16:creationId xmlns:a16="http://schemas.microsoft.com/office/drawing/2014/main" id="{8BEC3A4E-F327-4AAC-9F41-AE212E7A681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a:extLst>
            <a:ext uri="{FF2B5EF4-FFF2-40B4-BE49-F238E27FC236}">
              <a16:creationId xmlns:a16="http://schemas.microsoft.com/office/drawing/2014/main" id="{98E48879-D509-4CE6-B02E-76CF98DE844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a:extLst>
            <a:ext uri="{FF2B5EF4-FFF2-40B4-BE49-F238E27FC236}">
              <a16:creationId xmlns:a16="http://schemas.microsoft.com/office/drawing/2014/main" id="{07D3112F-BE13-4A84-97CB-639ADEA627B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a:extLst>
            <a:ext uri="{FF2B5EF4-FFF2-40B4-BE49-F238E27FC236}">
              <a16:creationId xmlns:a16="http://schemas.microsoft.com/office/drawing/2014/main" id="{0D2E190A-F422-4B57-971D-16F11B4A8E2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a:extLst>
            <a:ext uri="{FF2B5EF4-FFF2-40B4-BE49-F238E27FC236}">
              <a16:creationId xmlns:a16="http://schemas.microsoft.com/office/drawing/2014/main" id="{E55A0010-09ED-45EA-AEBE-4D127F088B1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a:extLst>
            <a:ext uri="{FF2B5EF4-FFF2-40B4-BE49-F238E27FC236}">
              <a16:creationId xmlns:a16="http://schemas.microsoft.com/office/drawing/2014/main" id="{93DDC190-0D18-4DEB-BD26-EA95BB39E51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a:extLst>
            <a:ext uri="{FF2B5EF4-FFF2-40B4-BE49-F238E27FC236}">
              <a16:creationId xmlns:a16="http://schemas.microsoft.com/office/drawing/2014/main" id="{DEDC8109-D4EF-4BEE-8CEB-F2C53F170CF4}"/>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a:extLst>
            <a:ext uri="{FF2B5EF4-FFF2-40B4-BE49-F238E27FC236}">
              <a16:creationId xmlns:a16="http://schemas.microsoft.com/office/drawing/2014/main" id="{B1BEB155-E58B-4257-A99E-43357E9D44BD}"/>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a:extLst>
            <a:ext uri="{FF2B5EF4-FFF2-40B4-BE49-F238E27FC236}">
              <a16:creationId xmlns:a16="http://schemas.microsoft.com/office/drawing/2014/main" id="{09CA22D3-37DC-4802-B27B-CA46F464C65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8" name="直線コネクタ 457">
          <a:extLst>
            <a:ext uri="{FF2B5EF4-FFF2-40B4-BE49-F238E27FC236}">
              <a16:creationId xmlns:a16="http://schemas.microsoft.com/office/drawing/2014/main" id="{31E9449C-224C-49BA-B16B-1BF6D2825472}"/>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9" name="テキスト ボックス 458">
          <a:extLst>
            <a:ext uri="{FF2B5EF4-FFF2-40B4-BE49-F238E27FC236}">
              <a16:creationId xmlns:a16="http://schemas.microsoft.com/office/drawing/2014/main" id="{9D65F3FC-5E73-4633-8D78-7D83BB2D2825}"/>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0" name="直線コネクタ 459">
          <a:extLst>
            <a:ext uri="{FF2B5EF4-FFF2-40B4-BE49-F238E27FC236}">
              <a16:creationId xmlns:a16="http://schemas.microsoft.com/office/drawing/2014/main" id="{C1FA9E4A-A2B9-46F9-B2CA-26EB80030A56}"/>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1" name="テキスト ボックス 460">
          <a:extLst>
            <a:ext uri="{FF2B5EF4-FFF2-40B4-BE49-F238E27FC236}">
              <a16:creationId xmlns:a16="http://schemas.microsoft.com/office/drawing/2014/main" id="{D9C03BD9-F388-4E96-974D-C49FB750C1E6}"/>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2" name="直線コネクタ 461">
          <a:extLst>
            <a:ext uri="{FF2B5EF4-FFF2-40B4-BE49-F238E27FC236}">
              <a16:creationId xmlns:a16="http://schemas.microsoft.com/office/drawing/2014/main" id="{DEC30A56-94C9-4D69-A0E9-F7F0207737C8}"/>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3" name="テキスト ボックス 462">
          <a:extLst>
            <a:ext uri="{FF2B5EF4-FFF2-40B4-BE49-F238E27FC236}">
              <a16:creationId xmlns:a16="http://schemas.microsoft.com/office/drawing/2014/main" id="{7D9D6C4A-C613-4D01-8038-7D295E9F467C}"/>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4" name="直線コネクタ 463">
          <a:extLst>
            <a:ext uri="{FF2B5EF4-FFF2-40B4-BE49-F238E27FC236}">
              <a16:creationId xmlns:a16="http://schemas.microsoft.com/office/drawing/2014/main" id="{EE9349BC-0642-406D-9BE5-AB8F602B8274}"/>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5" name="テキスト ボックス 464">
          <a:extLst>
            <a:ext uri="{FF2B5EF4-FFF2-40B4-BE49-F238E27FC236}">
              <a16:creationId xmlns:a16="http://schemas.microsoft.com/office/drawing/2014/main" id="{B1A82356-B5B4-4B6C-9184-043C0AF2F372}"/>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6" name="直線コネクタ 465">
          <a:extLst>
            <a:ext uri="{FF2B5EF4-FFF2-40B4-BE49-F238E27FC236}">
              <a16:creationId xmlns:a16="http://schemas.microsoft.com/office/drawing/2014/main" id="{AA1A7D93-216B-4D5C-96CB-20BB7347A71E}"/>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7" name="テキスト ボックス 466">
          <a:extLst>
            <a:ext uri="{FF2B5EF4-FFF2-40B4-BE49-F238E27FC236}">
              <a16:creationId xmlns:a16="http://schemas.microsoft.com/office/drawing/2014/main" id="{E4B2A535-4FF7-4DAB-97A6-DAD157F071E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50164B78-1F85-49A7-B3BF-53A96064B47C}"/>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9" name="テキスト ボックス 468">
          <a:extLst>
            <a:ext uri="{FF2B5EF4-FFF2-40B4-BE49-F238E27FC236}">
              <a16:creationId xmlns:a16="http://schemas.microsoft.com/office/drawing/2014/main" id="{2B3C4EFA-E123-49C6-9CC7-0B598832A32C}"/>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認定こども園・幼稚園・保育所】&#10;一人当たり面積グラフ枠">
          <a:extLst>
            <a:ext uri="{FF2B5EF4-FFF2-40B4-BE49-F238E27FC236}">
              <a16:creationId xmlns:a16="http://schemas.microsoft.com/office/drawing/2014/main" id="{6677742E-1961-40A5-8E68-C1B1E1F97B54}"/>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80010</xdr:rowOff>
    </xdr:from>
    <xdr:to>
      <xdr:col>116</xdr:col>
      <xdr:colOff>62864</xdr:colOff>
      <xdr:row>42</xdr:row>
      <xdr:rowOff>0</xdr:rowOff>
    </xdr:to>
    <xdr:cxnSp macro="">
      <xdr:nvCxnSpPr>
        <xdr:cNvPr id="471" name="直線コネクタ 470">
          <a:extLst>
            <a:ext uri="{FF2B5EF4-FFF2-40B4-BE49-F238E27FC236}">
              <a16:creationId xmlns:a16="http://schemas.microsoft.com/office/drawing/2014/main" id="{58A84567-30B8-4B5B-B477-7AF89021539F}"/>
            </a:ext>
          </a:extLst>
        </xdr:cNvPr>
        <xdr:cNvCxnSpPr/>
      </xdr:nvCxnSpPr>
      <xdr:spPr>
        <a:xfrm flipV="1">
          <a:off x="22160864" y="573786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2" name="【認定こども園・幼稚園・保育所】&#10;一人当たり面積最小値テキスト">
          <a:extLst>
            <a:ext uri="{FF2B5EF4-FFF2-40B4-BE49-F238E27FC236}">
              <a16:creationId xmlns:a16="http://schemas.microsoft.com/office/drawing/2014/main" id="{D8AAF344-D59B-4756-9E1E-329A91674DA2}"/>
            </a:ext>
          </a:extLst>
        </xdr:cNvPr>
        <xdr:cNvSpPr txBox="1"/>
      </xdr:nvSpPr>
      <xdr:spPr>
        <a:xfrm>
          <a:off x="22199600"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3" name="直線コネクタ 472">
          <a:extLst>
            <a:ext uri="{FF2B5EF4-FFF2-40B4-BE49-F238E27FC236}">
              <a16:creationId xmlns:a16="http://schemas.microsoft.com/office/drawing/2014/main" id="{92ACA07A-55B0-4070-BB06-17564FC4BC98}"/>
            </a:ext>
          </a:extLst>
        </xdr:cNvPr>
        <xdr:cNvCxnSpPr/>
      </xdr:nvCxnSpPr>
      <xdr:spPr>
        <a:xfrm>
          <a:off x="220726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26687</xdr:rowOff>
    </xdr:from>
    <xdr:ext cx="469744" cy="259045"/>
    <xdr:sp macro="" textlink="">
      <xdr:nvSpPr>
        <xdr:cNvPr id="474" name="【認定こども園・幼稚園・保育所】&#10;一人当たり面積最大値テキスト">
          <a:extLst>
            <a:ext uri="{FF2B5EF4-FFF2-40B4-BE49-F238E27FC236}">
              <a16:creationId xmlns:a16="http://schemas.microsoft.com/office/drawing/2014/main" id="{C0C52F7C-6F35-4110-AA3E-0BC43575BCE6}"/>
            </a:ext>
          </a:extLst>
        </xdr:cNvPr>
        <xdr:cNvSpPr txBox="1"/>
      </xdr:nvSpPr>
      <xdr:spPr>
        <a:xfrm>
          <a:off x="22199600" y="5513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80010</xdr:rowOff>
    </xdr:from>
    <xdr:to>
      <xdr:col>116</xdr:col>
      <xdr:colOff>152400</xdr:colOff>
      <xdr:row>33</xdr:row>
      <xdr:rowOff>80010</xdr:rowOff>
    </xdr:to>
    <xdr:cxnSp macro="">
      <xdr:nvCxnSpPr>
        <xdr:cNvPr id="475" name="直線コネクタ 474">
          <a:extLst>
            <a:ext uri="{FF2B5EF4-FFF2-40B4-BE49-F238E27FC236}">
              <a16:creationId xmlns:a16="http://schemas.microsoft.com/office/drawing/2014/main" id="{A20C9501-F9A5-4EAB-9EA1-2537C000A4E9}"/>
            </a:ext>
          </a:extLst>
        </xdr:cNvPr>
        <xdr:cNvCxnSpPr/>
      </xdr:nvCxnSpPr>
      <xdr:spPr>
        <a:xfrm>
          <a:off x="22072600" y="573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21607</xdr:rowOff>
    </xdr:from>
    <xdr:ext cx="469744" cy="259045"/>
    <xdr:sp macro="" textlink="">
      <xdr:nvSpPr>
        <xdr:cNvPr id="476" name="【認定こども園・幼稚園・保育所】&#10;一人当たり面積平均値テキスト">
          <a:extLst>
            <a:ext uri="{FF2B5EF4-FFF2-40B4-BE49-F238E27FC236}">
              <a16:creationId xmlns:a16="http://schemas.microsoft.com/office/drawing/2014/main" id="{04FD5A93-1110-427F-ABC0-280654113799}"/>
            </a:ext>
          </a:extLst>
        </xdr:cNvPr>
        <xdr:cNvSpPr txBox="1"/>
      </xdr:nvSpPr>
      <xdr:spPr>
        <a:xfrm>
          <a:off x="22199600" y="65367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170180</xdr:rowOff>
    </xdr:from>
    <xdr:to>
      <xdr:col>116</xdr:col>
      <xdr:colOff>114300</xdr:colOff>
      <xdr:row>39</xdr:row>
      <xdr:rowOff>100330</xdr:rowOff>
    </xdr:to>
    <xdr:sp macro="" textlink="">
      <xdr:nvSpPr>
        <xdr:cNvPr id="477" name="フローチャート: 判断 476">
          <a:extLst>
            <a:ext uri="{FF2B5EF4-FFF2-40B4-BE49-F238E27FC236}">
              <a16:creationId xmlns:a16="http://schemas.microsoft.com/office/drawing/2014/main" id="{51839CC9-5E6C-4330-8C45-C507821EE3D6}"/>
            </a:ext>
          </a:extLst>
        </xdr:cNvPr>
        <xdr:cNvSpPr/>
      </xdr:nvSpPr>
      <xdr:spPr>
        <a:xfrm>
          <a:off x="221107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162560</xdr:rowOff>
    </xdr:from>
    <xdr:to>
      <xdr:col>112</xdr:col>
      <xdr:colOff>38100</xdr:colOff>
      <xdr:row>39</xdr:row>
      <xdr:rowOff>92710</xdr:rowOff>
    </xdr:to>
    <xdr:sp macro="" textlink="">
      <xdr:nvSpPr>
        <xdr:cNvPr id="478" name="フローチャート: 判断 477">
          <a:extLst>
            <a:ext uri="{FF2B5EF4-FFF2-40B4-BE49-F238E27FC236}">
              <a16:creationId xmlns:a16="http://schemas.microsoft.com/office/drawing/2014/main" id="{967FD44C-8DC2-4CAB-BED6-2EACB30E1CF3}"/>
            </a:ext>
          </a:extLst>
        </xdr:cNvPr>
        <xdr:cNvSpPr/>
      </xdr:nvSpPr>
      <xdr:spPr>
        <a:xfrm>
          <a:off x="21272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162560</xdr:rowOff>
    </xdr:from>
    <xdr:to>
      <xdr:col>107</xdr:col>
      <xdr:colOff>101600</xdr:colOff>
      <xdr:row>39</xdr:row>
      <xdr:rowOff>92710</xdr:rowOff>
    </xdr:to>
    <xdr:sp macro="" textlink="">
      <xdr:nvSpPr>
        <xdr:cNvPr id="479" name="フローチャート: 判断 478">
          <a:extLst>
            <a:ext uri="{FF2B5EF4-FFF2-40B4-BE49-F238E27FC236}">
              <a16:creationId xmlns:a16="http://schemas.microsoft.com/office/drawing/2014/main" id="{AFB1DCD1-D295-4528-BC6D-DED78E1DA81E}"/>
            </a:ext>
          </a:extLst>
        </xdr:cNvPr>
        <xdr:cNvSpPr/>
      </xdr:nvSpPr>
      <xdr:spPr>
        <a:xfrm>
          <a:off x="20383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147320</xdr:rowOff>
    </xdr:from>
    <xdr:to>
      <xdr:col>102</xdr:col>
      <xdr:colOff>165100</xdr:colOff>
      <xdr:row>39</xdr:row>
      <xdr:rowOff>77470</xdr:rowOff>
    </xdr:to>
    <xdr:sp macro="" textlink="">
      <xdr:nvSpPr>
        <xdr:cNvPr id="480" name="フローチャート: 判断 479">
          <a:extLst>
            <a:ext uri="{FF2B5EF4-FFF2-40B4-BE49-F238E27FC236}">
              <a16:creationId xmlns:a16="http://schemas.microsoft.com/office/drawing/2014/main" id="{E7473CB5-988F-4C3D-8B4F-BEBAD887E145}"/>
            </a:ext>
          </a:extLst>
        </xdr:cNvPr>
        <xdr:cNvSpPr/>
      </xdr:nvSpPr>
      <xdr:spPr>
        <a:xfrm>
          <a:off x="19494500" y="666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162560</xdr:rowOff>
    </xdr:from>
    <xdr:to>
      <xdr:col>98</xdr:col>
      <xdr:colOff>38100</xdr:colOff>
      <xdr:row>39</xdr:row>
      <xdr:rowOff>92710</xdr:rowOff>
    </xdr:to>
    <xdr:sp macro="" textlink="">
      <xdr:nvSpPr>
        <xdr:cNvPr id="481" name="フローチャート: 判断 480">
          <a:extLst>
            <a:ext uri="{FF2B5EF4-FFF2-40B4-BE49-F238E27FC236}">
              <a16:creationId xmlns:a16="http://schemas.microsoft.com/office/drawing/2014/main" id="{D19C8F5F-12DC-4E92-B10E-2CC492ABB868}"/>
            </a:ext>
          </a:extLst>
        </xdr:cNvPr>
        <xdr:cNvSpPr/>
      </xdr:nvSpPr>
      <xdr:spPr>
        <a:xfrm>
          <a:off x="18605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530D5C01-16E5-4D79-8E40-71E33E2FECA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2C2B8F3B-0851-4252-82C0-75470C445F47}"/>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4CEFE6B0-F65C-41DC-9D2D-CCD8738B924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23BB6E28-5A8F-4BA0-BFAC-9134FFA51102}"/>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D1BC19CF-8124-406F-AB04-EA5D8F0EC736}"/>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33020</xdr:rowOff>
    </xdr:from>
    <xdr:to>
      <xdr:col>116</xdr:col>
      <xdr:colOff>114300</xdr:colOff>
      <xdr:row>40</xdr:row>
      <xdr:rowOff>134620</xdr:rowOff>
    </xdr:to>
    <xdr:sp macro="" textlink="">
      <xdr:nvSpPr>
        <xdr:cNvPr id="487" name="楕円 486">
          <a:extLst>
            <a:ext uri="{FF2B5EF4-FFF2-40B4-BE49-F238E27FC236}">
              <a16:creationId xmlns:a16="http://schemas.microsoft.com/office/drawing/2014/main" id="{1C4A9ECA-1456-483B-93F8-10FDFDB19EE9}"/>
            </a:ext>
          </a:extLst>
        </xdr:cNvPr>
        <xdr:cNvSpPr/>
      </xdr:nvSpPr>
      <xdr:spPr>
        <a:xfrm>
          <a:off x="22110700" y="689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11447</xdr:rowOff>
    </xdr:from>
    <xdr:ext cx="469744" cy="259045"/>
    <xdr:sp macro="" textlink="">
      <xdr:nvSpPr>
        <xdr:cNvPr id="488" name="【認定こども園・幼稚園・保育所】&#10;一人当たり面積該当値テキスト">
          <a:extLst>
            <a:ext uri="{FF2B5EF4-FFF2-40B4-BE49-F238E27FC236}">
              <a16:creationId xmlns:a16="http://schemas.microsoft.com/office/drawing/2014/main" id="{6947E12E-D996-4855-A1DA-0D12EC9D8649}"/>
            </a:ext>
          </a:extLst>
        </xdr:cNvPr>
        <xdr:cNvSpPr txBox="1"/>
      </xdr:nvSpPr>
      <xdr:spPr>
        <a:xfrm>
          <a:off x="22199600" y="686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33020</xdr:rowOff>
    </xdr:from>
    <xdr:to>
      <xdr:col>112</xdr:col>
      <xdr:colOff>38100</xdr:colOff>
      <xdr:row>40</xdr:row>
      <xdr:rowOff>134620</xdr:rowOff>
    </xdr:to>
    <xdr:sp macro="" textlink="">
      <xdr:nvSpPr>
        <xdr:cNvPr id="489" name="楕円 488">
          <a:extLst>
            <a:ext uri="{FF2B5EF4-FFF2-40B4-BE49-F238E27FC236}">
              <a16:creationId xmlns:a16="http://schemas.microsoft.com/office/drawing/2014/main" id="{BBA285AF-8264-41A5-B8F0-3099B98FA4CE}"/>
            </a:ext>
          </a:extLst>
        </xdr:cNvPr>
        <xdr:cNvSpPr/>
      </xdr:nvSpPr>
      <xdr:spPr>
        <a:xfrm>
          <a:off x="21272500" y="689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83820</xdr:rowOff>
    </xdr:from>
    <xdr:to>
      <xdr:col>116</xdr:col>
      <xdr:colOff>63500</xdr:colOff>
      <xdr:row>40</xdr:row>
      <xdr:rowOff>83820</xdr:rowOff>
    </xdr:to>
    <xdr:cxnSp macro="">
      <xdr:nvCxnSpPr>
        <xdr:cNvPr id="490" name="直線コネクタ 489">
          <a:extLst>
            <a:ext uri="{FF2B5EF4-FFF2-40B4-BE49-F238E27FC236}">
              <a16:creationId xmlns:a16="http://schemas.microsoft.com/office/drawing/2014/main" id="{DA36ECB6-18E1-4B19-8556-51B69BAF8885}"/>
            </a:ext>
          </a:extLst>
        </xdr:cNvPr>
        <xdr:cNvCxnSpPr/>
      </xdr:nvCxnSpPr>
      <xdr:spPr>
        <a:xfrm>
          <a:off x="21323300" y="69418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33020</xdr:rowOff>
    </xdr:from>
    <xdr:to>
      <xdr:col>107</xdr:col>
      <xdr:colOff>101600</xdr:colOff>
      <xdr:row>40</xdr:row>
      <xdr:rowOff>134620</xdr:rowOff>
    </xdr:to>
    <xdr:sp macro="" textlink="">
      <xdr:nvSpPr>
        <xdr:cNvPr id="491" name="楕円 490">
          <a:extLst>
            <a:ext uri="{FF2B5EF4-FFF2-40B4-BE49-F238E27FC236}">
              <a16:creationId xmlns:a16="http://schemas.microsoft.com/office/drawing/2014/main" id="{369BD0D9-5946-42B8-9C1A-E909B8FBC138}"/>
            </a:ext>
          </a:extLst>
        </xdr:cNvPr>
        <xdr:cNvSpPr/>
      </xdr:nvSpPr>
      <xdr:spPr>
        <a:xfrm>
          <a:off x="20383500" y="689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83820</xdr:rowOff>
    </xdr:from>
    <xdr:to>
      <xdr:col>111</xdr:col>
      <xdr:colOff>177800</xdr:colOff>
      <xdr:row>40</xdr:row>
      <xdr:rowOff>83820</xdr:rowOff>
    </xdr:to>
    <xdr:cxnSp macro="">
      <xdr:nvCxnSpPr>
        <xdr:cNvPr id="492" name="直線コネクタ 491">
          <a:extLst>
            <a:ext uri="{FF2B5EF4-FFF2-40B4-BE49-F238E27FC236}">
              <a16:creationId xmlns:a16="http://schemas.microsoft.com/office/drawing/2014/main" id="{77B03BC6-9745-4892-8D2E-DE3A9F4C091F}"/>
            </a:ext>
          </a:extLst>
        </xdr:cNvPr>
        <xdr:cNvCxnSpPr/>
      </xdr:nvCxnSpPr>
      <xdr:spPr>
        <a:xfrm>
          <a:off x="20434300" y="69418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33020</xdr:rowOff>
    </xdr:from>
    <xdr:to>
      <xdr:col>102</xdr:col>
      <xdr:colOff>165100</xdr:colOff>
      <xdr:row>40</xdr:row>
      <xdr:rowOff>134620</xdr:rowOff>
    </xdr:to>
    <xdr:sp macro="" textlink="">
      <xdr:nvSpPr>
        <xdr:cNvPr id="493" name="楕円 492">
          <a:extLst>
            <a:ext uri="{FF2B5EF4-FFF2-40B4-BE49-F238E27FC236}">
              <a16:creationId xmlns:a16="http://schemas.microsoft.com/office/drawing/2014/main" id="{39CB3418-B407-4D9D-8EDF-FF4B2DE53AB3}"/>
            </a:ext>
          </a:extLst>
        </xdr:cNvPr>
        <xdr:cNvSpPr/>
      </xdr:nvSpPr>
      <xdr:spPr>
        <a:xfrm>
          <a:off x="19494500" y="689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83820</xdr:rowOff>
    </xdr:from>
    <xdr:to>
      <xdr:col>107</xdr:col>
      <xdr:colOff>50800</xdr:colOff>
      <xdr:row>40</xdr:row>
      <xdr:rowOff>83820</xdr:rowOff>
    </xdr:to>
    <xdr:cxnSp macro="">
      <xdr:nvCxnSpPr>
        <xdr:cNvPr id="494" name="直線コネクタ 493">
          <a:extLst>
            <a:ext uri="{FF2B5EF4-FFF2-40B4-BE49-F238E27FC236}">
              <a16:creationId xmlns:a16="http://schemas.microsoft.com/office/drawing/2014/main" id="{6186E19E-5C63-451A-B72B-46EDD274B57B}"/>
            </a:ext>
          </a:extLst>
        </xdr:cNvPr>
        <xdr:cNvCxnSpPr/>
      </xdr:nvCxnSpPr>
      <xdr:spPr>
        <a:xfrm>
          <a:off x="19545300" y="69418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40640</xdr:rowOff>
    </xdr:from>
    <xdr:to>
      <xdr:col>98</xdr:col>
      <xdr:colOff>38100</xdr:colOff>
      <xdr:row>40</xdr:row>
      <xdr:rowOff>142240</xdr:rowOff>
    </xdr:to>
    <xdr:sp macro="" textlink="">
      <xdr:nvSpPr>
        <xdr:cNvPr id="495" name="楕円 494">
          <a:extLst>
            <a:ext uri="{FF2B5EF4-FFF2-40B4-BE49-F238E27FC236}">
              <a16:creationId xmlns:a16="http://schemas.microsoft.com/office/drawing/2014/main" id="{DFBC6E50-1749-4FE3-91A0-87A941BBC0AD}"/>
            </a:ext>
          </a:extLst>
        </xdr:cNvPr>
        <xdr:cNvSpPr/>
      </xdr:nvSpPr>
      <xdr:spPr>
        <a:xfrm>
          <a:off x="18605500" y="689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83820</xdr:rowOff>
    </xdr:from>
    <xdr:to>
      <xdr:col>102</xdr:col>
      <xdr:colOff>114300</xdr:colOff>
      <xdr:row>40</xdr:row>
      <xdr:rowOff>91440</xdr:rowOff>
    </xdr:to>
    <xdr:cxnSp macro="">
      <xdr:nvCxnSpPr>
        <xdr:cNvPr id="496" name="直線コネクタ 495">
          <a:extLst>
            <a:ext uri="{FF2B5EF4-FFF2-40B4-BE49-F238E27FC236}">
              <a16:creationId xmlns:a16="http://schemas.microsoft.com/office/drawing/2014/main" id="{023B6D5B-E4DA-4FAD-8947-0ECF550397C4}"/>
            </a:ext>
          </a:extLst>
        </xdr:cNvPr>
        <xdr:cNvCxnSpPr/>
      </xdr:nvCxnSpPr>
      <xdr:spPr>
        <a:xfrm flipV="1">
          <a:off x="18656300" y="69418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109237</xdr:rowOff>
    </xdr:from>
    <xdr:ext cx="469744" cy="259045"/>
    <xdr:sp macro="" textlink="">
      <xdr:nvSpPr>
        <xdr:cNvPr id="497" name="n_1aveValue【認定こども園・幼稚園・保育所】&#10;一人当たり面積">
          <a:extLst>
            <a:ext uri="{FF2B5EF4-FFF2-40B4-BE49-F238E27FC236}">
              <a16:creationId xmlns:a16="http://schemas.microsoft.com/office/drawing/2014/main" id="{1193FF81-8BC4-4B68-87BD-7C10FF3989F8}"/>
            </a:ext>
          </a:extLst>
        </xdr:cNvPr>
        <xdr:cNvSpPr txBox="1"/>
      </xdr:nvSpPr>
      <xdr:spPr>
        <a:xfrm>
          <a:off x="210757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109237</xdr:rowOff>
    </xdr:from>
    <xdr:ext cx="469744" cy="259045"/>
    <xdr:sp macro="" textlink="">
      <xdr:nvSpPr>
        <xdr:cNvPr id="498" name="n_2aveValue【認定こども園・幼稚園・保育所】&#10;一人当たり面積">
          <a:extLst>
            <a:ext uri="{FF2B5EF4-FFF2-40B4-BE49-F238E27FC236}">
              <a16:creationId xmlns:a16="http://schemas.microsoft.com/office/drawing/2014/main" id="{335EAFE6-468A-4BEC-ABDE-7AD5EDBFD116}"/>
            </a:ext>
          </a:extLst>
        </xdr:cNvPr>
        <xdr:cNvSpPr txBox="1"/>
      </xdr:nvSpPr>
      <xdr:spPr>
        <a:xfrm>
          <a:off x="20199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93997</xdr:rowOff>
    </xdr:from>
    <xdr:ext cx="469744" cy="259045"/>
    <xdr:sp macro="" textlink="">
      <xdr:nvSpPr>
        <xdr:cNvPr id="499" name="n_3aveValue【認定こども園・幼稚園・保育所】&#10;一人当たり面積">
          <a:extLst>
            <a:ext uri="{FF2B5EF4-FFF2-40B4-BE49-F238E27FC236}">
              <a16:creationId xmlns:a16="http://schemas.microsoft.com/office/drawing/2014/main" id="{B9729D43-C36E-42CE-BE90-B22BEEFE583C}"/>
            </a:ext>
          </a:extLst>
        </xdr:cNvPr>
        <xdr:cNvSpPr txBox="1"/>
      </xdr:nvSpPr>
      <xdr:spPr>
        <a:xfrm>
          <a:off x="19310427" y="643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109237</xdr:rowOff>
    </xdr:from>
    <xdr:ext cx="469744" cy="259045"/>
    <xdr:sp macro="" textlink="">
      <xdr:nvSpPr>
        <xdr:cNvPr id="500" name="n_4aveValue【認定こども園・幼稚園・保育所】&#10;一人当たり面積">
          <a:extLst>
            <a:ext uri="{FF2B5EF4-FFF2-40B4-BE49-F238E27FC236}">
              <a16:creationId xmlns:a16="http://schemas.microsoft.com/office/drawing/2014/main" id="{4A0A4932-5087-406D-9D06-EC2BD76C2028}"/>
            </a:ext>
          </a:extLst>
        </xdr:cNvPr>
        <xdr:cNvSpPr txBox="1"/>
      </xdr:nvSpPr>
      <xdr:spPr>
        <a:xfrm>
          <a:off x="18421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125747</xdr:rowOff>
    </xdr:from>
    <xdr:ext cx="469744" cy="259045"/>
    <xdr:sp macro="" textlink="">
      <xdr:nvSpPr>
        <xdr:cNvPr id="501" name="n_1mainValue【認定こども園・幼稚園・保育所】&#10;一人当たり面積">
          <a:extLst>
            <a:ext uri="{FF2B5EF4-FFF2-40B4-BE49-F238E27FC236}">
              <a16:creationId xmlns:a16="http://schemas.microsoft.com/office/drawing/2014/main" id="{EA6820E6-31B9-48C1-944B-E0268312F395}"/>
            </a:ext>
          </a:extLst>
        </xdr:cNvPr>
        <xdr:cNvSpPr txBox="1"/>
      </xdr:nvSpPr>
      <xdr:spPr>
        <a:xfrm>
          <a:off x="21075727" y="698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125747</xdr:rowOff>
    </xdr:from>
    <xdr:ext cx="469744" cy="259045"/>
    <xdr:sp macro="" textlink="">
      <xdr:nvSpPr>
        <xdr:cNvPr id="502" name="n_2mainValue【認定こども園・幼稚園・保育所】&#10;一人当たり面積">
          <a:extLst>
            <a:ext uri="{FF2B5EF4-FFF2-40B4-BE49-F238E27FC236}">
              <a16:creationId xmlns:a16="http://schemas.microsoft.com/office/drawing/2014/main" id="{B7171E4D-6DDD-46E6-9736-2414123CE14A}"/>
            </a:ext>
          </a:extLst>
        </xdr:cNvPr>
        <xdr:cNvSpPr txBox="1"/>
      </xdr:nvSpPr>
      <xdr:spPr>
        <a:xfrm>
          <a:off x="20199427" y="698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125747</xdr:rowOff>
    </xdr:from>
    <xdr:ext cx="469744" cy="259045"/>
    <xdr:sp macro="" textlink="">
      <xdr:nvSpPr>
        <xdr:cNvPr id="503" name="n_3mainValue【認定こども園・幼稚園・保育所】&#10;一人当たり面積">
          <a:extLst>
            <a:ext uri="{FF2B5EF4-FFF2-40B4-BE49-F238E27FC236}">
              <a16:creationId xmlns:a16="http://schemas.microsoft.com/office/drawing/2014/main" id="{5F22650F-0378-4CED-8FC6-F416CC85651F}"/>
            </a:ext>
          </a:extLst>
        </xdr:cNvPr>
        <xdr:cNvSpPr txBox="1"/>
      </xdr:nvSpPr>
      <xdr:spPr>
        <a:xfrm>
          <a:off x="19310427" y="698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133367</xdr:rowOff>
    </xdr:from>
    <xdr:ext cx="469744" cy="259045"/>
    <xdr:sp macro="" textlink="">
      <xdr:nvSpPr>
        <xdr:cNvPr id="504" name="n_4mainValue【認定こども園・幼稚園・保育所】&#10;一人当たり面積">
          <a:extLst>
            <a:ext uri="{FF2B5EF4-FFF2-40B4-BE49-F238E27FC236}">
              <a16:creationId xmlns:a16="http://schemas.microsoft.com/office/drawing/2014/main" id="{13D53338-01A5-4EEA-9CEA-10CECF9693BF}"/>
            </a:ext>
          </a:extLst>
        </xdr:cNvPr>
        <xdr:cNvSpPr txBox="1"/>
      </xdr:nvSpPr>
      <xdr:spPr>
        <a:xfrm>
          <a:off x="18421427" y="6991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E66101C3-7B44-4105-83B3-DACCB0C6C0F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59427368-E907-41B3-A157-1E6CF4A58D6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6120783D-54D5-4155-808C-B156504F6B8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D45A8004-BC2F-4A88-A034-4AD2796E7CD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9CABF00C-B2D7-450F-B9E0-5BCA32BB32F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4B8B17AE-9D7B-49A4-AA12-76F2C9F6F4B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30F87BDF-9E2F-4C01-AE81-4C97824B6A0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F9342A4A-A793-4CB8-890D-3B632026C095}"/>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74898B77-A94D-4B51-A727-1A12D86BF19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0136D56E-54A6-4883-B7B8-1D953836FFF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5" name="テキスト ボックス 514">
          <a:extLst>
            <a:ext uri="{FF2B5EF4-FFF2-40B4-BE49-F238E27FC236}">
              <a16:creationId xmlns:a16="http://schemas.microsoft.com/office/drawing/2014/main" id="{903BF1C1-6F37-4153-A940-8776F429758E}"/>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6" name="直線コネクタ 515">
          <a:extLst>
            <a:ext uri="{FF2B5EF4-FFF2-40B4-BE49-F238E27FC236}">
              <a16:creationId xmlns:a16="http://schemas.microsoft.com/office/drawing/2014/main" id="{E532B420-7EC4-4BD2-A5B7-76F4129B7919}"/>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7" name="テキスト ボックス 516">
          <a:extLst>
            <a:ext uri="{FF2B5EF4-FFF2-40B4-BE49-F238E27FC236}">
              <a16:creationId xmlns:a16="http://schemas.microsoft.com/office/drawing/2014/main" id="{F3CBFF2C-B980-4BFC-9B84-4D7E04398941}"/>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8" name="直線コネクタ 517">
          <a:extLst>
            <a:ext uri="{FF2B5EF4-FFF2-40B4-BE49-F238E27FC236}">
              <a16:creationId xmlns:a16="http://schemas.microsoft.com/office/drawing/2014/main" id="{DE7423B0-2AA2-47E9-A216-671FFFD5178A}"/>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9" name="テキスト ボックス 518">
          <a:extLst>
            <a:ext uri="{FF2B5EF4-FFF2-40B4-BE49-F238E27FC236}">
              <a16:creationId xmlns:a16="http://schemas.microsoft.com/office/drawing/2014/main" id="{2F3996B3-1474-4040-832B-B665C6A061A9}"/>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0" name="直線コネクタ 519">
          <a:extLst>
            <a:ext uri="{FF2B5EF4-FFF2-40B4-BE49-F238E27FC236}">
              <a16:creationId xmlns:a16="http://schemas.microsoft.com/office/drawing/2014/main" id="{C18944DC-ADC0-4D72-B757-04E21272CF8E}"/>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1" name="テキスト ボックス 520">
          <a:extLst>
            <a:ext uri="{FF2B5EF4-FFF2-40B4-BE49-F238E27FC236}">
              <a16:creationId xmlns:a16="http://schemas.microsoft.com/office/drawing/2014/main" id="{5D81B8BE-E809-4FC5-8538-4E754292805E}"/>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2" name="直線コネクタ 521">
          <a:extLst>
            <a:ext uri="{FF2B5EF4-FFF2-40B4-BE49-F238E27FC236}">
              <a16:creationId xmlns:a16="http://schemas.microsoft.com/office/drawing/2014/main" id="{403B00F1-F219-4C69-8CB1-798BB29D38A9}"/>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3" name="テキスト ボックス 522">
          <a:extLst>
            <a:ext uri="{FF2B5EF4-FFF2-40B4-BE49-F238E27FC236}">
              <a16:creationId xmlns:a16="http://schemas.microsoft.com/office/drawing/2014/main" id="{BC6AD23B-399E-4333-8418-4229F99DD8A6}"/>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4" name="直線コネクタ 523">
          <a:extLst>
            <a:ext uri="{FF2B5EF4-FFF2-40B4-BE49-F238E27FC236}">
              <a16:creationId xmlns:a16="http://schemas.microsoft.com/office/drawing/2014/main" id="{7ABF7FDD-6248-47B6-B354-74BC704D096F}"/>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5" name="テキスト ボックス 524">
          <a:extLst>
            <a:ext uri="{FF2B5EF4-FFF2-40B4-BE49-F238E27FC236}">
              <a16:creationId xmlns:a16="http://schemas.microsoft.com/office/drawing/2014/main" id="{4605DAD5-34DA-4B46-9F17-11CE4940410C}"/>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6" name="直線コネクタ 525">
          <a:extLst>
            <a:ext uri="{FF2B5EF4-FFF2-40B4-BE49-F238E27FC236}">
              <a16:creationId xmlns:a16="http://schemas.microsoft.com/office/drawing/2014/main" id="{74A40063-E432-4A34-B594-6557CA6608FC}"/>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7" name="テキスト ボックス 526">
          <a:extLst>
            <a:ext uri="{FF2B5EF4-FFF2-40B4-BE49-F238E27FC236}">
              <a16:creationId xmlns:a16="http://schemas.microsoft.com/office/drawing/2014/main" id="{F7476AE1-9BA6-49BA-9BDC-9BE11E44B5B5}"/>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461528B6-2668-40F2-BA9C-A01C0A2FBAE8}"/>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5715</xdr:rowOff>
    </xdr:from>
    <xdr:to>
      <xdr:col>85</xdr:col>
      <xdr:colOff>126364</xdr:colOff>
      <xdr:row>63</xdr:row>
      <xdr:rowOff>43815</xdr:rowOff>
    </xdr:to>
    <xdr:cxnSp macro="">
      <xdr:nvCxnSpPr>
        <xdr:cNvPr id="529" name="直線コネクタ 528">
          <a:extLst>
            <a:ext uri="{FF2B5EF4-FFF2-40B4-BE49-F238E27FC236}">
              <a16:creationId xmlns:a16="http://schemas.microsoft.com/office/drawing/2014/main" id="{7E66CF0E-B911-415A-96B4-8E0A652B42E0}"/>
            </a:ext>
          </a:extLst>
        </xdr:cNvPr>
        <xdr:cNvCxnSpPr/>
      </xdr:nvCxnSpPr>
      <xdr:spPr>
        <a:xfrm flipV="1">
          <a:off x="16318864" y="9778365"/>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47642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3AF8F756-8438-43C4-A870-9D0A981AAC2D}"/>
            </a:ext>
          </a:extLst>
        </xdr:cNvPr>
        <xdr:cNvSpPr txBox="1"/>
      </xdr:nvSpPr>
      <xdr:spPr>
        <a:xfrm>
          <a:off x="16357600" y="10848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43815</xdr:rowOff>
    </xdr:from>
    <xdr:to>
      <xdr:col>86</xdr:col>
      <xdr:colOff>25400</xdr:colOff>
      <xdr:row>63</xdr:row>
      <xdr:rowOff>43815</xdr:rowOff>
    </xdr:to>
    <xdr:cxnSp macro="">
      <xdr:nvCxnSpPr>
        <xdr:cNvPr id="531" name="直線コネクタ 530">
          <a:extLst>
            <a:ext uri="{FF2B5EF4-FFF2-40B4-BE49-F238E27FC236}">
              <a16:creationId xmlns:a16="http://schemas.microsoft.com/office/drawing/2014/main" id="{87E0F23B-9832-400E-9B44-31766D1C29B2}"/>
            </a:ext>
          </a:extLst>
        </xdr:cNvPr>
        <xdr:cNvCxnSpPr/>
      </xdr:nvCxnSpPr>
      <xdr:spPr>
        <a:xfrm>
          <a:off x="16230600" y="10845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123842</xdr:rowOff>
    </xdr:from>
    <xdr:ext cx="405111" cy="259045"/>
    <xdr:sp macro="" textlink="">
      <xdr:nvSpPr>
        <xdr:cNvPr id="532" name="【学校施設】&#10;有形固定資産減価償却率最大値テキスト">
          <a:extLst>
            <a:ext uri="{FF2B5EF4-FFF2-40B4-BE49-F238E27FC236}">
              <a16:creationId xmlns:a16="http://schemas.microsoft.com/office/drawing/2014/main" id="{A0B51BFD-F8BF-4426-9508-CE1DBDB7D6E7}"/>
            </a:ext>
          </a:extLst>
        </xdr:cNvPr>
        <xdr:cNvSpPr txBox="1"/>
      </xdr:nvSpPr>
      <xdr:spPr>
        <a:xfrm>
          <a:off x="16357600" y="9553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5715</xdr:rowOff>
    </xdr:from>
    <xdr:to>
      <xdr:col>86</xdr:col>
      <xdr:colOff>25400</xdr:colOff>
      <xdr:row>57</xdr:row>
      <xdr:rowOff>5715</xdr:rowOff>
    </xdr:to>
    <xdr:cxnSp macro="">
      <xdr:nvCxnSpPr>
        <xdr:cNvPr id="533" name="直線コネクタ 532">
          <a:extLst>
            <a:ext uri="{FF2B5EF4-FFF2-40B4-BE49-F238E27FC236}">
              <a16:creationId xmlns:a16="http://schemas.microsoft.com/office/drawing/2014/main" id="{BC19694A-B802-4AD3-9365-B68142143023}"/>
            </a:ext>
          </a:extLst>
        </xdr:cNvPr>
        <xdr:cNvCxnSpPr/>
      </xdr:nvCxnSpPr>
      <xdr:spPr>
        <a:xfrm>
          <a:off x="16230600" y="9778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132097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F516F5E8-BC65-4C60-AE18-8E2BB9350961}"/>
            </a:ext>
          </a:extLst>
        </xdr:cNvPr>
        <xdr:cNvSpPr txBox="1"/>
      </xdr:nvSpPr>
      <xdr:spPr>
        <a:xfrm>
          <a:off x="16357600" y="10247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535" name="フローチャート: 判断 534">
          <a:extLst>
            <a:ext uri="{FF2B5EF4-FFF2-40B4-BE49-F238E27FC236}">
              <a16:creationId xmlns:a16="http://schemas.microsoft.com/office/drawing/2014/main" id="{B44A2752-3C2A-4F72-87FA-2432C9D1279A}"/>
            </a:ext>
          </a:extLst>
        </xdr:cNvPr>
        <xdr:cNvSpPr/>
      </xdr:nvSpPr>
      <xdr:spPr>
        <a:xfrm>
          <a:off x="162687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101600</xdr:rowOff>
    </xdr:from>
    <xdr:to>
      <xdr:col>81</xdr:col>
      <xdr:colOff>101600</xdr:colOff>
      <xdr:row>61</xdr:row>
      <xdr:rowOff>31750</xdr:rowOff>
    </xdr:to>
    <xdr:sp macro="" textlink="">
      <xdr:nvSpPr>
        <xdr:cNvPr id="536" name="フローチャート: 判断 535">
          <a:extLst>
            <a:ext uri="{FF2B5EF4-FFF2-40B4-BE49-F238E27FC236}">
              <a16:creationId xmlns:a16="http://schemas.microsoft.com/office/drawing/2014/main" id="{4EB6804B-B86A-4CB1-8448-3B94055101AA}"/>
            </a:ext>
          </a:extLst>
        </xdr:cNvPr>
        <xdr:cNvSpPr/>
      </xdr:nvSpPr>
      <xdr:spPr>
        <a:xfrm>
          <a:off x="15430500" y="1038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88265</xdr:rowOff>
    </xdr:from>
    <xdr:to>
      <xdr:col>76</xdr:col>
      <xdr:colOff>165100</xdr:colOff>
      <xdr:row>61</xdr:row>
      <xdr:rowOff>18415</xdr:rowOff>
    </xdr:to>
    <xdr:sp macro="" textlink="">
      <xdr:nvSpPr>
        <xdr:cNvPr id="537" name="フローチャート: 判断 536">
          <a:extLst>
            <a:ext uri="{FF2B5EF4-FFF2-40B4-BE49-F238E27FC236}">
              <a16:creationId xmlns:a16="http://schemas.microsoft.com/office/drawing/2014/main" id="{C5FBB907-5069-4261-A599-FCD302B8AEC7}"/>
            </a:ext>
          </a:extLst>
        </xdr:cNvPr>
        <xdr:cNvSpPr/>
      </xdr:nvSpPr>
      <xdr:spPr>
        <a:xfrm>
          <a:off x="14541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74930</xdr:rowOff>
    </xdr:from>
    <xdr:to>
      <xdr:col>72</xdr:col>
      <xdr:colOff>38100</xdr:colOff>
      <xdr:row>61</xdr:row>
      <xdr:rowOff>5080</xdr:rowOff>
    </xdr:to>
    <xdr:sp macro="" textlink="">
      <xdr:nvSpPr>
        <xdr:cNvPr id="538" name="フローチャート: 判断 537">
          <a:extLst>
            <a:ext uri="{FF2B5EF4-FFF2-40B4-BE49-F238E27FC236}">
              <a16:creationId xmlns:a16="http://schemas.microsoft.com/office/drawing/2014/main" id="{0C2B8C11-7A25-4149-A9CB-7CD97EBE6400}"/>
            </a:ext>
          </a:extLst>
        </xdr:cNvPr>
        <xdr:cNvSpPr/>
      </xdr:nvSpPr>
      <xdr:spPr>
        <a:xfrm>
          <a:off x="136525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67310</xdr:rowOff>
    </xdr:from>
    <xdr:to>
      <xdr:col>67</xdr:col>
      <xdr:colOff>101600</xdr:colOff>
      <xdr:row>60</xdr:row>
      <xdr:rowOff>168910</xdr:rowOff>
    </xdr:to>
    <xdr:sp macro="" textlink="">
      <xdr:nvSpPr>
        <xdr:cNvPr id="539" name="フローチャート: 判断 538">
          <a:extLst>
            <a:ext uri="{FF2B5EF4-FFF2-40B4-BE49-F238E27FC236}">
              <a16:creationId xmlns:a16="http://schemas.microsoft.com/office/drawing/2014/main" id="{EF920C55-0410-4411-971E-827B28CDAAF2}"/>
            </a:ext>
          </a:extLst>
        </xdr:cNvPr>
        <xdr:cNvSpPr/>
      </xdr:nvSpPr>
      <xdr:spPr>
        <a:xfrm>
          <a:off x="12763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A11AF877-1C62-4A96-944D-E915AE805F7D}"/>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BCB53C41-4FCF-4F00-B160-B47400AF089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B61E3F19-FE3F-4587-914D-66D4380E096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6583AA5D-E982-4E5D-82EE-27FBF46FB01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C1C0B537-D85B-4886-85BA-0D90AA5D958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97790</xdr:rowOff>
    </xdr:from>
    <xdr:to>
      <xdr:col>85</xdr:col>
      <xdr:colOff>177800</xdr:colOff>
      <xdr:row>62</xdr:row>
      <xdr:rowOff>27940</xdr:rowOff>
    </xdr:to>
    <xdr:sp macro="" textlink="">
      <xdr:nvSpPr>
        <xdr:cNvPr id="545" name="楕円 544">
          <a:extLst>
            <a:ext uri="{FF2B5EF4-FFF2-40B4-BE49-F238E27FC236}">
              <a16:creationId xmlns:a16="http://schemas.microsoft.com/office/drawing/2014/main" id="{AD382F6E-A4B8-4195-9B1E-73F172CEC470}"/>
            </a:ext>
          </a:extLst>
        </xdr:cNvPr>
        <xdr:cNvSpPr/>
      </xdr:nvSpPr>
      <xdr:spPr>
        <a:xfrm>
          <a:off x="16268700" y="1055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76217</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44D4059A-4B81-4322-A068-FCC8962D1E08}"/>
            </a:ext>
          </a:extLst>
        </xdr:cNvPr>
        <xdr:cNvSpPr txBox="1"/>
      </xdr:nvSpPr>
      <xdr:spPr>
        <a:xfrm>
          <a:off x="16357600" y="1053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99695</xdr:rowOff>
    </xdr:from>
    <xdr:to>
      <xdr:col>81</xdr:col>
      <xdr:colOff>101600</xdr:colOff>
      <xdr:row>62</xdr:row>
      <xdr:rowOff>29845</xdr:rowOff>
    </xdr:to>
    <xdr:sp macro="" textlink="">
      <xdr:nvSpPr>
        <xdr:cNvPr id="547" name="楕円 546">
          <a:extLst>
            <a:ext uri="{FF2B5EF4-FFF2-40B4-BE49-F238E27FC236}">
              <a16:creationId xmlns:a16="http://schemas.microsoft.com/office/drawing/2014/main" id="{ED89A4D4-B966-4563-B338-2E7E9D9A5DE0}"/>
            </a:ext>
          </a:extLst>
        </xdr:cNvPr>
        <xdr:cNvSpPr/>
      </xdr:nvSpPr>
      <xdr:spPr>
        <a:xfrm>
          <a:off x="15430500" y="1055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148590</xdr:rowOff>
    </xdr:from>
    <xdr:to>
      <xdr:col>85</xdr:col>
      <xdr:colOff>127000</xdr:colOff>
      <xdr:row>61</xdr:row>
      <xdr:rowOff>150495</xdr:rowOff>
    </xdr:to>
    <xdr:cxnSp macro="">
      <xdr:nvCxnSpPr>
        <xdr:cNvPr id="548" name="直線コネクタ 547">
          <a:extLst>
            <a:ext uri="{FF2B5EF4-FFF2-40B4-BE49-F238E27FC236}">
              <a16:creationId xmlns:a16="http://schemas.microsoft.com/office/drawing/2014/main" id="{BF12265A-24EE-4044-AEF3-2FB90BF98322}"/>
            </a:ext>
          </a:extLst>
        </xdr:cNvPr>
        <xdr:cNvCxnSpPr/>
      </xdr:nvCxnSpPr>
      <xdr:spPr>
        <a:xfrm flipV="1">
          <a:off x="15481300" y="1060704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74930</xdr:rowOff>
    </xdr:from>
    <xdr:to>
      <xdr:col>76</xdr:col>
      <xdr:colOff>165100</xdr:colOff>
      <xdr:row>62</xdr:row>
      <xdr:rowOff>5080</xdr:rowOff>
    </xdr:to>
    <xdr:sp macro="" textlink="">
      <xdr:nvSpPr>
        <xdr:cNvPr id="549" name="楕円 548">
          <a:extLst>
            <a:ext uri="{FF2B5EF4-FFF2-40B4-BE49-F238E27FC236}">
              <a16:creationId xmlns:a16="http://schemas.microsoft.com/office/drawing/2014/main" id="{45F79F77-3D7A-434A-A665-9ED6FAB0275D}"/>
            </a:ext>
          </a:extLst>
        </xdr:cNvPr>
        <xdr:cNvSpPr/>
      </xdr:nvSpPr>
      <xdr:spPr>
        <a:xfrm>
          <a:off x="14541500" y="1053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125730</xdr:rowOff>
    </xdr:from>
    <xdr:to>
      <xdr:col>81</xdr:col>
      <xdr:colOff>50800</xdr:colOff>
      <xdr:row>61</xdr:row>
      <xdr:rowOff>150495</xdr:rowOff>
    </xdr:to>
    <xdr:cxnSp macro="">
      <xdr:nvCxnSpPr>
        <xdr:cNvPr id="550" name="直線コネクタ 549">
          <a:extLst>
            <a:ext uri="{FF2B5EF4-FFF2-40B4-BE49-F238E27FC236}">
              <a16:creationId xmlns:a16="http://schemas.microsoft.com/office/drawing/2014/main" id="{F9884B99-DA93-4B4E-85A2-5B22BAC43BBF}"/>
            </a:ext>
          </a:extLst>
        </xdr:cNvPr>
        <xdr:cNvCxnSpPr/>
      </xdr:nvCxnSpPr>
      <xdr:spPr>
        <a:xfrm>
          <a:off x="14592300" y="1058418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52070</xdr:rowOff>
    </xdr:from>
    <xdr:to>
      <xdr:col>72</xdr:col>
      <xdr:colOff>38100</xdr:colOff>
      <xdr:row>61</xdr:row>
      <xdr:rowOff>153670</xdr:rowOff>
    </xdr:to>
    <xdr:sp macro="" textlink="">
      <xdr:nvSpPr>
        <xdr:cNvPr id="551" name="楕円 550">
          <a:extLst>
            <a:ext uri="{FF2B5EF4-FFF2-40B4-BE49-F238E27FC236}">
              <a16:creationId xmlns:a16="http://schemas.microsoft.com/office/drawing/2014/main" id="{E9A10042-1FA2-471D-9F43-A31DBCA48C5C}"/>
            </a:ext>
          </a:extLst>
        </xdr:cNvPr>
        <xdr:cNvSpPr/>
      </xdr:nvSpPr>
      <xdr:spPr>
        <a:xfrm>
          <a:off x="136525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102870</xdr:rowOff>
    </xdr:from>
    <xdr:to>
      <xdr:col>76</xdr:col>
      <xdr:colOff>114300</xdr:colOff>
      <xdr:row>61</xdr:row>
      <xdr:rowOff>125730</xdr:rowOff>
    </xdr:to>
    <xdr:cxnSp macro="">
      <xdr:nvCxnSpPr>
        <xdr:cNvPr id="552" name="直線コネクタ 551">
          <a:extLst>
            <a:ext uri="{FF2B5EF4-FFF2-40B4-BE49-F238E27FC236}">
              <a16:creationId xmlns:a16="http://schemas.microsoft.com/office/drawing/2014/main" id="{F6AD3E9F-81AE-4A4A-B192-A508DA455447}"/>
            </a:ext>
          </a:extLst>
        </xdr:cNvPr>
        <xdr:cNvCxnSpPr/>
      </xdr:nvCxnSpPr>
      <xdr:spPr>
        <a:xfrm>
          <a:off x="13703300" y="105613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33020</xdr:rowOff>
    </xdr:from>
    <xdr:to>
      <xdr:col>67</xdr:col>
      <xdr:colOff>101600</xdr:colOff>
      <xdr:row>61</xdr:row>
      <xdr:rowOff>134620</xdr:rowOff>
    </xdr:to>
    <xdr:sp macro="" textlink="">
      <xdr:nvSpPr>
        <xdr:cNvPr id="553" name="楕円 552">
          <a:extLst>
            <a:ext uri="{FF2B5EF4-FFF2-40B4-BE49-F238E27FC236}">
              <a16:creationId xmlns:a16="http://schemas.microsoft.com/office/drawing/2014/main" id="{27A1F1A7-4A6A-4F62-82CE-FB827C0EDA26}"/>
            </a:ext>
          </a:extLst>
        </xdr:cNvPr>
        <xdr:cNvSpPr/>
      </xdr:nvSpPr>
      <xdr:spPr>
        <a:xfrm>
          <a:off x="12763500" y="1049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83820</xdr:rowOff>
    </xdr:from>
    <xdr:to>
      <xdr:col>71</xdr:col>
      <xdr:colOff>177800</xdr:colOff>
      <xdr:row>61</xdr:row>
      <xdr:rowOff>102870</xdr:rowOff>
    </xdr:to>
    <xdr:cxnSp macro="">
      <xdr:nvCxnSpPr>
        <xdr:cNvPr id="554" name="直線コネクタ 553">
          <a:extLst>
            <a:ext uri="{FF2B5EF4-FFF2-40B4-BE49-F238E27FC236}">
              <a16:creationId xmlns:a16="http://schemas.microsoft.com/office/drawing/2014/main" id="{5687F9C9-9D67-489B-9F16-6F387AA935FE}"/>
            </a:ext>
          </a:extLst>
        </xdr:cNvPr>
        <xdr:cNvCxnSpPr/>
      </xdr:nvCxnSpPr>
      <xdr:spPr>
        <a:xfrm>
          <a:off x="12814300" y="1054227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48277</xdr:rowOff>
    </xdr:from>
    <xdr:ext cx="405111" cy="259045"/>
    <xdr:sp macro="" textlink="">
      <xdr:nvSpPr>
        <xdr:cNvPr id="555" name="n_1aveValue【学校施設】&#10;有形固定資産減価償却率">
          <a:extLst>
            <a:ext uri="{FF2B5EF4-FFF2-40B4-BE49-F238E27FC236}">
              <a16:creationId xmlns:a16="http://schemas.microsoft.com/office/drawing/2014/main" id="{3C03314A-FE3A-4F5E-AF58-C17B85A3A0BE}"/>
            </a:ext>
          </a:extLst>
        </xdr:cNvPr>
        <xdr:cNvSpPr txBox="1"/>
      </xdr:nvSpPr>
      <xdr:spPr>
        <a:xfrm>
          <a:off x="15266044" y="10163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34942</xdr:rowOff>
    </xdr:from>
    <xdr:ext cx="405111" cy="259045"/>
    <xdr:sp macro="" textlink="">
      <xdr:nvSpPr>
        <xdr:cNvPr id="556" name="n_2aveValue【学校施設】&#10;有形固定資産減価償却率">
          <a:extLst>
            <a:ext uri="{FF2B5EF4-FFF2-40B4-BE49-F238E27FC236}">
              <a16:creationId xmlns:a16="http://schemas.microsoft.com/office/drawing/2014/main" id="{3C4F7126-EDF4-4611-9E5C-4FDE31508BC6}"/>
            </a:ext>
          </a:extLst>
        </xdr:cNvPr>
        <xdr:cNvSpPr txBox="1"/>
      </xdr:nvSpPr>
      <xdr:spPr>
        <a:xfrm>
          <a:off x="14389744" y="1015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21607</xdr:rowOff>
    </xdr:from>
    <xdr:ext cx="405111" cy="259045"/>
    <xdr:sp macro="" textlink="">
      <xdr:nvSpPr>
        <xdr:cNvPr id="557" name="n_3aveValue【学校施設】&#10;有形固定資産減価償却率">
          <a:extLst>
            <a:ext uri="{FF2B5EF4-FFF2-40B4-BE49-F238E27FC236}">
              <a16:creationId xmlns:a16="http://schemas.microsoft.com/office/drawing/2014/main" id="{6CA80305-3B04-4B40-A02B-40AE237351A9}"/>
            </a:ext>
          </a:extLst>
        </xdr:cNvPr>
        <xdr:cNvSpPr txBox="1"/>
      </xdr:nvSpPr>
      <xdr:spPr>
        <a:xfrm>
          <a:off x="13500744" y="1013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13987</xdr:rowOff>
    </xdr:from>
    <xdr:ext cx="405111" cy="259045"/>
    <xdr:sp macro="" textlink="">
      <xdr:nvSpPr>
        <xdr:cNvPr id="558" name="n_4aveValue【学校施設】&#10;有形固定資産減価償却率">
          <a:extLst>
            <a:ext uri="{FF2B5EF4-FFF2-40B4-BE49-F238E27FC236}">
              <a16:creationId xmlns:a16="http://schemas.microsoft.com/office/drawing/2014/main" id="{3CE83EBB-87A6-4706-983E-853AF60A61C1}"/>
            </a:ext>
          </a:extLst>
        </xdr:cNvPr>
        <xdr:cNvSpPr txBox="1"/>
      </xdr:nvSpPr>
      <xdr:spPr>
        <a:xfrm>
          <a:off x="126117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20972</xdr:rowOff>
    </xdr:from>
    <xdr:ext cx="405111" cy="259045"/>
    <xdr:sp macro="" textlink="">
      <xdr:nvSpPr>
        <xdr:cNvPr id="559" name="n_1mainValue【学校施設】&#10;有形固定資産減価償却率">
          <a:extLst>
            <a:ext uri="{FF2B5EF4-FFF2-40B4-BE49-F238E27FC236}">
              <a16:creationId xmlns:a16="http://schemas.microsoft.com/office/drawing/2014/main" id="{0B1C6704-38E1-4533-B09C-9219AE75455E}"/>
            </a:ext>
          </a:extLst>
        </xdr:cNvPr>
        <xdr:cNvSpPr txBox="1"/>
      </xdr:nvSpPr>
      <xdr:spPr>
        <a:xfrm>
          <a:off x="15266044" y="1065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167657</xdr:rowOff>
    </xdr:from>
    <xdr:ext cx="405111" cy="259045"/>
    <xdr:sp macro="" textlink="">
      <xdr:nvSpPr>
        <xdr:cNvPr id="560" name="n_2mainValue【学校施設】&#10;有形固定資産減価償却率">
          <a:extLst>
            <a:ext uri="{FF2B5EF4-FFF2-40B4-BE49-F238E27FC236}">
              <a16:creationId xmlns:a16="http://schemas.microsoft.com/office/drawing/2014/main" id="{66573755-128A-4A02-8BD9-936BC5F8C850}"/>
            </a:ext>
          </a:extLst>
        </xdr:cNvPr>
        <xdr:cNvSpPr txBox="1"/>
      </xdr:nvSpPr>
      <xdr:spPr>
        <a:xfrm>
          <a:off x="14389744" y="1062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144797</xdr:rowOff>
    </xdr:from>
    <xdr:ext cx="405111" cy="259045"/>
    <xdr:sp macro="" textlink="">
      <xdr:nvSpPr>
        <xdr:cNvPr id="561" name="n_3mainValue【学校施設】&#10;有形固定資産減価償却率">
          <a:extLst>
            <a:ext uri="{FF2B5EF4-FFF2-40B4-BE49-F238E27FC236}">
              <a16:creationId xmlns:a16="http://schemas.microsoft.com/office/drawing/2014/main" id="{75597247-5F90-464E-8E9B-C391CA800689}"/>
            </a:ext>
          </a:extLst>
        </xdr:cNvPr>
        <xdr:cNvSpPr txBox="1"/>
      </xdr:nvSpPr>
      <xdr:spPr>
        <a:xfrm>
          <a:off x="13500744" y="1060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125747</xdr:rowOff>
    </xdr:from>
    <xdr:ext cx="405111" cy="259045"/>
    <xdr:sp macro="" textlink="">
      <xdr:nvSpPr>
        <xdr:cNvPr id="562" name="n_4mainValue【学校施設】&#10;有形固定資産減価償却率">
          <a:extLst>
            <a:ext uri="{FF2B5EF4-FFF2-40B4-BE49-F238E27FC236}">
              <a16:creationId xmlns:a16="http://schemas.microsoft.com/office/drawing/2014/main" id="{5457686A-A9B3-4CA0-AA28-22F1F6CF4045}"/>
            </a:ext>
          </a:extLst>
        </xdr:cNvPr>
        <xdr:cNvSpPr txBox="1"/>
      </xdr:nvSpPr>
      <xdr:spPr>
        <a:xfrm>
          <a:off x="12611744" y="1058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E47F7A0C-E03B-4851-98F3-D24032C3817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F4F3B49E-4FC9-4A71-AB5C-06E156432C4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AC28BFBF-D1F7-4F4C-939F-1DF77F1A331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DAD94751-125A-4209-B30F-C80A4CB5D8D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BF1C6C26-FEF5-4860-9147-310B2490128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6183B234-C9DC-4EEE-A863-287B11E3F2E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BF615C4A-1C7D-46F3-979B-9AAFD4B6966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C5B349F1-EACA-4C91-AE8D-969426B8617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08BD8175-CC1F-47D1-85F8-76F9226A6A7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3B80B8CD-80E5-41CC-B32A-2FC54D6FE96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C28EF334-0CFC-4F28-9CE0-39F7024E71B1}"/>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4" name="直線コネクタ 573">
          <a:extLst>
            <a:ext uri="{FF2B5EF4-FFF2-40B4-BE49-F238E27FC236}">
              <a16:creationId xmlns:a16="http://schemas.microsoft.com/office/drawing/2014/main" id="{B16DF30E-0E5D-488D-A0C3-8ADA69EB084C}"/>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5" name="テキスト ボックス 574">
          <a:extLst>
            <a:ext uri="{FF2B5EF4-FFF2-40B4-BE49-F238E27FC236}">
              <a16:creationId xmlns:a16="http://schemas.microsoft.com/office/drawing/2014/main" id="{E8683878-40F8-43A5-8F7A-C4C23E00CA3E}"/>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6" name="直線コネクタ 575">
          <a:extLst>
            <a:ext uri="{FF2B5EF4-FFF2-40B4-BE49-F238E27FC236}">
              <a16:creationId xmlns:a16="http://schemas.microsoft.com/office/drawing/2014/main" id="{DB18FD1C-AEE6-4D01-BAC5-E00C7A765AA8}"/>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7" name="テキスト ボックス 576">
          <a:extLst>
            <a:ext uri="{FF2B5EF4-FFF2-40B4-BE49-F238E27FC236}">
              <a16:creationId xmlns:a16="http://schemas.microsoft.com/office/drawing/2014/main" id="{C54BFF7A-ED73-4DCD-893C-28F1C8BD8CDF}"/>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8" name="直線コネクタ 577">
          <a:extLst>
            <a:ext uri="{FF2B5EF4-FFF2-40B4-BE49-F238E27FC236}">
              <a16:creationId xmlns:a16="http://schemas.microsoft.com/office/drawing/2014/main" id="{5D8D6367-BEEE-43FF-A857-33111FAE60D3}"/>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9" name="テキスト ボックス 578">
          <a:extLst>
            <a:ext uri="{FF2B5EF4-FFF2-40B4-BE49-F238E27FC236}">
              <a16:creationId xmlns:a16="http://schemas.microsoft.com/office/drawing/2014/main" id="{9F4754FC-6F1C-46ED-BAB0-AAE06B4939A3}"/>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0" name="直線コネクタ 579">
          <a:extLst>
            <a:ext uri="{FF2B5EF4-FFF2-40B4-BE49-F238E27FC236}">
              <a16:creationId xmlns:a16="http://schemas.microsoft.com/office/drawing/2014/main" id="{DC9A1EA8-3E49-41F3-A1F6-F5B19D6595D4}"/>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1" name="テキスト ボックス 580">
          <a:extLst>
            <a:ext uri="{FF2B5EF4-FFF2-40B4-BE49-F238E27FC236}">
              <a16:creationId xmlns:a16="http://schemas.microsoft.com/office/drawing/2014/main" id="{E1D24077-E706-4EF6-A9CA-B181423CA6F4}"/>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2" name="直線コネクタ 581">
          <a:extLst>
            <a:ext uri="{FF2B5EF4-FFF2-40B4-BE49-F238E27FC236}">
              <a16:creationId xmlns:a16="http://schemas.microsoft.com/office/drawing/2014/main" id="{19B21841-B431-4340-BC77-5BEECD4954F4}"/>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3" name="テキスト ボックス 582">
          <a:extLst>
            <a:ext uri="{FF2B5EF4-FFF2-40B4-BE49-F238E27FC236}">
              <a16:creationId xmlns:a16="http://schemas.microsoft.com/office/drawing/2014/main" id="{74E905E0-5F5E-48D7-8769-9936D190108C}"/>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4" name="直線コネクタ 583">
          <a:extLst>
            <a:ext uri="{FF2B5EF4-FFF2-40B4-BE49-F238E27FC236}">
              <a16:creationId xmlns:a16="http://schemas.microsoft.com/office/drawing/2014/main" id="{FB9CCB2F-664D-42C3-8A7E-5714AC6AD1E6}"/>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5" name="テキスト ボックス 584">
          <a:extLst>
            <a:ext uri="{FF2B5EF4-FFF2-40B4-BE49-F238E27FC236}">
              <a16:creationId xmlns:a16="http://schemas.microsoft.com/office/drawing/2014/main" id="{5C21CB2F-3D8A-44D2-9020-0554CD9C5A3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C14311A7-71E8-4A20-8925-BC432F3D3C1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824064C9-94FC-4A7F-A1F2-AA85BC3C13D3}"/>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192A44E0-D7C3-47E3-9597-178E7A1B071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169817</xdr:rowOff>
    </xdr:from>
    <xdr:to>
      <xdr:col>116</xdr:col>
      <xdr:colOff>62864</xdr:colOff>
      <xdr:row>64</xdr:row>
      <xdr:rowOff>81643</xdr:rowOff>
    </xdr:to>
    <xdr:cxnSp macro="">
      <xdr:nvCxnSpPr>
        <xdr:cNvPr id="589" name="直線コネクタ 588">
          <a:extLst>
            <a:ext uri="{FF2B5EF4-FFF2-40B4-BE49-F238E27FC236}">
              <a16:creationId xmlns:a16="http://schemas.microsoft.com/office/drawing/2014/main" id="{1EF96A37-F627-4097-8E8D-3D6CE493A21E}"/>
            </a:ext>
          </a:extLst>
        </xdr:cNvPr>
        <xdr:cNvCxnSpPr/>
      </xdr:nvCxnSpPr>
      <xdr:spPr>
        <a:xfrm flipV="1">
          <a:off x="22160864" y="9428117"/>
          <a:ext cx="0" cy="1626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590" name="【学校施設】&#10;一人当たり面積最小値テキスト">
          <a:extLst>
            <a:ext uri="{FF2B5EF4-FFF2-40B4-BE49-F238E27FC236}">
              <a16:creationId xmlns:a16="http://schemas.microsoft.com/office/drawing/2014/main" id="{0E750A99-6D1D-4150-BFDA-F6381E2DA122}"/>
            </a:ext>
          </a:extLst>
        </xdr:cNvPr>
        <xdr:cNvSpPr txBox="1"/>
      </xdr:nvSpPr>
      <xdr:spPr>
        <a:xfrm>
          <a:off x="22199600" y="1105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591" name="直線コネクタ 590">
          <a:extLst>
            <a:ext uri="{FF2B5EF4-FFF2-40B4-BE49-F238E27FC236}">
              <a16:creationId xmlns:a16="http://schemas.microsoft.com/office/drawing/2014/main" id="{A9691BA2-C5EA-4F80-8CB8-C96ED5BB2E36}"/>
            </a:ext>
          </a:extLst>
        </xdr:cNvPr>
        <xdr:cNvCxnSpPr/>
      </xdr:nvCxnSpPr>
      <xdr:spPr>
        <a:xfrm>
          <a:off x="22072600" y="1105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116494</xdr:rowOff>
    </xdr:from>
    <xdr:ext cx="469744" cy="259045"/>
    <xdr:sp macro="" textlink="">
      <xdr:nvSpPr>
        <xdr:cNvPr id="592" name="【学校施設】&#10;一人当たり面積最大値テキスト">
          <a:extLst>
            <a:ext uri="{FF2B5EF4-FFF2-40B4-BE49-F238E27FC236}">
              <a16:creationId xmlns:a16="http://schemas.microsoft.com/office/drawing/2014/main" id="{CD1E1F9A-9262-47D1-9806-31CABEDC8098}"/>
            </a:ext>
          </a:extLst>
        </xdr:cNvPr>
        <xdr:cNvSpPr txBox="1"/>
      </xdr:nvSpPr>
      <xdr:spPr>
        <a:xfrm>
          <a:off x="22199600" y="9203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169817</xdr:rowOff>
    </xdr:from>
    <xdr:to>
      <xdr:col>116</xdr:col>
      <xdr:colOff>152400</xdr:colOff>
      <xdr:row>54</xdr:row>
      <xdr:rowOff>169817</xdr:rowOff>
    </xdr:to>
    <xdr:cxnSp macro="">
      <xdr:nvCxnSpPr>
        <xdr:cNvPr id="593" name="直線コネクタ 592">
          <a:extLst>
            <a:ext uri="{FF2B5EF4-FFF2-40B4-BE49-F238E27FC236}">
              <a16:creationId xmlns:a16="http://schemas.microsoft.com/office/drawing/2014/main" id="{6DA4E15E-40DD-476D-933D-59ADC36F0731}"/>
            </a:ext>
          </a:extLst>
        </xdr:cNvPr>
        <xdr:cNvCxnSpPr/>
      </xdr:nvCxnSpPr>
      <xdr:spPr>
        <a:xfrm>
          <a:off x="22072600" y="9428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101073</xdr:rowOff>
    </xdr:from>
    <xdr:ext cx="469744" cy="259045"/>
    <xdr:sp macro="" textlink="">
      <xdr:nvSpPr>
        <xdr:cNvPr id="594" name="【学校施設】&#10;一人当たり面積平均値テキスト">
          <a:extLst>
            <a:ext uri="{FF2B5EF4-FFF2-40B4-BE49-F238E27FC236}">
              <a16:creationId xmlns:a16="http://schemas.microsoft.com/office/drawing/2014/main" id="{1B4BCB19-4CFE-4CD3-B4B7-C40938389BAD}"/>
            </a:ext>
          </a:extLst>
        </xdr:cNvPr>
        <xdr:cNvSpPr txBox="1"/>
      </xdr:nvSpPr>
      <xdr:spPr>
        <a:xfrm>
          <a:off x="22199600" y="103880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78196</xdr:rowOff>
    </xdr:from>
    <xdr:to>
      <xdr:col>116</xdr:col>
      <xdr:colOff>114300</xdr:colOff>
      <xdr:row>62</xdr:row>
      <xdr:rowOff>8346</xdr:rowOff>
    </xdr:to>
    <xdr:sp macro="" textlink="">
      <xdr:nvSpPr>
        <xdr:cNvPr id="595" name="フローチャート: 判断 594">
          <a:extLst>
            <a:ext uri="{FF2B5EF4-FFF2-40B4-BE49-F238E27FC236}">
              <a16:creationId xmlns:a16="http://schemas.microsoft.com/office/drawing/2014/main" id="{9C5B4977-50CA-4807-B74D-29C44F3D4559}"/>
            </a:ext>
          </a:extLst>
        </xdr:cNvPr>
        <xdr:cNvSpPr/>
      </xdr:nvSpPr>
      <xdr:spPr>
        <a:xfrm>
          <a:off x="22110700" y="1053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106499</xdr:rowOff>
    </xdr:from>
    <xdr:to>
      <xdr:col>112</xdr:col>
      <xdr:colOff>38100</xdr:colOff>
      <xdr:row>62</xdr:row>
      <xdr:rowOff>36649</xdr:rowOff>
    </xdr:to>
    <xdr:sp macro="" textlink="">
      <xdr:nvSpPr>
        <xdr:cNvPr id="596" name="フローチャート: 判断 595">
          <a:extLst>
            <a:ext uri="{FF2B5EF4-FFF2-40B4-BE49-F238E27FC236}">
              <a16:creationId xmlns:a16="http://schemas.microsoft.com/office/drawing/2014/main" id="{4B5BF5A5-D048-4D52-93AE-C258FB7B93AF}"/>
            </a:ext>
          </a:extLst>
        </xdr:cNvPr>
        <xdr:cNvSpPr/>
      </xdr:nvSpPr>
      <xdr:spPr>
        <a:xfrm>
          <a:off x="21272500" y="10564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116296</xdr:rowOff>
    </xdr:from>
    <xdr:to>
      <xdr:col>107</xdr:col>
      <xdr:colOff>101600</xdr:colOff>
      <xdr:row>62</xdr:row>
      <xdr:rowOff>46446</xdr:rowOff>
    </xdr:to>
    <xdr:sp macro="" textlink="">
      <xdr:nvSpPr>
        <xdr:cNvPr id="597" name="フローチャート: 判断 596">
          <a:extLst>
            <a:ext uri="{FF2B5EF4-FFF2-40B4-BE49-F238E27FC236}">
              <a16:creationId xmlns:a16="http://schemas.microsoft.com/office/drawing/2014/main" id="{3A7A325A-947F-484A-9817-11FD9FBC135A}"/>
            </a:ext>
          </a:extLst>
        </xdr:cNvPr>
        <xdr:cNvSpPr/>
      </xdr:nvSpPr>
      <xdr:spPr>
        <a:xfrm>
          <a:off x="20383500" y="1057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130447</xdr:rowOff>
    </xdr:from>
    <xdr:to>
      <xdr:col>102</xdr:col>
      <xdr:colOff>165100</xdr:colOff>
      <xdr:row>62</xdr:row>
      <xdr:rowOff>60597</xdr:rowOff>
    </xdr:to>
    <xdr:sp macro="" textlink="">
      <xdr:nvSpPr>
        <xdr:cNvPr id="598" name="フローチャート: 判断 597">
          <a:extLst>
            <a:ext uri="{FF2B5EF4-FFF2-40B4-BE49-F238E27FC236}">
              <a16:creationId xmlns:a16="http://schemas.microsoft.com/office/drawing/2014/main" id="{3311A51E-B219-40A8-88F6-09AB54CB0A82}"/>
            </a:ext>
          </a:extLst>
        </xdr:cNvPr>
        <xdr:cNvSpPr/>
      </xdr:nvSpPr>
      <xdr:spPr>
        <a:xfrm>
          <a:off x="19494500" y="1058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140244</xdr:rowOff>
    </xdr:from>
    <xdr:to>
      <xdr:col>98</xdr:col>
      <xdr:colOff>38100</xdr:colOff>
      <xdr:row>62</xdr:row>
      <xdr:rowOff>70394</xdr:rowOff>
    </xdr:to>
    <xdr:sp macro="" textlink="">
      <xdr:nvSpPr>
        <xdr:cNvPr id="599" name="フローチャート: 判断 598">
          <a:extLst>
            <a:ext uri="{FF2B5EF4-FFF2-40B4-BE49-F238E27FC236}">
              <a16:creationId xmlns:a16="http://schemas.microsoft.com/office/drawing/2014/main" id="{A5DF46FF-6F3B-4372-ABDF-3DDF0D7A8BF5}"/>
            </a:ext>
          </a:extLst>
        </xdr:cNvPr>
        <xdr:cNvSpPr/>
      </xdr:nvSpPr>
      <xdr:spPr>
        <a:xfrm>
          <a:off x="18605500" y="1059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48D619FE-F8A9-440C-AB82-E9880A88DEE5}"/>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37DA291E-A047-42E1-9974-C112E1813838}"/>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3AEB767E-2502-4A27-8B1A-F4B0C32050FC}"/>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8D23DBF5-9F11-4463-B197-6E03484AE75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6F7E037D-DF3A-439A-AE01-B608670FC51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112485</xdr:rowOff>
    </xdr:from>
    <xdr:to>
      <xdr:col>116</xdr:col>
      <xdr:colOff>114300</xdr:colOff>
      <xdr:row>63</xdr:row>
      <xdr:rowOff>42635</xdr:rowOff>
    </xdr:to>
    <xdr:sp macro="" textlink="">
      <xdr:nvSpPr>
        <xdr:cNvPr id="605" name="楕円 604">
          <a:extLst>
            <a:ext uri="{FF2B5EF4-FFF2-40B4-BE49-F238E27FC236}">
              <a16:creationId xmlns:a16="http://schemas.microsoft.com/office/drawing/2014/main" id="{8155C9E1-93A7-4532-9A4F-11E68B9D5967}"/>
            </a:ext>
          </a:extLst>
        </xdr:cNvPr>
        <xdr:cNvSpPr/>
      </xdr:nvSpPr>
      <xdr:spPr>
        <a:xfrm>
          <a:off x="22110700" y="1074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90912</xdr:rowOff>
    </xdr:from>
    <xdr:ext cx="469744" cy="259045"/>
    <xdr:sp macro="" textlink="">
      <xdr:nvSpPr>
        <xdr:cNvPr id="606" name="【学校施設】&#10;一人当たり面積該当値テキスト">
          <a:extLst>
            <a:ext uri="{FF2B5EF4-FFF2-40B4-BE49-F238E27FC236}">
              <a16:creationId xmlns:a16="http://schemas.microsoft.com/office/drawing/2014/main" id="{6FAF814F-5298-4024-A6D6-65EAFCFCC24B}"/>
            </a:ext>
          </a:extLst>
        </xdr:cNvPr>
        <xdr:cNvSpPr txBox="1"/>
      </xdr:nvSpPr>
      <xdr:spPr>
        <a:xfrm>
          <a:off x="22199600" y="10720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112485</xdr:rowOff>
    </xdr:from>
    <xdr:to>
      <xdr:col>112</xdr:col>
      <xdr:colOff>38100</xdr:colOff>
      <xdr:row>63</xdr:row>
      <xdr:rowOff>42635</xdr:rowOff>
    </xdr:to>
    <xdr:sp macro="" textlink="">
      <xdr:nvSpPr>
        <xdr:cNvPr id="607" name="楕円 606">
          <a:extLst>
            <a:ext uri="{FF2B5EF4-FFF2-40B4-BE49-F238E27FC236}">
              <a16:creationId xmlns:a16="http://schemas.microsoft.com/office/drawing/2014/main" id="{BF91E10B-99F4-466D-92A4-859BBEE49808}"/>
            </a:ext>
          </a:extLst>
        </xdr:cNvPr>
        <xdr:cNvSpPr/>
      </xdr:nvSpPr>
      <xdr:spPr>
        <a:xfrm>
          <a:off x="21272500" y="1074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163285</xdr:rowOff>
    </xdr:from>
    <xdr:to>
      <xdr:col>116</xdr:col>
      <xdr:colOff>63500</xdr:colOff>
      <xdr:row>62</xdr:row>
      <xdr:rowOff>163285</xdr:rowOff>
    </xdr:to>
    <xdr:cxnSp macro="">
      <xdr:nvCxnSpPr>
        <xdr:cNvPr id="608" name="直線コネクタ 607">
          <a:extLst>
            <a:ext uri="{FF2B5EF4-FFF2-40B4-BE49-F238E27FC236}">
              <a16:creationId xmlns:a16="http://schemas.microsoft.com/office/drawing/2014/main" id="{D9BD03AF-D469-478A-B9C5-8E50A491463E}"/>
            </a:ext>
          </a:extLst>
        </xdr:cNvPr>
        <xdr:cNvCxnSpPr/>
      </xdr:nvCxnSpPr>
      <xdr:spPr>
        <a:xfrm>
          <a:off x="21323300" y="107931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113574</xdr:rowOff>
    </xdr:from>
    <xdr:to>
      <xdr:col>107</xdr:col>
      <xdr:colOff>101600</xdr:colOff>
      <xdr:row>63</xdr:row>
      <xdr:rowOff>43724</xdr:rowOff>
    </xdr:to>
    <xdr:sp macro="" textlink="">
      <xdr:nvSpPr>
        <xdr:cNvPr id="609" name="楕円 608">
          <a:extLst>
            <a:ext uri="{FF2B5EF4-FFF2-40B4-BE49-F238E27FC236}">
              <a16:creationId xmlns:a16="http://schemas.microsoft.com/office/drawing/2014/main" id="{6557310C-17CD-46B1-875F-5E2F5C30CA2E}"/>
            </a:ext>
          </a:extLst>
        </xdr:cNvPr>
        <xdr:cNvSpPr/>
      </xdr:nvSpPr>
      <xdr:spPr>
        <a:xfrm>
          <a:off x="20383500" y="10743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163285</xdr:rowOff>
    </xdr:from>
    <xdr:to>
      <xdr:col>111</xdr:col>
      <xdr:colOff>177800</xdr:colOff>
      <xdr:row>62</xdr:row>
      <xdr:rowOff>164374</xdr:rowOff>
    </xdr:to>
    <xdr:cxnSp macro="">
      <xdr:nvCxnSpPr>
        <xdr:cNvPr id="610" name="直線コネクタ 609">
          <a:extLst>
            <a:ext uri="{FF2B5EF4-FFF2-40B4-BE49-F238E27FC236}">
              <a16:creationId xmlns:a16="http://schemas.microsoft.com/office/drawing/2014/main" id="{21BA29FA-A231-4352-8C79-FD28CED02714}"/>
            </a:ext>
          </a:extLst>
        </xdr:cNvPr>
        <xdr:cNvCxnSpPr/>
      </xdr:nvCxnSpPr>
      <xdr:spPr>
        <a:xfrm flipV="1">
          <a:off x="20434300" y="10793185"/>
          <a:ext cx="8890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138612</xdr:rowOff>
    </xdr:from>
    <xdr:to>
      <xdr:col>102</xdr:col>
      <xdr:colOff>165100</xdr:colOff>
      <xdr:row>63</xdr:row>
      <xdr:rowOff>68762</xdr:rowOff>
    </xdr:to>
    <xdr:sp macro="" textlink="">
      <xdr:nvSpPr>
        <xdr:cNvPr id="611" name="楕円 610">
          <a:extLst>
            <a:ext uri="{FF2B5EF4-FFF2-40B4-BE49-F238E27FC236}">
              <a16:creationId xmlns:a16="http://schemas.microsoft.com/office/drawing/2014/main" id="{6A6F5C05-B423-47A1-B512-FE4EA01F0537}"/>
            </a:ext>
          </a:extLst>
        </xdr:cNvPr>
        <xdr:cNvSpPr/>
      </xdr:nvSpPr>
      <xdr:spPr>
        <a:xfrm>
          <a:off x="19494500" y="1076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164374</xdr:rowOff>
    </xdr:from>
    <xdr:to>
      <xdr:col>107</xdr:col>
      <xdr:colOff>50800</xdr:colOff>
      <xdr:row>63</xdr:row>
      <xdr:rowOff>17962</xdr:rowOff>
    </xdr:to>
    <xdr:cxnSp macro="">
      <xdr:nvCxnSpPr>
        <xdr:cNvPr id="612" name="直線コネクタ 611">
          <a:extLst>
            <a:ext uri="{FF2B5EF4-FFF2-40B4-BE49-F238E27FC236}">
              <a16:creationId xmlns:a16="http://schemas.microsoft.com/office/drawing/2014/main" id="{26AFBB9C-1510-45F1-A2DF-4E9344363D71}"/>
            </a:ext>
          </a:extLst>
        </xdr:cNvPr>
        <xdr:cNvCxnSpPr/>
      </xdr:nvCxnSpPr>
      <xdr:spPr>
        <a:xfrm flipV="1">
          <a:off x="19545300" y="10794274"/>
          <a:ext cx="889000" cy="25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138612</xdr:rowOff>
    </xdr:from>
    <xdr:to>
      <xdr:col>98</xdr:col>
      <xdr:colOff>38100</xdr:colOff>
      <xdr:row>63</xdr:row>
      <xdr:rowOff>68762</xdr:rowOff>
    </xdr:to>
    <xdr:sp macro="" textlink="">
      <xdr:nvSpPr>
        <xdr:cNvPr id="613" name="楕円 612">
          <a:extLst>
            <a:ext uri="{FF2B5EF4-FFF2-40B4-BE49-F238E27FC236}">
              <a16:creationId xmlns:a16="http://schemas.microsoft.com/office/drawing/2014/main" id="{1AF15183-1BA4-492B-9B3B-D6A3DF55C8E9}"/>
            </a:ext>
          </a:extLst>
        </xdr:cNvPr>
        <xdr:cNvSpPr/>
      </xdr:nvSpPr>
      <xdr:spPr>
        <a:xfrm>
          <a:off x="18605500" y="1076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17962</xdr:rowOff>
    </xdr:from>
    <xdr:to>
      <xdr:col>102</xdr:col>
      <xdr:colOff>114300</xdr:colOff>
      <xdr:row>63</xdr:row>
      <xdr:rowOff>17962</xdr:rowOff>
    </xdr:to>
    <xdr:cxnSp macro="">
      <xdr:nvCxnSpPr>
        <xdr:cNvPr id="614" name="直線コネクタ 613">
          <a:extLst>
            <a:ext uri="{FF2B5EF4-FFF2-40B4-BE49-F238E27FC236}">
              <a16:creationId xmlns:a16="http://schemas.microsoft.com/office/drawing/2014/main" id="{F63520A8-79D8-4014-87A9-E4D8E9F29477}"/>
            </a:ext>
          </a:extLst>
        </xdr:cNvPr>
        <xdr:cNvCxnSpPr/>
      </xdr:nvCxnSpPr>
      <xdr:spPr>
        <a:xfrm>
          <a:off x="18656300" y="1081931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53176</xdr:rowOff>
    </xdr:from>
    <xdr:ext cx="469744" cy="259045"/>
    <xdr:sp macro="" textlink="">
      <xdr:nvSpPr>
        <xdr:cNvPr id="615" name="n_1aveValue【学校施設】&#10;一人当たり面積">
          <a:extLst>
            <a:ext uri="{FF2B5EF4-FFF2-40B4-BE49-F238E27FC236}">
              <a16:creationId xmlns:a16="http://schemas.microsoft.com/office/drawing/2014/main" id="{CFF46872-1313-410B-AAC7-4AD93B179685}"/>
            </a:ext>
          </a:extLst>
        </xdr:cNvPr>
        <xdr:cNvSpPr txBox="1"/>
      </xdr:nvSpPr>
      <xdr:spPr>
        <a:xfrm>
          <a:off x="21075727" y="10340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62973</xdr:rowOff>
    </xdr:from>
    <xdr:ext cx="469744" cy="259045"/>
    <xdr:sp macro="" textlink="">
      <xdr:nvSpPr>
        <xdr:cNvPr id="616" name="n_2aveValue【学校施設】&#10;一人当たり面積">
          <a:extLst>
            <a:ext uri="{FF2B5EF4-FFF2-40B4-BE49-F238E27FC236}">
              <a16:creationId xmlns:a16="http://schemas.microsoft.com/office/drawing/2014/main" id="{6D958DB8-B3E7-4CE0-8537-1B3E52C8A8DA}"/>
            </a:ext>
          </a:extLst>
        </xdr:cNvPr>
        <xdr:cNvSpPr txBox="1"/>
      </xdr:nvSpPr>
      <xdr:spPr>
        <a:xfrm>
          <a:off x="20199427" y="10349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77124</xdr:rowOff>
    </xdr:from>
    <xdr:ext cx="469744" cy="259045"/>
    <xdr:sp macro="" textlink="">
      <xdr:nvSpPr>
        <xdr:cNvPr id="617" name="n_3aveValue【学校施設】&#10;一人当たり面積">
          <a:extLst>
            <a:ext uri="{FF2B5EF4-FFF2-40B4-BE49-F238E27FC236}">
              <a16:creationId xmlns:a16="http://schemas.microsoft.com/office/drawing/2014/main" id="{39657240-9919-4FA8-A304-126A196BD46A}"/>
            </a:ext>
          </a:extLst>
        </xdr:cNvPr>
        <xdr:cNvSpPr txBox="1"/>
      </xdr:nvSpPr>
      <xdr:spPr>
        <a:xfrm>
          <a:off x="19310427" y="10364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86921</xdr:rowOff>
    </xdr:from>
    <xdr:ext cx="469744" cy="259045"/>
    <xdr:sp macro="" textlink="">
      <xdr:nvSpPr>
        <xdr:cNvPr id="618" name="n_4aveValue【学校施設】&#10;一人当たり面積">
          <a:extLst>
            <a:ext uri="{FF2B5EF4-FFF2-40B4-BE49-F238E27FC236}">
              <a16:creationId xmlns:a16="http://schemas.microsoft.com/office/drawing/2014/main" id="{CC37C9DB-4689-4F91-8D3B-9FE9E17F3B53}"/>
            </a:ext>
          </a:extLst>
        </xdr:cNvPr>
        <xdr:cNvSpPr txBox="1"/>
      </xdr:nvSpPr>
      <xdr:spPr>
        <a:xfrm>
          <a:off x="18421427" y="1037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33762</xdr:rowOff>
    </xdr:from>
    <xdr:ext cx="469744" cy="259045"/>
    <xdr:sp macro="" textlink="">
      <xdr:nvSpPr>
        <xdr:cNvPr id="619" name="n_1mainValue【学校施設】&#10;一人当たり面積">
          <a:extLst>
            <a:ext uri="{FF2B5EF4-FFF2-40B4-BE49-F238E27FC236}">
              <a16:creationId xmlns:a16="http://schemas.microsoft.com/office/drawing/2014/main" id="{C405973E-5B96-447F-9715-E63A700607A0}"/>
            </a:ext>
          </a:extLst>
        </xdr:cNvPr>
        <xdr:cNvSpPr txBox="1"/>
      </xdr:nvSpPr>
      <xdr:spPr>
        <a:xfrm>
          <a:off x="21075727" y="10835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34851</xdr:rowOff>
    </xdr:from>
    <xdr:ext cx="469744" cy="259045"/>
    <xdr:sp macro="" textlink="">
      <xdr:nvSpPr>
        <xdr:cNvPr id="620" name="n_2mainValue【学校施設】&#10;一人当たり面積">
          <a:extLst>
            <a:ext uri="{FF2B5EF4-FFF2-40B4-BE49-F238E27FC236}">
              <a16:creationId xmlns:a16="http://schemas.microsoft.com/office/drawing/2014/main" id="{5A28D330-8630-4AF4-BC59-64102F5B6F04}"/>
            </a:ext>
          </a:extLst>
        </xdr:cNvPr>
        <xdr:cNvSpPr txBox="1"/>
      </xdr:nvSpPr>
      <xdr:spPr>
        <a:xfrm>
          <a:off x="20199427" y="10836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59889</xdr:rowOff>
    </xdr:from>
    <xdr:ext cx="469744" cy="259045"/>
    <xdr:sp macro="" textlink="">
      <xdr:nvSpPr>
        <xdr:cNvPr id="621" name="n_3mainValue【学校施設】&#10;一人当たり面積">
          <a:extLst>
            <a:ext uri="{FF2B5EF4-FFF2-40B4-BE49-F238E27FC236}">
              <a16:creationId xmlns:a16="http://schemas.microsoft.com/office/drawing/2014/main" id="{CB73C6CB-A717-48BF-BB81-81ACDFFCFD7A}"/>
            </a:ext>
          </a:extLst>
        </xdr:cNvPr>
        <xdr:cNvSpPr txBox="1"/>
      </xdr:nvSpPr>
      <xdr:spPr>
        <a:xfrm>
          <a:off x="19310427" y="10861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59889</xdr:rowOff>
    </xdr:from>
    <xdr:ext cx="469744" cy="259045"/>
    <xdr:sp macro="" textlink="">
      <xdr:nvSpPr>
        <xdr:cNvPr id="622" name="n_4mainValue【学校施設】&#10;一人当たり面積">
          <a:extLst>
            <a:ext uri="{FF2B5EF4-FFF2-40B4-BE49-F238E27FC236}">
              <a16:creationId xmlns:a16="http://schemas.microsoft.com/office/drawing/2014/main" id="{12063BF7-CB95-4C2B-82E7-8FCE353F2D55}"/>
            </a:ext>
          </a:extLst>
        </xdr:cNvPr>
        <xdr:cNvSpPr txBox="1"/>
      </xdr:nvSpPr>
      <xdr:spPr>
        <a:xfrm>
          <a:off x="18421427" y="10861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8DE5C207-EF5C-4608-A196-ADC615E6F7CA}"/>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70115A74-718A-4625-BA75-0C5B159E08E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11506B49-D057-4ABC-A9CC-3614B47203B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5AAE785D-FA0D-406A-9EE9-068C462FFB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798E19B3-A8A1-4136-8ACE-2C9165D864E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BD8D0CBE-3F95-4DB7-BE6A-3B57D7826CB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BBB7A9B6-C07E-44F8-9B92-2BE22D64F6D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E5097392-C194-4014-A5AB-DF7B384650B6}"/>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4851CE41-7F6C-4494-8A77-CF8A4B845D2B}"/>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7EEAA216-78AE-4D66-882F-63A3C8D3DC4C}"/>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CF029604-B4D4-4D9C-803D-E411C320F16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3E1AF508-E57D-4E45-8302-578A001C22E6}"/>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1A610CAA-AE1B-45BD-878C-18F159C568C7}"/>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D7441790-44C8-42D0-AD16-87B591BB9113}"/>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3C439AB4-F1F4-4817-AA86-4507ECB76D0D}"/>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3D3322E7-92DA-48A1-82EA-F76E8D85D33F}"/>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9E926000-C58E-498D-94B5-5D0D0E50C876}"/>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3CA774D3-8186-40FC-A4AE-9D26D87BF2B1}"/>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F18587A6-E2D5-44AB-86D7-06881EFCE9E9}"/>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8A437CEC-132F-42D4-8030-BEFE777674E7}"/>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3" name="テキスト ボックス 642">
          <a:extLst>
            <a:ext uri="{FF2B5EF4-FFF2-40B4-BE49-F238E27FC236}">
              <a16:creationId xmlns:a16="http://schemas.microsoft.com/office/drawing/2014/main" id="{8A3BE587-6451-405A-99DB-C125930ADC68}"/>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640C3E33-B202-48E1-894A-2FEC192BDDD1}"/>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5" name="テキスト ボックス 644">
          <a:extLst>
            <a:ext uri="{FF2B5EF4-FFF2-40B4-BE49-F238E27FC236}">
              <a16:creationId xmlns:a16="http://schemas.microsoft.com/office/drawing/2014/main" id="{6858C85A-60C4-4B14-8E0E-A456B37BA3AD}"/>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児童館】&#10;有形固定資産減価償却率グラフ枠">
          <a:extLst>
            <a:ext uri="{FF2B5EF4-FFF2-40B4-BE49-F238E27FC236}">
              <a16:creationId xmlns:a16="http://schemas.microsoft.com/office/drawing/2014/main" id="{459FE2C6-1485-4D3F-85E2-ABCC0B4A1A0A}"/>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43814</xdr:rowOff>
    </xdr:from>
    <xdr:to>
      <xdr:col>85</xdr:col>
      <xdr:colOff>126364</xdr:colOff>
      <xdr:row>86</xdr:row>
      <xdr:rowOff>114300</xdr:rowOff>
    </xdr:to>
    <xdr:cxnSp macro="">
      <xdr:nvCxnSpPr>
        <xdr:cNvPr id="647" name="直線コネクタ 646">
          <a:extLst>
            <a:ext uri="{FF2B5EF4-FFF2-40B4-BE49-F238E27FC236}">
              <a16:creationId xmlns:a16="http://schemas.microsoft.com/office/drawing/2014/main" id="{E1853DA7-3085-47B1-887A-8127A1EDE4C9}"/>
            </a:ext>
          </a:extLst>
        </xdr:cNvPr>
        <xdr:cNvCxnSpPr/>
      </xdr:nvCxnSpPr>
      <xdr:spPr>
        <a:xfrm flipV="1">
          <a:off x="16318864" y="13245464"/>
          <a:ext cx="0" cy="1613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8" name="【児童館】&#10;有形固定資産減価償却率最小値テキスト">
          <a:extLst>
            <a:ext uri="{FF2B5EF4-FFF2-40B4-BE49-F238E27FC236}">
              <a16:creationId xmlns:a16="http://schemas.microsoft.com/office/drawing/2014/main" id="{08FE8F2E-2D5F-4AFF-8C39-E3222511796C}"/>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9" name="直線コネクタ 648">
          <a:extLst>
            <a:ext uri="{FF2B5EF4-FFF2-40B4-BE49-F238E27FC236}">
              <a16:creationId xmlns:a16="http://schemas.microsoft.com/office/drawing/2014/main" id="{30A38EEA-54AB-4814-9692-A572DAC5D9E9}"/>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161941</xdr:rowOff>
    </xdr:from>
    <xdr:ext cx="405111" cy="259045"/>
    <xdr:sp macro="" textlink="">
      <xdr:nvSpPr>
        <xdr:cNvPr id="650" name="【児童館】&#10;有形固定資産減価償却率最大値テキスト">
          <a:extLst>
            <a:ext uri="{FF2B5EF4-FFF2-40B4-BE49-F238E27FC236}">
              <a16:creationId xmlns:a16="http://schemas.microsoft.com/office/drawing/2014/main" id="{6D712F7B-C605-4AF0-803E-BDD35B572EBE}"/>
            </a:ext>
          </a:extLst>
        </xdr:cNvPr>
        <xdr:cNvSpPr txBox="1"/>
      </xdr:nvSpPr>
      <xdr:spPr>
        <a:xfrm>
          <a:off x="16357600" y="13020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43814</xdr:rowOff>
    </xdr:from>
    <xdr:to>
      <xdr:col>86</xdr:col>
      <xdr:colOff>25400</xdr:colOff>
      <xdr:row>77</xdr:row>
      <xdr:rowOff>43814</xdr:rowOff>
    </xdr:to>
    <xdr:cxnSp macro="">
      <xdr:nvCxnSpPr>
        <xdr:cNvPr id="651" name="直線コネクタ 650">
          <a:extLst>
            <a:ext uri="{FF2B5EF4-FFF2-40B4-BE49-F238E27FC236}">
              <a16:creationId xmlns:a16="http://schemas.microsoft.com/office/drawing/2014/main" id="{F37A683A-368F-40FD-8D89-B92303A08E69}"/>
            </a:ext>
          </a:extLst>
        </xdr:cNvPr>
        <xdr:cNvCxnSpPr/>
      </xdr:nvCxnSpPr>
      <xdr:spPr>
        <a:xfrm>
          <a:off x="16230600" y="13245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13988</xdr:rowOff>
    </xdr:from>
    <xdr:ext cx="405111" cy="259045"/>
    <xdr:sp macro="" textlink="">
      <xdr:nvSpPr>
        <xdr:cNvPr id="652" name="【児童館】&#10;有形固定資産減価償却率平均値テキスト">
          <a:extLst>
            <a:ext uri="{FF2B5EF4-FFF2-40B4-BE49-F238E27FC236}">
              <a16:creationId xmlns:a16="http://schemas.microsoft.com/office/drawing/2014/main" id="{DCC4B2F9-DCD1-4089-8879-906024FC2238}"/>
            </a:ext>
          </a:extLst>
        </xdr:cNvPr>
        <xdr:cNvSpPr txBox="1"/>
      </xdr:nvSpPr>
      <xdr:spPr>
        <a:xfrm>
          <a:off x="16357600" y="139014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162561</xdr:rowOff>
    </xdr:from>
    <xdr:to>
      <xdr:col>85</xdr:col>
      <xdr:colOff>177800</xdr:colOff>
      <xdr:row>82</xdr:row>
      <xdr:rowOff>92711</xdr:rowOff>
    </xdr:to>
    <xdr:sp macro="" textlink="">
      <xdr:nvSpPr>
        <xdr:cNvPr id="653" name="フローチャート: 判断 652">
          <a:extLst>
            <a:ext uri="{FF2B5EF4-FFF2-40B4-BE49-F238E27FC236}">
              <a16:creationId xmlns:a16="http://schemas.microsoft.com/office/drawing/2014/main" id="{F0477AA6-7217-492A-9CFD-3F8E667DFF7B}"/>
            </a:ext>
          </a:extLst>
        </xdr:cNvPr>
        <xdr:cNvSpPr/>
      </xdr:nvSpPr>
      <xdr:spPr>
        <a:xfrm>
          <a:off x="16268700" y="1405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168275</xdr:rowOff>
    </xdr:from>
    <xdr:to>
      <xdr:col>81</xdr:col>
      <xdr:colOff>101600</xdr:colOff>
      <xdr:row>82</xdr:row>
      <xdr:rowOff>98425</xdr:rowOff>
    </xdr:to>
    <xdr:sp macro="" textlink="">
      <xdr:nvSpPr>
        <xdr:cNvPr id="654" name="フローチャート: 判断 653">
          <a:extLst>
            <a:ext uri="{FF2B5EF4-FFF2-40B4-BE49-F238E27FC236}">
              <a16:creationId xmlns:a16="http://schemas.microsoft.com/office/drawing/2014/main" id="{6AFB4031-96B1-4C21-9881-21E50881C210}"/>
            </a:ext>
          </a:extLst>
        </xdr:cNvPr>
        <xdr:cNvSpPr/>
      </xdr:nvSpPr>
      <xdr:spPr>
        <a:xfrm>
          <a:off x="15430500" y="1405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153036</xdr:rowOff>
    </xdr:from>
    <xdr:to>
      <xdr:col>76</xdr:col>
      <xdr:colOff>165100</xdr:colOff>
      <xdr:row>82</xdr:row>
      <xdr:rowOff>83186</xdr:rowOff>
    </xdr:to>
    <xdr:sp macro="" textlink="">
      <xdr:nvSpPr>
        <xdr:cNvPr id="655" name="フローチャート: 判断 654">
          <a:extLst>
            <a:ext uri="{FF2B5EF4-FFF2-40B4-BE49-F238E27FC236}">
              <a16:creationId xmlns:a16="http://schemas.microsoft.com/office/drawing/2014/main" id="{1DD27537-A0C2-4810-9732-11BBE598DF3C}"/>
            </a:ext>
          </a:extLst>
        </xdr:cNvPr>
        <xdr:cNvSpPr/>
      </xdr:nvSpPr>
      <xdr:spPr>
        <a:xfrm>
          <a:off x="14541500" y="1404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151130</xdr:rowOff>
    </xdr:from>
    <xdr:to>
      <xdr:col>72</xdr:col>
      <xdr:colOff>38100</xdr:colOff>
      <xdr:row>82</xdr:row>
      <xdr:rowOff>81280</xdr:rowOff>
    </xdr:to>
    <xdr:sp macro="" textlink="">
      <xdr:nvSpPr>
        <xdr:cNvPr id="656" name="フローチャート: 判断 655">
          <a:extLst>
            <a:ext uri="{FF2B5EF4-FFF2-40B4-BE49-F238E27FC236}">
              <a16:creationId xmlns:a16="http://schemas.microsoft.com/office/drawing/2014/main" id="{E2B9ACE3-43F3-4D5F-AADD-0E11CC1D5E1D}"/>
            </a:ext>
          </a:extLst>
        </xdr:cNvPr>
        <xdr:cNvSpPr/>
      </xdr:nvSpPr>
      <xdr:spPr>
        <a:xfrm>
          <a:off x="13652500" y="1403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13970</xdr:rowOff>
    </xdr:from>
    <xdr:to>
      <xdr:col>67</xdr:col>
      <xdr:colOff>101600</xdr:colOff>
      <xdr:row>82</xdr:row>
      <xdr:rowOff>115570</xdr:rowOff>
    </xdr:to>
    <xdr:sp macro="" textlink="">
      <xdr:nvSpPr>
        <xdr:cNvPr id="657" name="フローチャート: 判断 656">
          <a:extLst>
            <a:ext uri="{FF2B5EF4-FFF2-40B4-BE49-F238E27FC236}">
              <a16:creationId xmlns:a16="http://schemas.microsoft.com/office/drawing/2014/main" id="{7F390D96-7C48-48F1-9B9E-502D1FBA25CF}"/>
            </a:ext>
          </a:extLst>
        </xdr:cNvPr>
        <xdr:cNvSpPr/>
      </xdr:nvSpPr>
      <xdr:spPr>
        <a:xfrm>
          <a:off x="12763500" y="1407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E73D713C-1662-481B-B497-DE8237B8507A}"/>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7A54A18A-4003-411F-BF3F-FB4AAFBF81F4}"/>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F01EF827-8935-4232-BFA7-00F1C212436B}"/>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C5C38B63-1D5A-46AB-A2D0-9B05E1507D4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A966EC51-260D-4E8E-B565-49375324D83C}"/>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107314</xdr:rowOff>
    </xdr:from>
    <xdr:to>
      <xdr:col>85</xdr:col>
      <xdr:colOff>177800</xdr:colOff>
      <xdr:row>85</xdr:row>
      <xdr:rowOff>37464</xdr:rowOff>
    </xdr:to>
    <xdr:sp macro="" textlink="">
      <xdr:nvSpPr>
        <xdr:cNvPr id="663" name="楕円 662">
          <a:extLst>
            <a:ext uri="{FF2B5EF4-FFF2-40B4-BE49-F238E27FC236}">
              <a16:creationId xmlns:a16="http://schemas.microsoft.com/office/drawing/2014/main" id="{491B8DBA-87DE-4F94-87E8-8CB7A5DA03AF}"/>
            </a:ext>
          </a:extLst>
        </xdr:cNvPr>
        <xdr:cNvSpPr/>
      </xdr:nvSpPr>
      <xdr:spPr>
        <a:xfrm>
          <a:off x="16268700" y="14509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85741</xdr:rowOff>
    </xdr:from>
    <xdr:ext cx="405111" cy="259045"/>
    <xdr:sp macro="" textlink="">
      <xdr:nvSpPr>
        <xdr:cNvPr id="664" name="【児童館】&#10;有形固定資産減価償却率該当値テキスト">
          <a:extLst>
            <a:ext uri="{FF2B5EF4-FFF2-40B4-BE49-F238E27FC236}">
              <a16:creationId xmlns:a16="http://schemas.microsoft.com/office/drawing/2014/main" id="{51246DBC-A57E-48F3-9AC2-EDCF6EDC2D55}"/>
            </a:ext>
          </a:extLst>
        </xdr:cNvPr>
        <xdr:cNvSpPr txBox="1"/>
      </xdr:nvSpPr>
      <xdr:spPr>
        <a:xfrm>
          <a:off x="16357600" y="14487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69214</xdr:rowOff>
    </xdr:from>
    <xdr:to>
      <xdr:col>81</xdr:col>
      <xdr:colOff>101600</xdr:colOff>
      <xdr:row>84</xdr:row>
      <xdr:rowOff>170814</xdr:rowOff>
    </xdr:to>
    <xdr:sp macro="" textlink="">
      <xdr:nvSpPr>
        <xdr:cNvPr id="665" name="楕円 664">
          <a:extLst>
            <a:ext uri="{FF2B5EF4-FFF2-40B4-BE49-F238E27FC236}">
              <a16:creationId xmlns:a16="http://schemas.microsoft.com/office/drawing/2014/main" id="{CA0A1980-9ACE-46B6-A3B5-374F71D681A2}"/>
            </a:ext>
          </a:extLst>
        </xdr:cNvPr>
        <xdr:cNvSpPr/>
      </xdr:nvSpPr>
      <xdr:spPr>
        <a:xfrm>
          <a:off x="15430500" y="14471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120014</xdr:rowOff>
    </xdr:from>
    <xdr:to>
      <xdr:col>85</xdr:col>
      <xdr:colOff>127000</xdr:colOff>
      <xdr:row>84</xdr:row>
      <xdr:rowOff>158114</xdr:rowOff>
    </xdr:to>
    <xdr:cxnSp macro="">
      <xdr:nvCxnSpPr>
        <xdr:cNvPr id="666" name="直線コネクタ 665">
          <a:extLst>
            <a:ext uri="{FF2B5EF4-FFF2-40B4-BE49-F238E27FC236}">
              <a16:creationId xmlns:a16="http://schemas.microsoft.com/office/drawing/2014/main" id="{F2294F52-BD98-44EA-83B9-3DA733D8468F}"/>
            </a:ext>
          </a:extLst>
        </xdr:cNvPr>
        <xdr:cNvCxnSpPr/>
      </xdr:nvCxnSpPr>
      <xdr:spPr>
        <a:xfrm>
          <a:off x="15481300" y="14521814"/>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31114</xdr:rowOff>
    </xdr:from>
    <xdr:to>
      <xdr:col>76</xdr:col>
      <xdr:colOff>165100</xdr:colOff>
      <xdr:row>84</xdr:row>
      <xdr:rowOff>132714</xdr:rowOff>
    </xdr:to>
    <xdr:sp macro="" textlink="">
      <xdr:nvSpPr>
        <xdr:cNvPr id="667" name="楕円 666">
          <a:extLst>
            <a:ext uri="{FF2B5EF4-FFF2-40B4-BE49-F238E27FC236}">
              <a16:creationId xmlns:a16="http://schemas.microsoft.com/office/drawing/2014/main" id="{5DBDAA3B-0239-4D8E-9CE6-394F70EF50AA}"/>
            </a:ext>
          </a:extLst>
        </xdr:cNvPr>
        <xdr:cNvSpPr/>
      </xdr:nvSpPr>
      <xdr:spPr>
        <a:xfrm>
          <a:off x="14541500" y="1443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81914</xdr:rowOff>
    </xdr:from>
    <xdr:to>
      <xdr:col>81</xdr:col>
      <xdr:colOff>50800</xdr:colOff>
      <xdr:row>84</xdr:row>
      <xdr:rowOff>120014</xdr:rowOff>
    </xdr:to>
    <xdr:cxnSp macro="">
      <xdr:nvCxnSpPr>
        <xdr:cNvPr id="668" name="直線コネクタ 667">
          <a:extLst>
            <a:ext uri="{FF2B5EF4-FFF2-40B4-BE49-F238E27FC236}">
              <a16:creationId xmlns:a16="http://schemas.microsoft.com/office/drawing/2014/main" id="{46118564-572D-4CEA-8E45-2737EFBB72FE}"/>
            </a:ext>
          </a:extLst>
        </xdr:cNvPr>
        <xdr:cNvCxnSpPr/>
      </xdr:nvCxnSpPr>
      <xdr:spPr>
        <a:xfrm>
          <a:off x="14592300" y="14483714"/>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164464</xdr:rowOff>
    </xdr:from>
    <xdr:to>
      <xdr:col>72</xdr:col>
      <xdr:colOff>38100</xdr:colOff>
      <xdr:row>84</xdr:row>
      <xdr:rowOff>94614</xdr:rowOff>
    </xdr:to>
    <xdr:sp macro="" textlink="">
      <xdr:nvSpPr>
        <xdr:cNvPr id="669" name="楕円 668">
          <a:extLst>
            <a:ext uri="{FF2B5EF4-FFF2-40B4-BE49-F238E27FC236}">
              <a16:creationId xmlns:a16="http://schemas.microsoft.com/office/drawing/2014/main" id="{67F58B41-DB55-4CC0-AFF3-B8CAA2DF536A}"/>
            </a:ext>
          </a:extLst>
        </xdr:cNvPr>
        <xdr:cNvSpPr/>
      </xdr:nvSpPr>
      <xdr:spPr>
        <a:xfrm>
          <a:off x="13652500" y="14394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43814</xdr:rowOff>
    </xdr:from>
    <xdr:to>
      <xdr:col>76</xdr:col>
      <xdr:colOff>114300</xdr:colOff>
      <xdr:row>84</xdr:row>
      <xdr:rowOff>81914</xdr:rowOff>
    </xdr:to>
    <xdr:cxnSp macro="">
      <xdr:nvCxnSpPr>
        <xdr:cNvPr id="670" name="直線コネクタ 669">
          <a:extLst>
            <a:ext uri="{FF2B5EF4-FFF2-40B4-BE49-F238E27FC236}">
              <a16:creationId xmlns:a16="http://schemas.microsoft.com/office/drawing/2014/main" id="{3DF94BAF-0A93-4222-9335-6AE824F1EC4B}"/>
            </a:ext>
          </a:extLst>
        </xdr:cNvPr>
        <xdr:cNvCxnSpPr/>
      </xdr:nvCxnSpPr>
      <xdr:spPr>
        <a:xfrm>
          <a:off x="13703300" y="14445614"/>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126364</xdr:rowOff>
    </xdr:from>
    <xdr:to>
      <xdr:col>67</xdr:col>
      <xdr:colOff>101600</xdr:colOff>
      <xdr:row>84</xdr:row>
      <xdr:rowOff>56514</xdr:rowOff>
    </xdr:to>
    <xdr:sp macro="" textlink="">
      <xdr:nvSpPr>
        <xdr:cNvPr id="671" name="楕円 670">
          <a:extLst>
            <a:ext uri="{FF2B5EF4-FFF2-40B4-BE49-F238E27FC236}">
              <a16:creationId xmlns:a16="http://schemas.microsoft.com/office/drawing/2014/main" id="{8059FE15-A7BB-413F-8929-7761B6388BF0}"/>
            </a:ext>
          </a:extLst>
        </xdr:cNvPr>
        <xdr:cNvSpPr/>
      </xdr:nvSpPr>
      <xdr:spPr>
        <a:xfrm>
          <a:off x="12763500" y="14356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5714</xdr:rowOff>
    </xdr:from>
    <xdr:to>
      <xdr:col>71</xdr:col>
      <xdr:colOff>177800</xdr:colOff>
      <xdr:row>84</xdr:row>
      <xdr:rowOff>43814</xdr:rowOff>
    </xdr:to>
    <xdr:cxnSp macro="">
      <xdr:nvCxnSpPr>
        <xdr:cNvPr id="672" name="直線コネクタ 671">
          <a:extLst>
            <a:ext uri="{FF2B5EF4-FFF2-40B4-BE49-F238E27FC236}">
              <a16:creationId xmlns:a16="http://schemas.microsoft.com/office/drawing/2014/main" id="{E5D03CD0-7580-4CA2-944C-4BC498646EE2}"/>
            </a:ext>
          </a:extLst>
        </xdr:cNvPr>
        <xdr:cNvCxnSpPr/>
      </xdr:nvCxnSpPr>
      <xdr:spPr>
        <a:xfrm>
          <a:off x="12814300" y="14407514"/>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114952</xdr:rowOff>
    </xdr:from>
    <xdr:ext cx="405111" cy="259045"/>
    <xdr:sp macro="" textlink="">
      <xdr:nvSpPr>
        <xdr:cNvPr id="673" name="n_1aveValue【児童館】&#10;有形固定資産減価償却率">
          <a:extLst>
            <a:ext uri="{FF2B5EF4-FFF2-40B4-BE49-F238E27FC236}">
              <a16:creationId xmlns:a16="http://schemas.microsoft.com/office/drawing/2014/main" id="{49E11EBE-7EF0-49E1-8806-64F6970650E5}"/>
            </a:ext>
          </a:extLst>
        </xdr:cNvPr>
        <xdr:cNvSpPr txBox="1"/>
      </xdr:nvSpPr>
      <xdr:spPr>
        <a:xfrm>
          <a:off x="15266044" y="1383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99713</xdr:rowOff>
    </xdr:from>
    <xdr:ext cx="405111" cy="259045"/>
    <xdr:sp macro="" textlink="">
      <xdr:nvSpPr>
        <xdr:cNvPr id="674" name="n_2aveValue【児童館】&#10;有形固定資産減価償却率">
          <a:extLst>
            <a:ext uri="{FF2B5EF4-FFF2-40B4-BE49-F238E27FC236}">
              <a16:creationId xmlns:a16="http://schemas.microsoft.com/office/drawing/2014/main" id="{FE9A74FD-3A4E-43E3-B068-97ED09054073}"/>
            </a:ext>
          </a:extLst>
        </xdr:cNvPr>
        <xdr:cNvSpPr txBox="1"/>
      </xdr:nvSpPr>
      <xdr:spPr>
        <a:xfrm>
          <a:off x="14389744" y="13815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97807</xdr:rowOff>
    </xdr:from>
    <xdr:ext cx="405111" cy="259045"/>
    <xdr:sp macro="" textlink="">
      <xdr:nvSpPr>
        <xdr:cNvPr id="675" name="n_3aveValue【児童館】&#10;有形固定資産減価償却率">
          <a:extLst>
            <a:ext uri="{FF2B5EF4-FFF2-40B4-BE49-F238E27FC236}">
              <a16:creationId xmlns:a16="http://schemas.microsoft.com/office/drawing/2014/main" id="{487B7B9C-4588-4FEF-B712-B60F76374471}"/>
            </a:ext>
          </a:extLst>
        </xdr:cNvPr>
        <xdr:cNvSpPr txBox="1"/>
      </xdr:nvSpPr>
      <xdr:spPr>
        <a:xfrm>
          <a:off x="13500744" y="1381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132097</xdr:rowOff>
    </xdr:from>
    <xdr:ext cx="405111" cy="259045"/>
    <xdr:sp macro="" textlink="">
      <xdr:nvSpPr>
        <xdr:cNvPr id="676" name="n_4aveValue【児童館】&#10;有形固定資産減価償却率">
          <a:extLst>
            <a:ext uri="{FF2B5EF4-FFF2-40B4-BE49-F238E27FC236}">
              <a16:creationId xmlns:a16="http://schemas.microsoft.com/office/drawing/2014/main" id="{ADA36BB3-9A56-46E3-A99C-08CF77151B2D}"/>
            </a:ext>
          </a:extLst>
        </xdr:cNvPr>
        <xdr:cNvSpPr txBox="1"/>
      </xdr:nvSpPr>
      <xdr:spPr>
        <a:xfrm>
          <a:off x="12611744" y="1384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161941</xdr:rowOff>
    </xdr:from>
    <xdr:ext cx="405111" cy="259045"/>
    <xdr:sp macro="" textlink="">
      <xdr:nvSpPr>
        <xdr:cNvPr id="677" name="n_1mainValue【児童館】&#10;有形固定資産減価償却率">
          <a:extLst>
            <a:ext uri="{FF2B5EF4-FFF2-40B4-BE49-F238E27FC236}">
              <a16:creationId xmlns:a16="http://schemas.microsoft.com/office/drawing/2014/main" id="{B13F04F6-91CF-4EAD-898C-6F574C577D23}"/>
            </a:ext>
          </a:extLst>
        </xdr:cNvPr>
        <xdr:cNvSpPr txBox="1"/>
      </xdr:nvSpPr>
      <xdr:spPr>
        <a:xfrm>
          <a:off x="15266044" y="14563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123841</xdr:rowOff>
    </xdr:from>
    <xdr:ext cx="405111" cy="259045"/>
    <xdr:sp macro="" textlink="">
      <xdr:nvSpPr>
        <xdr:cNvPr id="678" name="n_2mainValue【児童館】&#10;有形固定資産減価償却率">
          <a:extLst>
            <a:ext uri="{FF2B5EF4-FFF2-40B4-BE49-F238E27FC236}">
              <a16:creationId xmlns:a16="http://schemas.microsoft.com/office/drawing/2014/main" id="{007E803F-C7C3-4578-A56B-EFC7B723688F}"/>
            </a:ext>
          </a:extLst>
        </xdr:cNvPr>
        <xdr:cNvSpPr txBox="1"/>
      </xdr:nvSpPr>
      <xdr:spPr>
        <a:xfrm>
          <a:off x="14389744" y="14525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85741</xdr:rowOff>
    </xdr:from>
    <xdr:ext cx="405111" cy="259045"/>
    <xdr:sp macro="" textlink="">
      <xdr:nvSpPr>
        <xdr:cNvPr id="679" name="n_3mainValue【児童館】&#10;有形固定資産減価償却率">
          <a:extLst>
            <a:ext uri="{FF2B5EF4-FFF2-40B4-BE49-F238E27FC236}">
              <a16:creationId xmlns:a16="http://schemas.microsoft.com/office/drawing/2014/main" id="{F7536DCB-1C34-4F5B-A7AA-51E81314E497}"/>
            </a:ext>
          </a:extLst>
        </xdr:cNvPr>
        <xdr:cNvSpPr txBox="1"/>
      </xdr:nvSpPr>
      <xdr:spPr>
        <a:xfrm>
          <a:off x="13500744" y="14487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47641</xdr:rowOff>
    </xdr:from>
    <xdr:ext cx="405111" cy="259045"/>
    <xdr:sp macro="" textlink="">
      <xdr:nvSpPr>
        <xdr:cNvPr id="680" name="n_4mainValue【児童館】&#10;有形固定資産減価償却率">
          <a:extLst>
            <a:ext uri="{FF2B5EF4-FFF2-40B4-BE49-F238E27FC236}">
              <a16:creationId xmlns:a16="http://schemas.microsoft.com/office/drawing/2014/main" id="{6D25E54D-F0F0-4F52-825E-F0853268F6F3}"/>
            </a:ext>
          </a:extLst>
        </xdr:cNvPr>
        <xdr:cNvSpPr txBox="1"/>
      </xdr:nvSpPr>
      <xdr:spPr>
        <a:xfrm>
          <a:off x="12611744" y="14449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0184F726-3BEC-443E-BB85-65CA43AC271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8CB7137A-F8B2-452F-90BF-429E5D4357E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4C83C469-DC55-44AE-89C6-C3985CB837A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03127BD6-16F7-4064-82D3-963C0059D7A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C5F83E36-51B2-4EB2-8B72-8187F78E9132}"/>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FB2B4CD6-1276-4007-A852-F2A73AF344D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8F08C574-AE28-4B5D-AB77-1656EE5D005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44F26177-9C6E-4B49-A8E2-3EC6C59A115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0168C589-0912-4395-ADF5-8115849DD67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5390FA01-FD0B-46F6-A808-BE037A28C84A}"/>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1" name="直線コネクタ 690">
          <a:extLst>
            <a:ext uri="{FF2B5EF4-FFF2-40B4-BE49-F238E27FC236}">
              <a16:creationId xmlns:a16="http://schemas.microsoft.com/office/drawing/2014/main" id="{A100C61B-79F5-4499-9274-ED57003B033F}"/>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2" name="テキスト ボックス 691">
          <a:extLst>
            <a:ext uri="{FF2B5EF4-FFF2-40B4-BE49-F238E27FC236}">
              <a16:creationId xmlns:a16="http://schemas.microsoft.com/office/drawing/2014/main" id="{504DEC45-88FD-44B1-B534-C7390EC48B29}"/>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3" name="直線コネクタ 692">
          <a:extLst>
            <a:ext uri="{FF2B5EF4-FFF2-40B4-BE49-F238E27FC236}">
              <a16:creationId xmlns:a16="http://schemas.microsoft.com/office/drawing/2014/main" id="{B2623855-4B05-4E85-B9AB-44CFF983FCFC}"/>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4" name="テキスト ボックス 693">
          <a:extLst>
            <a:ext uri="{FF2B5EF4-FFF2-40B4-BE49-F238E27FC236}">
              <a16:creationId xmlns:a16="http://schemas.microsoft.com/office/drawing/2014/main" id="{AEFF4620-6695-45A8-BD30-320AB7E64508}"/>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5" name="直線コネクタ 694">
          <a:extLst>
            <a:ext uri="{FF2B5EF4-FFF2-40B4-BE49-F238E27FC236}">
              <a16:creationId xmlns:a16="http://schemas.microsoft.com/office/drawing/2014/main" id="{1B0AC3A9-5C45-47F5-9086-721B50EC3996}"/>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6" name="テキスト ボックス 695">
          <a:extLst>
            <a:ext uri="{FF2B5EF4-FFF2-40B4-BE49-F238E27FC236}">
              <a16:creationId xmlns:a16="http://schemas.microsoft.com/office/drawing/2014/main" id="{92E5E654-3EA3-4645-AA90-69B87210D89B}"/>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7" name="直線コネクタ 696">
          <a:extLst>
            <a:ext uri="{FF2B5EF4-FFF2-40B4-BE49-F238E27FC236}">
              <a16:creationId xmlns:a16="http://schemas.microsoft.com/office/drawing/2014/main" id="{DCFE0331-4A3E-4909-9933-363A5BD783D9}"/>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8" name="テキスト ボックス 697">
          <a:extLst>
            <a:ext uri="{FF2B5EF4-FFF2-40B4-BE49-F238E27FC236}">
              <a16:creationId xmlns:a16="http://schemas.microsoft.com/office/drawing/2014/main" id="{C43A0EBA-285F-4BF2-9EB3-78C78EBD7418}"/>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9" name="直線コネクタ 698">
          <a:extLst>
            <a:ext uri="{FF2B5EF4-FFF2-40B4-BE49-F238E27FC236}">
              <a16:creationId xmlns:a16="http://schemas.microsoft.com/office/drawing/2014/main" id="{4BD6229C-0E04-4E87-BDFB-A64B4DA0B88E}"/>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0" name="テキスト ボックス 699">
          <a:extLst>
            <a:ext uri="{FF2B5EF4-FFF2-40B4-BE49-F238E27FC236}">
              <a16:creationId xmlns:a16="http://schemas.microsoft.com/office/drawing/2014/main" id="{0E5E8E33-7393-4A69-8F7F-E0EFCB492E14}"/>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1" name="【児童館】&#10;一人当たり面積グラフ枠">
          <a:extLst>
            <a:ext uri="{FF2B5EF4-FFF2-40B4-BE49-F238E27FC236}">
              <a16:creationId xmlns:a16="http://schemas.microsoft.com/office/drawing/2014/main" id="{FA49C0AD-3DF9-4972-B6D9-BB20A3B291D3}"/>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163830</xdr:rowOff>
    </xdr:from>
    <xdr:to>
      <xdr:col>116</xdr:col>
      <xdr:colOff>62864</xdr:colOff>
      <xdr:row>86</xdr:row>
      <xdr:rowOff>15239</xdr:rowOff>
    </xdr:to>
    <xdr:cxnSp macro="">
      <xdr:nvCxnSpPr>
        <xdr:cNvPr id="702" name="直線コネクタ 701">
          <a:extLst>
            <a:ext uri="{FF2B5EF4-FFF2-40B4-BE49-F238E27FC236}">
              <a16:creationId xmlns:a16="http://schemas.microsoft.com/office/drawing/2014/main" id="{98793141-CCFA-4800-9421-84D4255AAE91}"/>
            </a:ext>
          </a:extLst>
        </xdr:cNvPr>
        <xdr:cNvCxnSpPr/>
      </xdr:nvCxnSpPr>
      <xdr:spPr>
        <a:xfrm flipV="1">
          <a:off x="22160864" y="1336548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703" name="【児童館】&#10;一人当たり面積最小値テキスト">
          <a:extLst>
            <a:ext uri="{FF2B5EF4-FFF2-40B4-BE49-F238E27FC236}">
              <a16:creationId xmlns:a16="http://schemas.microsoft.com/office/drawing/2014/main" id="{9DD2E077-9FB3-48C6-88AE-5289C05C4ECA}"/>
            </a:ext>
          </a:extLst>
        </xdr:cNvPr>
        <xdr:cNvSpPr txBox="1"/>
      </xdr:nvSpPr>
      <xdr:spPr>
        <a:xfrm>
          <a:off x="22199600"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704" name="直線コネクタ 703">
          <a:extLst>
            <a:ext uri="{FF2B5EF4-FFF2-40B4-BE49-F238E27FC236}">
              <a16:creationId xmlns:a16="http://schemas.microsoft.com/office/drawing/2014/main" id="{2225588A-8748-48AC-8D9A-CEB38AA4E432}"/>
            </a:ext>
          </a:extLst>
        </xdr:cNvPr>
        <xdr:cNvCxnSpPr/>
      </xdr:nvCxnSpPr>
      <xdr:spPr>
        <a:xfrm>
          <a:off x="22072600" y="1475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110507</xdr:rowOff>
    </xdr:from>
    <xdr:ext cx="469744" cy="259045"/>
    <xdr:sp macro="" textlink="">
      <xdr:nvSpPr>
        <xdr:cNvPr id="705" name="【児童館】&#10;一人当たり面積最大値テキスト">
          <a:extLst>
            <a:ext uri="{FF2B5EF4-FFF2-40B4-BE49-F238E27FC236}">
              <a16:creationId xmlns:a16="http://schemas.microsoft.com/office/drawing/2014/main" id="{BF161110-EEF3-4ED8-BC6A-70BE318368FC}"/>
            </a:ext>
          </a:extLst>
        </xdr:cNvPr>
        <xdr:cNvSpPr txBox="1"/>
      </xdr:nvSpPr>
      <xdr:spPr>
        <a:xfrm>
          <a:off x="22199600" y="1314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163830</xdr:rowOff>
    </xdr:from>
    <xdr:to>
      <xdr:col>116</xdr:col>
      <xdr:colOff>152400</xdr:colOff>
      <xdr:row>77</xdr:row>
      <xdr:rowOff>163830</xdr:rowOff>
    </xdr:to>
    <xdr:cxnSp macro="">
      <xdr:nvCxnSpPr>
        <xdr:cNvPr id="706" name="直線コネクタ 705">
          <a:extLst>
            <a:ext uri="{FF2B5EF4-FFF2-40B4-BE49-F238E27FC236}">
              <a16:creationId xmlns:a16="http://schemas.microsoft.com/office/drawing/2014/main" id="{C7A0BBFB-0E81-4B66-88FB-35D1D28A0F55}"/>
            </a:ext>
          </a:extLst>
        </xdr:cNvPr>
        <xdr:cNvCxnSpPr/>
      </xdr:nvCxnSpPr>
      <xdr:spPr>
        <a:xfrm>
          <a:off x="22072600" y="1336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33038</xdr:rowOff>
    </xdr:from>
    <xdr:ext cx="469744" cy="259045"/>
    <xdr:sp macro="" textlink="">
      <xdr:nvSpPr>
        <xdr:cNvPr id="707" name="【児童館】&#10;一人当たり面積平均値テキスト">
          <a:extLst>
            <a:ext uri="{FF2B5EF4-FFF2-40B4-BE49-F238E27FC236}">
              <a16:creationId xmlns:a16="http://schemas.microsoft.com/office/drawing/2014/main" id="{8E69C5BB-40E2-4450-983B-62819DFC11C3}"/>
            </a:ext>
          </a:extLst>
        </xdr:cNvPr>
        <xdr:cNvSpPr txBox="1"/>
      </xdr:nvSpPr>
      <xdr:spPr>
        <a:xfrm>
          <a:off x="22199600" y="14263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10161</xdr:rowOff>
    </xdr:from>
    <xdr:to>
      <xdr:col>116</xdr:col>
      <xdr:colOff>114300</xdr:colOff>
      <xdr:row>84</xdr:row>
      <xdr:rowOff>111761</xdr:rowOff>
    </xdr:to>
    <xdr:sp macro="" textlink="">
      <xdr:nvSpPr>
        <xdr:cNvPr id="708" name="フローチャート: 判断 707">
          <a:extLst>
            <a:ext uri="{FF2B5EF4-FFF2-40B4-BE49-F238E27FC236}">
              <a16:creationId xmlns:a16="http://schemas.microsoft.com/office/drawing/2014/main" id="{32221402-6931-4266-BE17-A984446990F0}"/>
            </a:ext>
          </a:extLst>
        </xdr:cNvPr>
        <xdr:cNvSpPr/>
      </xdr:nvSpPr>
      <xdr:spPr>
        <a:xfrm>
          <a:off x="221107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10161</xdr:rowOff>
    </xdr:from>
    <xdr:to>
      <xdr:col>112</xdr:col>
      <xdr:colOff>38100</xdr:colOff>
      <xdr:row>84</xdr:row>
      <xdr:rowOff>111761</xdr:rowOff>
    </xdr:to>
    <xdr:sp macro="" textlink="">
      <xdr:nvSpPr>
        <xdr:cNvPr id="709" name="フローチャート: 判断 708">
          <a:extLst>
            <a:ext uri="{FF2B5EF4-FFF2-40B4-BE49-F238E27FC236}">
              <a16:creationId xmlns:a16="http://schemas.microsoft.com/office/drawing/2014/main" id="{2D362024-DC3A-4099-AF3F-7C00437A78C9}"/>
            </a:ext>
          </a:extLst>
        </xdr:cNvPr>
        <xdr:cNvSpPr/>
      </xdr:nvSpPr>
      <xdr:spPr>
        <a:xfrm>
          <a:off x="21272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710" name="フローチャート: 判断 709">
          <a:extLst>
            <a:ext uri="{FF2B5EF4-FFF2-40B4-BE49-F238E27FC236}">
              <a16:creationId xmlns:a16="http://schemas.microsoft.com/office/drawing/2014/main" id="{CB12A1B5-F03A-4785-9F95-E1968987AFF9}"/>
            </a:ext>
          </a:extLst>
        </xdr:cNvPr>
        <xdr:cNvSpPr/>
      </xdr:nvSpPr>
      <xdr:spPr>
        <a:xfrm>
          <a:off x="20383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33020</xdr:rowOff>
    </xdr:from>
    <xdr:to>
      <xdr:col>102</xdr:col>
      <xdr:colOff>165100</xdr:colOff>
      <xdr:row>84</xdr:row>
      <xdr:rowOff>134620</xdr:rowOff>
    </xdr:to>
    <xdr:sp macro="" textlink="">
      <xdr:nvSpPr>
        <xdr:cNvPr id="711" name="フローチャート: 判断 710">
          <a:extLst>
            <a:ext uri="{FF2B5EF4-FFF2-40B4-BE49-F238E27FC236}">
              <a16:creationId xmlns:a16="http://schemas.microsoft.com/office/drawing/2014/main" id="{1C84A844-DF23-4DF9-BA1F-EEA711317E73}"/>
            </a:ext>
          </a:extLst>
        </xdr:cNvPr>
        <xdr:cNvSpPr/>
      </xdr:nvSpPr>
      <xdr:spPr>
        <a:xfrm>
          <a:off x="19494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55880</xdr:rowOff>
    </xdr:from>
    <xdr:to>
      <xdr:col>98</xdr:col>
      <xdr:colOff>38100</xdr:colOff>
      <xdr:row>84</xdr:row>
      <xdr:rowOff>157480</xdr:rowOff>
    </xdr:to>
    <xdr:sp macro="" textlink="">
      <xdr:nvSpPr>
        <xdr:cNvPr id="712" name="フローチャート: 判断 711">
          <a:extLst>
            <a:ext uri="{FF2B5EF4-FFF2-40B4-BE49-F238E27FC236}">
              <a16:creationId xmlns:a16="http://schemas.microsoft.com/office/drawing/2014/main" id="{5F6F7650-9757-45AF-B91B-ADA8CCC00E50}"/>
            </a:ext>
          </a:extLst>
        </xdr:cNvPr>
        <xdr:cNvSpPr/>
      </xdr:nvSpPr>
      <xdr:spPr>
        <a:xfrm>
          <a:off x="18605500" y="1445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C0DAEB26-0E2B-49C3-9821-41AEF2B9DAC8}"/>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4B35E616-B7DA-4148-B103-2186CA3C05AB}"/>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37150D0D-2E49-495E-B282-987993A3023D}"/>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9E0FDE0D-98BF-445E-BBA9-1080EC15A80D}"/>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4241E051-A930-47D2-8762-7850C18303A1}"/>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90170</xdr:rowOff>
    </xdr:from>
    <xdr:to>
      <xdr:col>116</xdr:col>
      <xdr:colOff>114300</xdr:colOff>
      <xdr:row>86</xdr:row>
      <xdr:rowOff>20320</xdr:rowOff>
    </xdr:to>
    <xdr:sp macro="" textlink="">
      <xdr:nvSpPr>
        <xdr:cNvPr id="718" name="楕円 717">
          <a:extLst>
            <a:ext uri="{FF2B5EF4-FFF2-40B4-BE49-F238E27FC236}">
              <a16:creationId xmlns:a16="http://schemas.microsoft.com/office/drawing/2014/main" id="{B9DEB1D2-EB3D-4845-9C55-4F31FFE6A66F}"/>
            </a:ext>
          </a:extLst>
        </xdr:cNvPr>
        <xdr:cNvSpPr/>
      </xdr:nvSpPr>
      <xdr:spPr>
        <a:xfrm>
          <a:off x="22110700" y="1466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5097</xdr:rowOff>
    </xdr:from>
    <xdr:ext cx="469744" cy="259045"/>
    <xdr:sp macro="" textlink="">
      <xdr:nvSpPr>
        <xdr:cNvPr id="719" name="【児童館】&#10;一人当たり面積該当値テキスト">
          <a:extLst>
            <a:ext uri="{FF2B5EF4-FFF2-40B4-BE49-F238E27FC236}">
              <a16:creationId xmlns:a16="http://schemas.microsoft.com/office/drawing/2014/main" id="{159833D8-B069-4647-8F58-3A787F076FC9}"/>
            </a:ext>
          </a:extLst>
        </xdr:cNvPr>
        <xdr:cNvSpPr txBox="1"/>
      </xdr:nvSpPr>
      <xdr:spPr>
        <a:xfrm>
          <a:off x="22199600" y="1457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90170</xdr:rowOff>
    </xdr:from>
    <xdr:to>
      <xdr:col>112</xdr:col>
      <xdr:colOff>38100</xdr:colOff>
      <xdr:row>86</xdr:row>
      <xdr:rowOff>20320</xdr:rowOff>
    </xdr:to>
    <xdr:sp macro="" textlink="">
      <xdr:nvSpPr>
        <xdr:cNvPr id="720" name="楕円 719">
          <a:extLst>
            <a:ext uri="{FF2B5EF4-FFF2-40B4-BE49-F238E27FC236}">
              <a16:creationId xmlns:a16="http://schemas.microsoft.com/office/drawing/2014/main" id="{8761F666-9E6F-4B83-8C4F-C4034D29C81D}"/>
            </a:ext>
          </a:extLst>
        </xdr:cNvPr>
        <xdr:cNvSpPr/>
      </xdr:nvSpPr>
      <xdr:spPr>
        <a:xfrm>
          <a:off x="21272500" y="1466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140970</xdr:rowOff>
    </xdr:from>
    <xdr:to>
      <xdr:col>116</xdr:col>
      <xdr:colOff>63500</xdr:colOff>
      <xdr:row>85</xdr:row>
      <xdr:rowOff>140970</xdr:rowOff>
    </xdr:to>
    <xdr:cxnSp macro="">
      <xdr:nvCxnSpPr>
        <xdr:cNvPr id="721" name="直線コネクタ 720">
          <a:extLst>
            <a:ext uri="{FF2B5EF4-FFF2-40B4-BE49-F238E27FC236}">
              <a16:creationId xmlns:a16="http://schemas.microsoft.com/office/drawing/2014/main" id="{F9AB6870-DE38-4442-86C6-6A577D0A6E1D}"/>
            </a:ext>
          </a:extLst>
        </xdr:cNvPr>
        <xdr:cNvCxnSpPr/>
      </xdr:nvCxnSpPr>
      <xdr:spPr>
        <a:xfrm>
          <a:off x="21323300" y="147142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90170</xdr:rowOff>
    </xdr:from>
    <xdr:to>
      <xdr:col>107</xdr:col>
      <xdr:colOff>101600</xdr:colOff>
      <xdr:row>86</xdr:row>
      <xdr:rowOff>20320</xdr:rowOff>
    </xdr:to>
    <xdr:sp macro="" textlink="">
      <xdr:nvSpPr>
        <xdr:cNvPr id="722" name="楕円 721">
          <a:extLst>
            <a:ext uri="{FF2B5EF4-FFF2-40B4-BE49-F238E27FC236}">
              <a16:creationId xmlns:a16="http://schemas.microsoft.com/office/drawing/2014/main" id="{6D1155D6-DB4B-48E8-B6A4-6D2E632BF5A4}"/>
            </a:ext>
          </a:extLst>
        </xdr:cNvPr>
        <xdr:cNvSpPr/>
      </xdr:nvSpPr>
      <xdr:spPr>
        <a:xfrm>
          <a:off x="20383500" y="1466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140970</xdr:rowOff>
    </xdr:from>
    <xdr:to>
      <xdr:col>111</xdr:col>
      <xdr:colOff>177800</xdr:colOff>
      <xdr:row>85</xdr:row>
      <xdr:rowOff>140970</xdr:rowOff>
    </xdr:to>
    <xdr:cxnSp macro="">
      <xdr:nvCxnSpPr>
        <xdr:cNvPr id="723" name="直線コネクタ 722">
          <a:extLst>
            <a:ext uri="{FF2B5EF4-FFF2-40B4-BE49-F238E27FC236}">
              <a16:creationId xmlns:a16="http://schemas.microsoft.com/office/drawing/2014/main" id="{50ED5C76-0AC1-4634-AD1D-213BDFE3A9B4}"/>
            </a:ext>
          </a:extLst>
        </xdr:cNvPr>
        <xdr:cNvCxnSpPr/>
      </xdr:nvCxnSpPr>
      <xdr:spPr>
        <a:xfrm>
          <a:off x="20434300" y="147142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90170</xdr:rowOff>
    </xdr:from>
    <xdr:to>
      <xdr:col>102</xdr:col>
      <xdr:colOff>165100</xdr:colOff>
      <xdr:row>86</xdr:row>
      <xdr:rowOff>20320</xdr:rowOff>
    </xdr:to>
    <xdr:sp macro="" textlink="">
      <xdr:nvSpPr>
        <xdr:cNvPr id="724" name="楕円 723">
          <a:extLst>
            <a:ext uri="{FF2B5EF4-FFF2-40B4-BE49-F238E27FC236}">
              <a16:creationId xmlns:a16="http://schemas.microsoft.com/office/drawing/2014/main" id="{8ED5A487-73B3-49CC-BFB9-B66D2C728384}"/>
            </a:ext>
          </a:extLst>
        </xdr:cNvPr>
        <xdr:cNvSpPr/>
      </xdr:nvSpPr>
      <xdr:spPr>
        <a:xfrm>
          <a:off x="19494500" y="1466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140970</xdr:rowOff>
    </xdr:from>
    <xdr:to>
      <xdr:col>107</xdr:col>
      <xdr:colOff>50800</xdr:colOff>
      <xdr:row>85</xdr:row>
      <xdr:rowOff>140970</xdr:rowOff>
    </xdr:to>
    <xdr:cxnSp macro="">
      <xdr:nvCxnSpPr>
        <xdr:cNvPr id="725" name="直線コネクタ 724">
          <a:extLst>
            <a:ext uri="{FF2B5EF4-FFF2-40B4-BE49-F238E27FC236}">
              <a16:creationId xmlns:a16="http://schemas.microsoft.com/office/drawing/2014/main" id="{911FADD5-8C1D-4202-B0B8-81AA4970C6E1}"/>
            </a:ext>
          </a:extLst>
        </xdr:cNvPr>
        <xdr:cNvCxnSpPr/>
      </xdr:nvCxnSpPr>
      <xdr:spPr>
        <a:xfrm>
          <a:off x="19545300" y="147142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90170</xdr:rowOff>
    </xdr:from>
    <xdr:to>
      <xdr:col>98</xdr:col>
      <xdr:colOff>38100</xdr:colOff>
      <xdr:row>86</xdr:row>
      <xdr:rowOff>20320</xdr:rowOff>
    </xdr:to>
    <xdr:sp macro="" textlink="">
      <xdr:nvSpPr>
        <xdr:cNvPr id="726" name="楕円 725">
          <a:extLst>
            <a:ext uri="{FF2B5EF4-FFF2-40B4-BE49-F238E27FC236}">
              <a16:creationId xmlns:a16="http://schemas.microsoft.com/office/drawing/2014/main" id="{EE14CE7F-402A-4A0A-9E0E-74A8E095C8B5}"/>
            </a:ext>
          </a:extLst>
        </xdr:cNvPr>
        <xdr:cNvSpPr/>
      </xdr:nvSpPr>
      <xdr:spPr>
        <a:xfrm>
          <a:off x="18605500" y="1466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140970</xdr:rowOff>
    </xdr:from>
    <xdr:to>
      <xdr:col>102</xdr:col>
      <xdr:colOff>114300</xdr:colOff>
      <xdr:row>85</xdr:row>
      <xdr:rowOff>140970</xdr:rowOff>
    </xdr:to>
    <xdr:cxnSp macro="">
      <xdr:nvCxnSpPr>
        <xdr:cNvPr id="727" name="直線コネクタ 726">
          <a:extLst>
            <a:ext uri="{FF2B5EF4-FFF2-40B4-BE49-F238E27FC236}">
              <a16:creationId xmlns:a16="http://schemas.microsoft.com/office/drawing/2014/main" id="{5DB23FC4-5038-496F-8D42-2607751503EA}"/>
            </a:ext>
          </a:extLst>
        </xdr:cNvPr>
        <xdr:cNvCxnSpPr/>
      </xdr:nvCxnSpPr>
      <xdr:spPr>
        <a:xfrm>
          <a:off x="18656300" y="147142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128288</xdr:rowOff>
    </xdr:from>
    <xdr:ext cx="469744" cy="259045"/>
    <xdr:sp macro="" textlink="">
      <xdr:nvSpPr>
        <xdr:cNvPr id="728" name="n_1aveValue【児童館】&#10;一人当たり面積">
          <a:extLst>
            <a:ext uri="{FF2B5EF4-FFF2-40B4-BE49-F238E27FC236}">
              <a16:creationId xmlns:a16="http://schemas.microsoft.com/office/drawing/2014/main" id="{B48E2E8F-FD67-4182-A96A-923B4C78479D}"/>
            </a:ext>
          </a:extLst>
        </xdr:cNvPr>
        <xdr:cNvSpPr txBox="1"/>
      </xdr:nvSpPr>
      <xdr:spPr>
        <a:xfrm>
          <a:off x="21075727" y="1418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macro="" textlink="">
      <xdr:nvSpPr>
        <xdr:cNvPr id="729" name="n_2aveValue【児童館】&#10;一人当たり面積">
          <a:extLst>
            <a:ext uri="{FF2B5EF4-FFF2-40B4-BE49-F238E27FC236}">
              <a16:creationId xmlns:a16="http://schemas.microsoft.com/office/drawing/2014/main" id="{5A9AE3A9-967B-49AE-B342-29A4AAF56914}"/>
            </a:ext>
          </a:extLst>
        </xdr:cNvPr>
        <xdr:cNvSpPr txBox="1"/>
      </xdr:nvSpPr>
      <xdr:spPr>
        <a:xfrm>
          <a:off x="20199427" y="1418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151147</xdr:rowOff>
    </xdr:from>
    <xdr:ext cx="469744" cy="259045"/>
    <xdr:sp macro="" textlink="">
      <xdr:nvSpPr>
        <xdr:cNvPr id="730" name="n_3aveValue【児童館】&#10;一人当たり面積">
          <a:extLst>
            <a:ext uri="{FF2B5EF4-FFF2-40B4-BE49-F238E27FC236}">
              <a16:creationId xmlns:a16="http://schemas.microsoft.com/office/drawing/2014/main" id="{7FDF0DCE-D6F5-495D-A46E-32A65D0EA15B}"/>
            </a:ext>
          </a:extLst>
        </xdr:cNvPr>
        <xdr:cNvSpPr txBox="1"/>
      </xdr:nvSpPr>
      <xdr:spPr>
        <a:xfrm>
          <a:off x="193104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2557</xdr:rowOff>
    </xdr:from>
    <xdr:ext cx="469744" cy="259045"/>
    <xdr:sp macro="" textlink="">
      <xdr:nvSpPr>
        <xdr:cNvPr id="731" name="n_4aveValue【児童館】&#10;一人当たり面積">
          <a:extLst>
            <a:ext uri="{FF2B5EF4-FFF2-40B4-BE49-F238E27FC236}">
              <a16:creationId xmlns:a16="http://schemas.microsoft.com/office/drawing/2014/main" id="{79109572-6226-460C-AE0F-55CEC8D29C98}"/>
            </a:ext>
          </a:extLst>
        </xdr:cNvPr>
        <xdr:cNvSpPr txBox="1"/>
      </xdr:nvSpPr>
      <xdr:spPr>
        <a:xfrm>
          <a:off x="18421427" y="1423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11447</xdr:rowOff>
    </xdr:from>
    <xdr:ext cx="469744" cy="259045"/>
    <xdr:sp macro="" textlink="">
      <xdr:nvSpPr>
        <xdr:cNvPr id="732" name="n_1mainValue【児童館】&#10;一人当たり面積">
          <a:extLst>
            <a:ext uri="{FF2B5EF4-FFF2-40B4-BE49-F238E27FC236}">
              <a16:creationId xmlns:a16="http://schemas.microsoft.com/office/drawing/2014/main" id="{C7EDF431-F917-49A2-8F0C-58E1D1DEEFCF}"/>
            </a:ext>
          </a:extLst>
        </xdr:cNvPr>
        <xdr:cNvSpPr txBox="1"/>
      </xdr:nvSpPr>
      <xdr:spPr>
        <a:xfrm>
          <a:off x="21075727" y="1475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11447</xdr:rowOff>
    </xdr:from>
    <xdr:ext cx="469744" cy="259045"/>
    <xdr:sp macro="" textlink="">
      <xdr:nvSpPr>
        <xdr:cNvPr id="733" name="n_2mainValue【児童館】&#10;一人当たり面積">
          <a:extLst>
            <a:ext uri="{FF2B5EF4-FFF2-40B4-BE49-F238E27FC236}">
              <a16:creationId xmlns:a16="http://schemas.microsoft.com/office/drawing/2014/main" id="{7A0F53B6-683D-4FEB-B229-1137140EDDA4}"/>
            </a:ext>
          </a:extLst>
        </xdr:cNvPr>
        <xdr:cNvSpPr txBox="1"/>
      </xdr:nvSpPr>
      <xdr:spPr>
        <a:xfrm>
          <a:off x="20199427" y="1475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11447</xdr:rowOff>
    </xdr:from>
    <xdr:ext cx="469744" cy="259045"/>
    <xdr:sp macro="" textlink="">
      <xdr:nvSpPr>
        <xdr:cNvPr id="734" name="n_3mainValue【児童館】&#10;一人当たり面積">
          <a:extLst>
            <a:ext uri="{FF2B5EF4-FFF2-40B4-BE49-F238E27FC236}">
              <a16:creationId xmlns:a16="http://schemas.microsoft.com/office/drawing/2014/main" id="{1745D70F-6364-4BD2-9DC1-669B3EEED5E4}"/>
            </a:ext>
          </a:extLst>
        </xdr:cNvPr>
        <xdr:cNvSpPr txBox="1"/>
      </xdr:nvSpPr>
      <xdr:spPr>
        <a:xfrm>
          <a:off x="19310427" y="1475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11447</xdr:rowOff>
    </xdr:from>
    <xdr:ext cx="469744" cy="259045"/>
    <xdr:sp macro="" textlink="">
      <xdr:nvSpPr>
        <xdr:cNvPr id="735" name="n_4mainValue【児童館】&#10;一人当たり面積">
          <a:extLst>
            <a:ext uri="{FF2B5EF4-FFF2-40B4-BE49-F238E27FC236}">
              <a16:creationId xmlns:a16="http://schemas.microsoft.com/office/drawing/2014/main" id="{7BA27044-8999-43EC-A9D9-7514EA353FE5}"/>
            </a:ext>
          </a:extLst>
        </xdr:cNvPr>
        <xdr:cNvSpPr txBox="1"/>
      </xdr:nvSpPr>
      <xdr:spPr>
        <a:xfrm>
          <a:off x="18421427" y="1475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6" name="正方形/長方形 735">
          <a:extLst>
            <a:ext uri="{FF2B5EF4-FFF2-40B4-BE49-F238E27FC236}">
              <a16:creationId xmlns:a16="http://schemas.microsoft.com/office/drawing/2014/main" id="{B3F40F7C-3AF4-4391-BF65-EAD1B4C602D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7" name="正方形/長方形 736">
          <a:extLst>
            <a:ext uri="{FF2B5EF4-FFF2-40B4-BE49-F238E27FC236}">
              <a16:creationId xmlns:a16="http://schemas.microsoft.com/office/drawing/2014/main" id="{B5C6EE6A-88D5-41B6-B0D9-E9B2CE0E7095}"/>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8" name="正方形/長方形 737">
          <a:extLst>
            <a:ext uri="{FF2B5EF4-FFF2-40B4-BE49-F238E27FC236}">
              <a16:creationId xmlns:a16="http://schemas.microsoft.com/office/drawing/2014/main" id="{D37727BF-9F08-49AD-A106-2100D481B4A8}"/>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9" name="正方形/長方形 738">
          <a:extLst>
            <a:ext uri="{FF2B5EF4-FFF2-40B4-BE49-F238E27FC236}">
              <a16:creationId xmlns:a16="http://schemas.microsoft.com/office/drawing/2014/main" id="{5B7F0B4E-B7BE-43C0-B6AB-44EE16ECAB6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0" name="正方形/長方形 739">
          <a:extLst>
            <a:ext uri="{FF2B5EF4-FFF2-40B4-BE49-F238E27FC236}">
              <a16:creationId xmlns:a16="http://schemas.microsoft.com/office/drawing/2014/main" id="{E2482C89-FC5B-4647-A5F4-1E4D235284D8}"/>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1" name="正方形/長方形 740">
          <a:extLst>
            <a:ext uri="{FF2B5EF4-FFF2-40B4-BE49-F238E27FC236}">
              <a16:creationId xmlns:a16="http://schemas.microsoft.com/office/drawing/2014/main" id="{B12EFE6F-5F49-4929-BF02-4F67951A4B7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2" name="正方形/長方形 741">
          <a:extLst>
            <a:ext uri="{FF2B5EF4-FFF2-40B4-BE49-F238E27FC236}">
              <a16:creationId xmlns:a16="http://schemas.microsoft.com/office/drawing/2014/main" id="{272235E9-1704-4E8A-81AB-F25D88014BB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2751549B-D756-4F6F-8D4F-4EDA2ADEF5A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4" name="テキスト ボックス 743">
          <a:extLst>
            <a:ext uri="{FF2B5EF4-FFF2-40B4-BE49-F238E27FC236}">
              <a16:creationId xmlns:a16="http://schemas.microsoft.com/office/drawing/2014/main" id="{E5B5B224-FCF5-416C-AC3A-9763F4D7ECD6}"/>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5" name="直線コネクタ 744">
          <a:extLst>
            <a:ext uri="{FF2B5EF4-FFF2-40B4-BE49-F238E27FC236}">
              <a16:creationId xmlns:a16="http://schemas.microsoft.com/office/drawing/2014/main" id="{EF13451E-69ED-469A-B4FF-3E5133D076BF}"/>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6" name="テキスト ボックス 745">
          <a:extLst>
            <a:ext uri="{FF2B5EF4-FFF2-40B4-BE49-F238E27FC236}">
              <a16:creationId xmlns:a16="http://schemas.microsoft.com/office/drawing/2014/main" id="{70A5E728-6132-4DDF-8A9E-5D98D085A33C}"/>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7" name="直線コネクタ 746">
          <a:extLst>
            <a:ext uri="{FF2B5EF4-FFF2-40B4-BE49-F238E27FC236}">
              <a16:creationId xmlns:a16="http://schemas.microsoft.com/office/drawing/2014/main" id="{D8CFB3C3-5031-4BB2-9988-4717FC8B3CFB}"/>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48" name="テキスト ボックス 747">
          <a:extLst>
            <a:ext uri="{FF2B5EF4-FFF2-40B4-BE49-F238E27FC236}">
              <a16:creationId xmlns:a16="http://schemas.microsoft.com/office/drawing/2014/main" id="{D272D924-9ECD-4ACD-B763-A9DCB4F58A2C}"/>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49" name="直線コネクタ 748">
          <a:extLst>
            <a:ext uri="{FF2B5EF4-FFF2-40B4-BE49-F238E27FC236}">
              <a16:creationId xmlns:a16="http://schemas.microsoft.com/office/drawing/2014/main" id="{8805227E-E5E3-4A27-AAF4-7FD5ADD14661}"/>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50" name="テキスト ボックス 749">
          <a:extLst>
            <a:ext uri="{FF2B5EF4-FFF2-40B4-BE49-F238E27FC236}">
              <a16:creationId xmlns:a16="http://schemas.microsoft.com/office/drawing/2014/main" id="{0514E847-C588-41ED-858F-1FC59C0ECEED}"/>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51" name="直線コネクタ 750">
          <a:extLst>
            <a:ext uri="{FF2B5EF4-FFF2-40B4-BE49-F238E27FC236}">
              <a16:creationId xmlns:a16="http://schemas.microsoft.com/office/drawing/2014/main" id="{646A6E0F-CD7F-4A28-8FC3-C9AD61AA209B}"/>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52" name="テキスト ボックス 751">
          <a:extLst>
            <a:ext uri="{FF2B5EF4-FFF2-40B4-BE49-F238E27FC236}">
              <a16:creationId xmlns:a16="http://schemas.microsoft.com/office/drawing/2014/main" id="{2C9DF65E-D462-4C2C-AF57-80F24EB8545A}"/>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53" name="直線コネクタ 752">
          <a:extLst>
            <a:ext uri="{FF2B5EF4-FFF2-40B4-BE49-F238E27FC236}">
              <a16:creationId xmlns:a16="http://schemas.microsoft.com/office/drawing/2014/main" id="{C95FD200-F893-4C1D-969A-A8CD3C17EA70}"/>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54" name="テキスト ボックス 753">
          <a:extLst>
            <a:ext uri="{FF2B5EF4-FFF2-40B4-BE49-F238E27FC236}">
              <a16:creationId xmlns:a16="http://schemas.microsoft.com/office/drawing/2014/main" id="{AE23E13A-C55D-46D8-8118-3DB3611E1A50}"/>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5" name="直線コネクタ 754">
          <a:extLst>
            <a:ext uri="{FF2B5EF4-FFF2-40B4-BE49-F238E27FC236}">
              <a16:creationId xmlns:a16="http://schemas.microsoft.com/office/drawing/2014/main" id="{8C0EBC58-1CA6-4415-A7E8-6D73EBF76B8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6" name="テキスト ボックス 755">
          <a:extLst>
            <a:ext uri="{FF2B5EF4-FFF2-40B4-BE49-F238E27FC236}">
              <a16:creationId xmlns:a16="http://schemas.microsoft.com/office/drawing/2014/main" id="{82EBFF3B-7DDD-453B-94EB-F159EE41BFA8}"/>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7" name="【公民館】&#10;有形固定資産減価償却率グラフ枠">
          <a:extLst>
            <a:ext uri="{FF2B5EF4-FFF2-40B4-BE49-F238E27FC236}">
              <a16:creationId xmlns:a16="http://schemas.microsoft.com/office/drawing/2014/main" id="{00B257B4-07EA-4146-9548-FFD1333F76A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xdr:rowOff>
    </xdr:from>
    <xdr:to>
      <xdr:col>85</xdr:col>
      <xdr:colOff>126364</xdr:colOff>
      <xdr:row>108</xdr:row>
      <xdr:rowOff>76200</xdr:rowOff>
    </xdr:to>
    <xdr:cxnSp macro="">
      <xdr:nvCxnSpPr>
        <xdr:cNvPr id="758" name="直線コネクタ 757">
          <a:extLst>
            <a:ext uri="{FF2B5EF4-FFF2-40B4-BE49-F238E27FC236}">
              <a16:creationId xmlns:a16="http://schemas.microsoft.com/office/drawing/2014/main" id="{A9EF4CB6-4B35-4D5E-B064-92749028A8C9}"/>
            </a:ext>
          </a:extLst>
        </xdr:cNvPr>
        <xdr:cNvCxnSpPr/>
      </xdr:nvCxnSpPr>
      <xdr:spPr>
        <a:xfrm flipV="1">
          <a:off x="16318864" y="17161763"/>
          <a:ext cx="0" cy="14310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80027</xdr:rowOff>
    </xdr:from>
    <xdr:ext cx="469744" cy="259045"/>
    <xdr:sp macro="" textlink="">
      <xdr:nvSpPr>
        <xdr:cNvPr id="759" name="【公民館】&#10;有形固定資産減価償却率最小値テキスト">
          <a:extLst>
            <a:ext uri="{FF2B5EF4-FFF2-40B4-BE49-F238E27FC236}">
              <a16:creationId xmlns:a16="http://schemas.microsoft.com/office/drawing/2014/main" id="{0044EEA8-CA98-49E3-BD1F-D016089CCF41}"/>
            </a:ext>
          </a:extLst>
        </xdr:cNvPr>
        <xdr:cNvSpPr txBox="1"/>
      </xdr:nvSpPr>
      <xdr:spPr>
        <a:xfrm>
          <a:off x="16357600" y="1859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76200</xdr:rowOff>
    </xdr:from>
    <xdr:to>
      <xdr:col>86</xdr:col>
      <xdr:colOff>25400</xdr:colOff>
      <xdr:row>108</xdr:row>
      <xdr:rowOff>76200</xdr:rowOff>
    </xdr:to>
    <xdr:cxnSp macro="">
      <xdr:nvCxnSpPr>
        <xdr:cNvPr id="760" name="直線コネクタ 759">
          <a:extLst>
            <a:ext uri="{FF2B5EF4-FFF2-40B4-BE49-F238E27FC236}">
              <a16:creationId xmlns:a16="http://schemas.microsoft.com/office/drawing/2014/main" id="{4A13A554-F8EB-49EB-9D86-4D6E014375E1}"/>
            </a:ext>
          </a:extLst>
        </xdr:cNvPr>
        <xdr:cNvCxnSpPr/>
      </xdr:nvCxnSpPr>
      <xdr:spPr>
        <a:xfrm>
          <a:off x="16230600" y="1859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134890</xdr:rowOff>
    </xdr:from>
    <xdr:ext cx="405111" cy="259045"/>
    <xdr:sp macro="" textlink="">
      <xdr:nvSpPr>
        <xdr:cNvPr id="761" name="【公民館】&#10;有形固定資産減価償却率最大値テキスト">
          <a:extLst>
            <a:ext uri="{FF2B5EF4-FFF2-40B4-BE49-F238E27FC236}">
              <a16:creationId xmlns:a16="http://schemas.microsoft.com/office/drawing/2014/main" id="{3E22CE65-FBDC-4E55-9401-8CD97B86BCAB}"/>
            </a:ext>
          </a:extLst>
        </xdr:cNvPr>
        <xdr:cNvSpPr txBox="1"/>
      </xdr:nvSpPr>
      <xdr:spPr>
        <a:xfrm>
          <a:off x="16357600" y="16936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xdr:rowOff>
    </xdr:from>
    <xdr:to>
      <xdr:col>86</xdr:col>
      <xdr:colOff>25400</xdr:colOff>
      <xdr:row>100</xdr:row>
      <xdr:rowOff>16763</xdr:rowOff>
    </xdr:to>
    <xdr:cxnSp macro="">
      <xdr:nvCxnSpPr>
        <xdr:cNvPr id="762" name="直線コネクタ 761">
          <a:extLst>
            <a:ext uri="{FF2B5EF4-FFF2-40B4-BE49-F238E27FC236}">
              <a16:creationId xmlns:a16="http://schemas.microsoft.com/office/drawing/2014/main" id="{4B0CE205-5619-47A1-8FB2-63FC7EC7A728}"/>
            </a:ext>
          </a:extLst>
        </xdr:cNvPr>
        <xdr:cNvCxnSpPr/>
      </xdr:nvCxnSpPr>
      <xdr:spPr>
        <a:xfrm>
          <a:off x="16230600" y="17161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101</xdr:row>
      <xdr:rowOff>164864</xdr:rowOff>
    </xdr:from>
    <xdr:ext cx="405111" cy="259045"/>
    <xdr:sp macro="" textlink="">
      <xdr:nvSpPr>
        <xdr:cNvPr id="763" name="【公民館】&#10;有形固定資産減価償却率平均値テキスト">
          <a:extLst>
            <a:ext uri="{FF2B5EF4-FFF2-40B4-BE49-F238E27FC236}">
              <a16:creationId xmlns:a16="http://schemas.microsoft.com/office/drawing/2014/main" id="{FBDD8062-04C5-4B2C-B75C-D5CEF967E5C3}"/>
            </a:ext>
          </a:extLst>
        </xdr:cNvPr>
        <xdr:cNvSpPr txBox="1"/>
      </xdr:nvSpPr>
      <xdr:spPr>
        <a:xfrm>
          <a:off x="16357600" y="174813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141987</xdr:rowOff>
    </xdr:from>
    <xdr:to>
      <xdr:col>85</xdr:col>
      <xdr:colOff>177800</xdr:colOff>
      <xdr:row>103</xdr:row>
      <xdr:rowOff>72137</xdr:rowOff>
    </xdr:to>
    <xdr:sp macro="" textlink="">
      <xdr:nvSpPr>
        <xdr:cNvPr id="764" name="フローチャート: 判断 763">
          <a:extLst>
            <a:ext uri="{FF2B5EF4-FFF2-40B4-BE49-F238E27FC236}">
              <a16:creationId xmlns:a16="http://schemas.microsoft.com/office/drawing/2014/main" id="{36FDFCCF-249C-4AE5-8C61-6721CD3EE71D}"/>
            </a:ext>
          </a:extLst>
        </xdr:cNvPr>
        <xdr:cNvSpPr/>
      </xdr:nvSpPr>
      <xdr:spPr>
        <a:xfrm>
          <a:off x="16268700" y="17629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123698</xdr:rowOff>
    </xdr:from>
    <xdr:to>
      <xdr:col>81</xdr:col>
      <xdr:colOff>101600</xdr:colOff>
      <xdr:row>103</xdr:row>
      <xdr:rowOff>53848</xdr:rowOff>
    </xdr:to>
    <xdr:sp macro="" textlink="">
      <xdr:nvSpPr>
        <xdr:cNvPr id="765" name="フローチャート: 判断 764">
          <a:extLst>
            <a:ext uri="{FF2B5EF4-FFF2-40B4-BE49-F238E27FC236}">
              <a16:creationId xmlns:a16="http://schemas.microsoft.com/office/drawing/2014/main" id="{2ACAFF76-B6DE-4AA0-AF5F-1B281644D26A}"/>
            </a:ext>
          </a:extLst>
        </xdr:cNvPr>
        <xdr:cNvSpPr/>
      </xdr:nvSpPr>
      <xdr:spPr>
        <a:xfrm>
          <a:off x="15430500" y="1761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91694</xdr:rowOff>
    </xdr:from>
    <xdr:to>
      <xdr:col>76</xdr:col>
      <xdr:colOff>165100</xdr:colOff>
      <xdr:row>103</xdr:row>
      <xdr:rowOff>21844</xdr:rowOff>
    </xdr:to>
    <xdr:sp macro="" textlink="">
      <xdr:nvSpPr>
        <xdr:cNvPr id="766" name="フローチャート: 判断 765">
          <a:extLst>
            <a:ext uri="{FF2B5EF4-FFF2-40B4-BE49-F238E27FC236}">
              <a16:creationId xmlns:a16="http://schemas.microsoft.com/office/drawing/2014/main" id="{879BB804-79E8-452C-BBEF-8476A69DAE44}"/>
            </a:ext>
          </a:extLst>
        </xdr:cNvPr>
        <xdr:cNvSpPr/>
      </xdr:nvSpPr>
      <xdr:spPr>
        <a:xfrm>
          <a:off x="14541500" y="1757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71120</xdr:rowOff>
    </xdr:from>
    <xdr:to>
      <xdr:col>72</xdr:col>
      <xdr:colOff>38100</xdr:colOff>
      <xdr:row>103</xdr:row>
      <xdr:rowOff>1270</xdr:rowOff>
    </xdr:to>
    <xdr:sp macro="" textlink="">
      <xdr:nvSpPr>
        <xdr:cNvPr id="767" name="フローチャート: 判断 766">
          <a:extLst>
            <a:ext uri="{FF2B5EF4-FFF2-40B4-BE49-F238E27FC236}">
              <a16:creationId xmlns:a16="http://schemas.microsoft.com/office/drawing/2014/main" id="{E46033DF-7CE9-4876-8F3F-738655746C61}"/>
            </a:ext>
          </a:extLst>
        </xdr:cNvPr>
        <xdr:cNvSpPr/>
      </xdr:nvSpPr>
      <xdr:spPr>
        <a:xfrm>
          <a:off x="13652500" y="1755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52832</xdr:rowOff>
    </xdr:from>
    <xdr:to>
      <xdr:col>67</xdr:col>
      <xdr:colOff>101600</xdr:colOff>
      <xdr:row>102</xdr:row>
      <xdr:rowOff>154432</xdr:rowOff>
    </xdr:to>
    <xdr:sp macro="" textlink="">
      <xdr:nvSpPr>
        <xdr:cNvPr id="768" name="フローチャート: 判断 767">
          <a:extLst>
            <a:ext uri="{FF2B5EF4-FFF2-40B4-BE49-F238E27FC236}">
              <a16:creationId xmlns:a16="http://schemas.microsoft.com/office/drawing/2014/main" id="{12499047-C41E-4AAE-AA4D-86CDDCFFAB7A}"/>
            </a:ext>
          </a:extLst>
        </xdr:cNvPr>
        <xdr:cNvSpPr/>
      </xdr:nvSpPr>
      <xdr:spPr>
        <a:xfrm>
          <a:off x="12763500" y="1754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DCE4AD18-F51A-4F7C-9FF7-BA85CBFD653A}"/>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01EC334B-ECEE-400D-BE3C-FD5866FD950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92403991-FC8B-456D-BD08-36EA97EEC11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F03688A6-92E9-488F-8FE0-398AECE70FC8}"/>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76991FC9-EE1D-43A6-BB95-B55CA100832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100837</xdr:rowOff>
    </xdr:from>
    <xdr:to>
      <xdr:col>85</xdr:col>
      <xdr:colOff>177800</xdr:colOff>
      <xdr:row>104</xdr:row>
      <xdr:rowOff>30987</xdr:rowOff>
    </xdr:to>
    <xdr:sp macro="" textlink="">
      <xdr:nvSpPr>
        <xdr:cNvPr id="774" name="楕円 773">
          <a:extLst>
            <a:ext uri="{FF2B5EF4-FFF2-40B4-BE49-F238E27FC236}">
              <a16:creationId xmlns:a16="http://schemas.microsoft.com/office/drawing/2014/main" id="{1737E3F2-3764-4F4B-BF5C-E540B68709D4}"/>
            </a:ext>
          </a:extLst>
        </xdr:cNvPr>
        <xdr:cNvSpPr/>
      </xdr:nvSpPr>
      <xdr:spPr>
        <a:xfrm>
          <a:off x="16268700" y="17760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79264</xdr:rowOff>
    </xdr:from>
    <xdr:ext cx="405111" cy="259045"/>
    <xdr:sp macro="" textlink="">
      <xdr:nvSpPr>
        <xdr:cNvPr id="775" name="【公民館】&#10;有形固定資産減価償却率該当値テキスト">
          <a:extLst>
            <a:ext uri="{FF2B5EF4-FFF2-40B4-BE49-F238E27FC236}">
              <a16:creationId xmlns:a16="http://schemas.microsoft.com/office/drawing/2014/main" id="{892035DB-D702-4A8B-B28B-A0A62136F858}"/>
            </a:ext>
          </a:extLst>
        </xdr:cNvPr>
        <xdr:cNvSpPr txBox="1"/>
      </xdr:nvSpPr>
      <xdr:spPr>
        <a:xfrm>
          <a:off x="16357600" y="17738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61976</xdr:rowOff>
    </xdr:from>
    <xdr:to>
      <xdr:col>81</xdr:col>
      <xdr:colOff>101600</xdr:colOff>
      <xdr:row>103</xdr:row>
      <xdr:rowOff>163576</xdr:rowOff>
    </xdr:to>
    <xdr:sp macro="" textlink="">
      <xdr:nvSpPr>
        <xdr:cNvPr id="776" name="楕円 775">
          <a:extLst>
            <a:ext uri="{FF2B5EF4-FFF2-40B4-BE49-F238E27FC236}">
              <a16:creationId xmlns:a16="http://schemas.microsoft.com/office/drawing/2014/main" id="{2E61AC63-97FA-43D3-9F95-B1E8A6DFD569}"/>
            </a:ext>
          </a:extLst>
        </xdr:cNvPr>
        <xdr:cNvSpPr/>
      </xdr:nvSpPr>
      <xdr:spPr>
        <a:xfrm>
          <a:off x="15430500" y="17721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112776</xdr:rowOff>
    </xdr:from>
    <xdr:to>
      <xdr:col>85</xdr:col>
      <xdr:colOff>127000</xdr:colOff>
      <xdr:row>103</xdr:row>
      <xdr:rowOff>151637</xdr:rowOff>
    </xdr:to>
    <xdr:cxnSp macro="">
      <xdr:nvCxnSpPr>
        <xdr:cNvPr id="777" name="直線コネクタ 776">
          <a:extLst>
            <a:ext uri="{FF2B5EF4-FFF2-40B4-BE49-F238E27FC236}">
              <a16:creationId xmlns:a16="http://schemas.microsoft.com/office/drawing/2014/main" id="{2474F523-C905-4B3A-A9ED-5EE15EFDB43B}"/>
            </a:ext>
          </a:extLst>
        </xdr:cNvPr>
        <xdr:cNvCxnSpPr/>
      </xdr:nvCxnSpPr>
      <xdr:spPr>
        <a:xfrm>
          <a:off x="15481300" y="17772126"/>
          <a:ext cx="838200" cy="38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45974</xdr:rowOff>
    </xdr:from>
    <xdr:to>
      <xdr:col>76</xdr:col>
      <xdr:colOff>165100</xdr:colOff>
      <xdr:row>103</xdr:row>
      <xdr:rowOff>147574</xdr:rowOff>
    </xdr:to>
    <xdr:sp macro="" textlink="">
      <xdr:nvSpPr>
        <xdr:cNvPr id="778" name="楕円 777">
          <a:extLst>
            <a:ext uri="{FF2B5EF4-FFF2-40B4-BE49-F238E27FC236}">
              <a16:creationId xmlns:a16="http://schemas.microsoft.com/office/drawing/2014/main" id="{E4351E25-3D5C-4B82-8E3C-314A6B0F82DA}"/>
            </a:ext>
          </a:extLst>
        </xdr:cNvPr>
        <xdr:cNvSpPr/>
      </xdr:nvSpPr>
      <xdr:spPr>
        <a:xfrm>
          <a:off x="14541500" y="17705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96774</xdr:rowOff>
    </xdr:from>
    <xdr:to>
      <xdr:col>81</xdr:col>
      <xdr:colOff>50800</xdr:colOff>
      <xdr:row>103</xdr:row>
      <xdr:rowOff>112776</xdr:rowOff>
    </xdr:to>
    <xdr:cxnSp macro="">
      <xdr:nvCxnSpPr>
        <xdr:cNvPr id="779" name="直線コネクタ 778">
          <a:extLst>
            <a:ext uri="{FF2B5EF4-FFF2-40B4-BE49-F238E27FC236}">
              <a16:creationId xmlns:a16="http://schemas.microsoft.com/office/drawing/2014/main" id="{A262440F-1E76-43E8-AA80-2533C667A69C}"/>
            </a:ext>
          </a:extLst>
        </xdr:cNvPr>
        <xdr:cNvCxnSpPr/>
      </xdr:nvCxnSpPr>
      <xdr:spPr>
        <a:xfrm>
          <a:off x="14592300" y="17756124"/>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23113</xdr:rowOff>
    </xdr:from>
    <xdr:to>
      <xdr:col>72</xdr:col>
      <xdr:colOff>38100</xdr:colOff>
      <xdr:row>104</xdr:row>
      <xdr:rowOff>124713</xdr:rowOff>
    </xdr:to>
    <xdr:sp macro="" textlink="">
      <xdr:nvSpPr>
        <xdr:cNvPr id="780" name="楕円 779">
          <a:extLst>
            <a:ext uri="{FF2B5EF4-FFF2-40B4-BE49-F238E27FC236}">
              <a16:creationId xmlns:a16="http://schemas.microsoft.com/office/drawing/2014/main" id="{E4E8013A-9A10-4891-B4AF-303C6A985B17}"/>
            </a:ext>
          </a:extLst>
        </xdr:cNvPr>
        <xdr:cNvSpPr/>
      </xdr:nvSpPr>
      <xdr:spPr>
        <a:xfrm>
          <a:off x="13652500" y="17853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96774</xdr:rowOff>
    </xdr:from>
    <xdr:to>
      <xdr:col>76</xdr:col>
      <xdr:colOff>114300</xdr:colOff>
      <xdr:row>104</xdr:row>
      <xdr:rowOff>73913</xdr:rowOff>
    </xdr:to>
    <xdr:cxnSp macro="">
      <xdr:nvCxnSpPr>
        <xdr:cNvPr id="781" name="直線コネクタ 780">
          <a:extLst>
            <a:ext uri="{FF2B5EF4-FFF2-40B4-BE49-F238E27FC236}">
              <a16:creationId xmlns:a16="http://schemas.microsoft.com/office/drawing/2014/main" id="{49A71ABA-9941-4400-AA6E-B5A64A051E80}"/>
            </a:ext>
          </a:extLst>
        </xdr:cNvPr>
        <xdr:cNvCxnSpPr/>
      </xdr:nvCxnSpPr>
      <xdr:spPr>
        <a:xfrm flipV="1">
          <a:off x="13703300" y="17756124"/>
          <a:ext cx="889000" cy="148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157987</xdr:rowOff>
    </xdr:from>
    <xdr:to>
      <xdr:col>67</xdr:col>
      <xdr:colOff>101600</xdr:colOff>
      <xdr:row>104</xdr:row>
      <xdr:rowOff>88137</xdr:rowOff>
    </xdr:to>
    <xdr:sp macro="" textlink="">
      <xdr:nvSpPr>
        <xdr:cNvPr id="782" name="楕円 781">
          <a:extLst>
            <a:ext uri="{FF2B5EF4-FFF2-40B4-BE49-F238E27FC236}">
              <a16:creationId xmlns:a16="http://schemas.microsoft.com/office/drawing/2014/main" id="{90CF6B0F-7AD4-4411-85C0-E987A342C5CC}"/>
            </a:ext>
          </a:extLst>
        </xdr:cNvPr>
        <xdr:cNvSpPr/>
      </xdr:nvSpPr>
      <xdr:spPr>
        <a:xfrm>
          <a:off x="12763500" y="17817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37337</xdr:rowOff>
    </xdr:from>
    <xdr:to>
      <xdr:col>71</xdr:col>
      <xdr:colOff>177800</xdr:colOff>
      <xdr:row>104</xdr:row>
      <xdr:rowOff>73913</xdr:rowOff>
    </xdr:to>
    <xdr:cxnSp macro="">
      <xdr:nvCxnSpPr>
        <xdr:cNvPr id="783" name="直線コネクタ 782">
          <a:extLst>
            <a:ext uri="{FF2B5EF4-FFF2-40B4-BE49-F238E27FC236}">
              <a16:creationId xmlns:a16="http://schemas.microsoft.com/office/drawing/2014/main" id="{F2B871F0-FB64-4D54-8632-1392E1AA981A}"/>
            </a:ext>
          </a:extLst>
        </xdr:cNvPr>
        <xdr:cNvCxnSpPr/>
      </xdr:nvCxnSpPr>
      <xdr:spPr>
        <a:xfrm>
          <a:off x="12814300" y="17868137"/>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70375</xdr:rowOff>
    </xdr:from>
    <xdr:ext cx="405111" cy="259045"/>
    <xdr:sp macro="" textlink="">
      <xdr:nvSpPr>
        <xdr:cNvPr id="784" name="n_1aveValue【公民館】&#10;有形固定資産減価償却率">
          <a:extLst>
            <a:ext uri="{FF2B5EF4-FFF2-40B4-BE49-F238E27FC236}">
              <a16:creationId xmlns:a16="http://schemas.microsoft.com/office/drawing/2014/main" id="{00BDBF7A-974D-48B4-9A98-E0DF22150095}"/>
            </a:ext>
          </a:extLst>
        </xdr:cNvPr>
        <xdr:cNvSpPr txBox="1"/>
      </xdr:nvSpPr>
      <xdr:spPr>
        <a:xfrm>
          <a:off x="15266044" y="17386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38371</xdr:rowOff>
    </xdr:from>
    <xdr:ext cx="405111" cy="259045"/>
    <xdr:sp macro="" textlink="">
      <xdr:nvSpPr>
        <xdr:cNvPr id="785" name="n_2aveValue【公民館】&#10;有形固定資産減価償却率">
          <a:extLst>
            <a:ext uri="{FF2B5EF4-FFF2-40B4-BE49-F238E27FC236}">
              <a16:creationId xmlns:a16="http://schemas.microsoft.com/office/drawing/2014/main" id="{EDB705C7-97B2-4880-93FC-C208411943B1}"/>
            </a:ext>
          </a:extLst>
        </xdr:cNvPr>
        <xdr:cNvSpPr txBox="1"/>
      </xdr:nvSpPr>
      <xdr:spPr>
        <a:xfrm>
          <a:off x="14389744" y="17354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17797</xdr:rowOff>
    </xdr:from>
    <xdr:ext cx="405111" cy="259045"/>
    <xdr:sp macro="" textlink="">
      <xdr:nvSpPr>
        <xdr:cNvPr id="786" name="n_3aveValue【公民館】&#10;有形固定資産減価償却率">
          <a:extLst>
            <a:ext uri="{FF2B5EF4-FFF2-40B4-BE49-F238E27FC236}">
              <a16:creationId xmlns:a16="http://schemas.microsoft.com/office/drawing/2014/main" id="{1868CEAF-9FA9-45D0-9359-3F85984160AC}"/>
            </a:ext>
          </a:extLst>
        </xdr:cNvPr>
        <xdr:cNvSpPr txBox="1"/>
      </xdr:nvSpPr>
      <xdr:spPr>
        <a:xfrm>
          <a:off x="13500744" y="1733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170959</xdr:rowOff>
    </xdr:from>
    <xdr:ext cx="405111" cy="259045"/>
    <xdr:sp macro="" textlink="">
      <xdr:nvSpPr>
        <xdr:cNvPr id="787" name="n_4aveValue【公民館】&#10;有形固定資産減価償却率">
          <a:extLst>
            <a:ext uri="{FF2B5EF4-FFF2-40B4-BE49-F238E27FC236}">
              <a16:creationId xmlns:a16="http://schemas.microsoft.com/office/drawing/2014/main" id="{A75A922A-0C37-4CB7-84CF-974147739CB3}"/>
            </a:ext>
          </a:extLst>
        </xdr:cNvPr>
        <xdr:cNvSpPr txBox="1"/>
      </xdr:nvSpPr>
      <xdr:spPr>
        <a:xfrm>
          <a:off x="12611744" y="17315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154703</xdr:rowOff>
    </xdr:from>
    <xdr:ext cx="405111" cy="259045"/>
    <xdr:sp macro="" textlink="">
      <xdr:nvSpPr>
        <xdr:cNvPr id="788" name="n_1mainValue【公民館】&#10;有形固定資産減価償却率">
          <a:extLst>
            <a:ext uri="{FF2B5EF4-FFF2-40B4-BE49-F238E27FC236}">
              <a16:creationId xmlns:a16="http://schemas.microsoft.com/office/drawing/2014/main" id="{C5853714-DBE9-4A03-8120-D7EB4E2D4BC5}"/>
            </a:ext>
          </a:extLst>
        </xdr:cNvPr>
        <xdr:cNvSpPr txBox="1"/>
      </xdr:nvSpPr>
      <xdr:spPr>
        <a:xfrm>
          <a:off x="15266044" y="17814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138701</xdr:rowOff>
    </xdr:from>
    <xdr:ext cx="405111" cy="259045"/>
    <xdr:sp macro="" textlink="">
      <xdr:nvSpPr>
        <xdr:cNvPr id="789" name="n_2mainValue【公民館】&#10;有形固定資産減価償却率">
          <a:extLst>
            <a:ext uri="{FF2B5EF4-FFF2-40B4-BE49-F238E27FC236}">
              <a16:creationId xmlns:a16="http://schemas.microsoft.com/office/drawing/2014/main" id="{2EA9F629-7B4B-4D91-83C5-2488FF9F7335}"/>
            </a:ext>
          </a:extLst>
        </xdr:cNvPr>
        <xdr:cNvSpPr txBox="1"/>
      </xdr:nvSpPr>
      <xdr:spPr>
        <a:xfrm>
          <a:off x="14389744" y="17798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115840</xdr:rowOff>
    </xdr:from>
    <xdr:ext cx="405111" cy="259045"/>
    <xdr:sp macro="" textlink="">
      <xdr:nvSpPr>
        <xdr:cNvPr id="790" name="n_3mainValue【公民館】&#10;有形固定資産減価償却率">
          <a:extLst>
            <a:ext uri="{FF2B5EF4-FFF2-40B4-BE49-F238E27FC236}">
              <a16:creationId xmlns:a16="http://schemas.microsoft.com/office/drawing/2014/main" id="{D23C1EB2-2B0F-40B7-9269-A0D154FC98CD}"/>
            </a:ext>
          </a:extLst>
        </xdr:cNvPr>
        <xdr:cNvSpPr txBox="1"/>
      </xdr:nvSpPr>
      <xdr:spPr>
        <a:xfrm>
          <a:off x="13500744" y="17946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79264</xdr:rowOff>
    </xdr:from>
    <xdr:ext cx="405111" cy="259045"/>
    <xdr:sp macro="" textlink="">
      <xdr:nvSpPr>
        <xdr:cNvPr id="791" name="n_4mainValue【公民館】&#10;有形固定資産減価償却率">
          <a:extLst>
            <a:ext uri="{FF2B5EF4-FFF2-40B4-BE49-F238E27FC236}">
              <a16:creationId xmlns:a16="http://schemas.microsoft.com/office/drawing/2014/main" id="{5B1AAEC9-B03E-4B1D-B558-546798C7D5A7}"/>
            </a:ext>
          </a:extLst>
        </xdr:cNvPr>
        <xdr:cNvSpPr txBox="1"/>
      </xdr:nvSpPr>
      <xdr:spPr>
        <a:xfrm>
          <a:off x="12611744" y="17910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2" name="正方形/長方形 791">
          <a:extLst>
            <a:ext uri="{FF2B5EF4-FFF2-40B4-BE49-F238E27FC236}">
              <a16:creationId xmlns:a16="http://schemas.microsoft.com/office/drawing/2014/main" id="{C85995DB-FA9B-4C0C-97FC-5733C768ABA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3" name="正方形/長方形 792">
          <a:extLst>
            <a:ext uri="{FF2B5EF4-FFF2-40B4-BE49-F238E27FC236}">
              <a16:creationId xmlns:a16="http://schemas.microsoft.com/office/drawing/2014/main" id="{4FAE76AE-36B8-4EAF-B05F-917EA1DF800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4" name="正方形/長方形 793">
          <a:extLst>
            <a:ext uri="{FF2B5EF4-FFF2-40B4-BE49-F238E27FC236}">
              <a16:creationId xmlns:a16="http://schemas.microsoft.com/office/drawing/2014/main" id="{AA782FB8-DD19-4646-B12F-D97896811E5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5" name="正方形/長方形 794">
          <a:extLst>
            <a:ext uri="{FF2B5EF4-FFF2-40B4-BE49-F238E27FC236}">
              <a16:creationId xmlns:a16="http://schemas.microsoft.com/office/drawing/2014/main" id="{2FFCC1BA-582A-41E5-92BB-19958D974D4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6" name="正方形/長方形 795">
          <a:extLst>
            <a:ext uri="{FF2B5EF4-FFF2-40B4-BE49-F238E27FC236}">
              <a16:creationId xmlns:a16="http://schemas.microsoft.com/office/drawing/2014/main" id="{D4C7B2FD-DCE4-4772-A9CA-BB78B7A41A8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7" name="正方形/長方形 796">
          <a:extLst>
            <a:ext uri="{FF2B5EF4-FFF2-40B4-BE49-F238E27FC236}">
              <a16:creationId xmlns:a16="http://schemas.microsoft.com/office/drawing/2014/main" id="{238216B8-F6C2-4124-8C3B-47794074125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8" name="正方形/長方形 797">
          <a:extLst>
            <a:ext uri="{FF2B5EF4-FFF2-40B4-BE49-F238E27FC236}">
              <a16:creationId xmlns:a16="http://schemas.microsoft.com/office/drawing/2014/main" id="{6583B7EB-CFCF-4BBE-B4DF-72B87D07880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9" name="正方形/長方形 798">
          <a:extLst>
            <a:ext uri="{FF2B5EF4-FFF2-40B4-BE49-F238E27FC236}">
              <a16:creationId xmlns:a16="http://schemas.microsoft.com/office/drawing/2014/main" id="{3F8DA4CA-A693-453A-A440-760F8154872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0" name="テキスト ボックス 799">
          <a:extLst>
            <a:ext uri="{FF2B5EF4-FFF2-40B4-BE49-F238E27FC236}">
              <a16:creationId xmlns:a16="http://schemas.microsoft.com/office/drawing/2014/main" id="{E0915957-300B-47D6-B392-844BFF1F586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1" name="直線コネクタ 800">
          <a:extLst>
            <a:ext uri="{FF2B5EF4-FFF2-40B4-BE49-F238E27FC236}">
              <a16:creationId xmlns:a16="http://schemas.microsoft.com/office/drawing/2014/main" id="{FAE999F5-18EB-4743-BA66-A7ABB527B03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2" name="直線コネクタ 801">
          <a:extLst>
            <a:ext uri="{FF2B5EF4-FFF2-40B4-BE49-F238E27FC236}">
              <a16:creationId xmlns:a16="http://schemas.microsoft.com/office/drawing/2014/main" id="{67C97BCE-C7BA-4527-88A3-B3B8EA23A32B}"/>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3" name="テキスト ボックス 802">
          <a:extLst>
            <a:ext uri="{FF2B5EF4-FFF2-40B4-BE49-F238E27FC236}">
              <a16:creationId xmlns:a16="http://schemas.microsoft.com/office/drawing/2014/main" id="{5546E527-4E58-4B31-978C-AB42EC383143}"/>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4" name="直線コネクタ 803">
          <a:extLst>
            <a:ext uri="{FF2B5EF4-FFF2-40B4-BE49-F238E27FC236}">
              <a16:creationId xmlns:a16="http://schemas.microsoft.com/office/drawing/2014/main" id="{843BC7E2-DD7C-4F7D-8850-4E2A0744BA8C}"/>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5" name="テキスト ボックス 804">
          <a:extLst>
            <a:ext uri="{FF2B5EF4-FFF2-40B4-BE49-F238E27FC236}">
              <a16:creationId xmlns:a16="http://schemas.microsoft.com/office/drawing/2014/main" id="{5BE7BA4B-8C79-49ED-AAE7-0F65FB97C8F4}"/>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6" name="直線コネクタ 805">
          <a:extLst>
            <a:ext uri="{FF2B5EF4-FFF2-40B4-BE49-F238E27FC236}">
              <a16:creationId xmlns:a16="http://schemas.microsoft.com/office/drawing/2014/main" id="{6A6D4161-4023-49C9-96B6-22D867658C48}"/>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7" name="テキスト ボックス 806">
          <a:extLst>
            <a:ext uri="{FF2B5EF4-FFF2-40B4-BE49-F238E27FC236}">
              <a16:creationId xmlns:a16="http://schemas.microsoft.com/office/drawing/2014/main" id="{1D1821A1-064B-4AD1-8BC9-DFD011EB99AD}"/>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8" name="直線コネクタ 807">
          <a:extLst>
            <a:ext uri="{FF2B5EF4-FFF2-40B4-BE49-F238E27FC236}">
              <a16:creationId xmlns:a16="http://schemas.microsoft.com/office/drawing/2014/main" id="{AE154A0A-6C6E-4FB9-96CF-2EAFFF77AAA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9" name="テキスト ボックス 808">
          <a:extLst>
            <a:ext uri="{FF2B5EF4-FFF2-40B4-BE49-F238E27FC236}">
              <a16:creationId xmlns:a16="http://schemas.microsoft.com/office/drawing/2014/main" id="{1C907530-FEBD-4CC6-B8F0-59BD9B28627B}"/>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0" name="直線コネクタ 809">
          <a:extLst>
            <a:ext uri="{FF2B5EF4-FFF2-40B4-BE49-F238E27FC236}">
              <a16:creationId xmlns:a16="http://schemas.microsoft.com/office/drawing/2014/main" id="{672AC9E6-9177-4918-89B0-6E665BD870AE}"/>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1" name="テキスト ボックス 810">
          <a:extLst>
            <a:ext uri="{FF2B5EF4-FFF2-40B4-BE49-F238E27FC236}">
              <a16:creationId xmlns:a16="http://schemas.microsoft.com/office/drawing/2014/main" id="{22254E53-FA67-4DCD-940D-F31243C430DD}"/>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2" name="直線コネクタ 811">
          <a:extLst>
            <a:ext uri="{FF2B5EF4-FFF2-40B4-BE49-F238E27FC236}">
              <a16:creationId xmlns:a16="http://schemas.microsoft.com/office/drawing/2014/main" id="{1171CFF0-6B44-48E5-9C1D-DB50DFE6031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3" name="テキスト ボックス 812">
          <a:extLst>
            <a:ext uri="{FF2B5EF4-FFF2-40B4-BE49-F238E27FC236}">
              <a16:creationId xmlns:a16="http://schemas.microsoft.com/office/drawing/2014/main" id="{78A49CA1-A7DB-4296-A344-2FD2090E6FD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4" name="【公民館】&#10;一人当たり面積グラフ枠">
          <a:extLst>
            <a:ext uri="{FF2B5EF4-FFF2-40B4-BE49-F238E27FC236}">
              <a16:creationId xmlns:a16="http://schemas.microsoft.com/office/drawing/2014/main" id="{F6B24EA2-E4F8-43E3-8646-A8A05E46915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140970</xdr:rowOff>
    </xdr:from>
    <xdr:to>
      <xdr:col>116</xdr:col>
      <xdr:colOff>62864</xdr:colOff>
      <xdr:row>108</xdr:row>
      <xdr:rowOff>114300</xdr:rowOff>
    </xdr:to>
    <xdr:cxnSp macro="">
      <xdr:nvCxnSpPr>
        <xdr:cNvPr id="815" name="直線コネクタ 814">
          <a:extLst>
            <a:ext uri="{FF2B5EF4-FFF2-40B4-BE49-F238E27FC236}">
              <a16:creationId xmlns:a16="http://schemas.microsoft.com/office/drawing/2014/main" id="{CF89889C-F0B0-4A47-AF82-B05ACBDE80CB}"/>
            </a:ext>
          </a:extLst>
        </xdr:cNvPr>
        <xdr:cNvCxnSpPr/>
      </xdr:nvCxnSpPr>
      <xdr:spPr>
        <a:xfrm flipV="1">
          <a:off x="22160864" y="17114520"/>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118127</xdr:rowOff>
    </xdr:from>
    <xdr:ext cx="469744" cy="259045"/>
    <xdr:sp macro="" textlink="">
      <xdr:nvSpPr>
        <xdr:cNvPr id="816" name="【公民館】&#10;一人当たり面積最小値テキスト">
          <a:extLst>
            <a:ext uri="{FF2B5EF4-FFF2-40B4-BE49-F238E27FC236}">
              <a16:creationId xmlns:a16="http://schemas.microsoft.com/office/drawing/2014/main" id="{28630018-3B1C-4CA2-8D92-A6D07845A419}"/>
            </a:ext>
          </a:extLst>
        </xdr:cNvPr>
        <xdr:cNvSpPr txBox="1"/>
      </xdr:nvSpPr>
      <xdr:spPr>
        <a:xfrm>
          <a:off x="22199600" y="1863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114300</xdr:rowOff>
    </xdr:from>
    <xdr:to>
      <xdr:col>116</xdr:col>
      <xdr:colOff>152400</xdr:colOff>
      <xdr:row>108</xdr:row>
      <xdr:rowOff>114300</xdr:rowOff>
    </xdr:to>
    <xdr:cxnSp macro="">
      <xdr:nvCxnSpPr>
        <xdr:cNvPr id="817" name="直線コネクタ 816">
          <a:extLst>
            <a:ext uri="{FF2B5EF4-FFF2-40B4-BE49-F238E27FC236}">
              <a16:creationId xmlns:a16="http://schemas.microsoft.com/office/drawing/2014/main" id="{736FD830-5656-4799-BBDA-E166ECB779FD}"/>
            </a:ext>
          </a:extLst>
        </xdr:cNvPr>
        <xdr:cNvCxnSpPr/>
      </xdr:nvCxnSpPr>
      <xdr:spPr>
        <a:xfrm>
          <a:off x="22072600" y="1863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87647</xdr:rowOff>
    </xdr:from>
    <xdr:ext cx="469744" cy="259045"/>
    <xdr:sp macro="" textlink="">
      <xdr:nvSpPr>
        <xdr:cNvPr id="818" name="【公民館】&#10;一人当たり面積最大値テキスト">
          <a:extLst>
            <a:ext uri="{FF2B5EF4-FFF2-40B4-BE49-F238E27FC236}">
              <a16:creationId xmlns:a16="http://schemas.microsoft.com/office/drawing/2014/main" id="{0534A01E-AB3B-4383-9B37-C130AD03BC26}"/>
            </a:ext>
          </a:extLst>
        </xdr:cNvPr>
        <xdr:cNvSpPr txBox="1"/>
      </xdr:nvSpPr>
      <xdr:spPr>
        <a:xfrm>
          <a:off x="22199600" y="1688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140970</xdr:rowOff>
    </xdr:from>
    <xdr:to>
      <xdr:col>116</xdr:col>
      <xdr:colOff>152400</xdr:colOff>
      <xdr:row>99</xdr:row>
      <xdr:rowOff>140970</xdr:rowOff>
    </xdr:to>
    <xdr:cxnSp macro="">
      <xdr:nvCxnSpPr>
        <xdr:cNvPr id="819" name="直線コネクタ 818">
          <a:extLst>
            <a:ext uri="{FF2B5EF4-FFF2-40B4-BE49-F238E27FC236}">
              <a16:creationId xmlns:a16="http://schemas.microsoft.com/office/drawing/2014/main" id="{DD7919AD-1F8C-4026-AA6D-D388457B302E}"/>
            </a:ext>
          </a:extLst>
        </xdr:cNvPr>
        <xdr:cNvCxnSpPr/>
      </xdr:nvCxnSpPr>
      <xdr:spPr>
        <a:xfrm>
          <a:off x="22072600" y="17114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90188</xdr:rowOff>
    </xdr:from>
    <xdr:ext cx="469744" cy="259045"/>
    <xdr:sp macro="" textlink="">
      <xdr:nvSpPr>
        <xdr:cNvPr id="820" name="【公民館】&#10;一人当たり面積平均値テキスト">
          <a:extLst>
            <a:ext uri="{FF2B5EF4-FFF2-40B4-BE49-F238E27FC236}">
              <a16:creationId xmlns:a16="http://schemas.microsoft.com/office/drawing/2014/main" id="{E15D83E3-FC9C-4CD4-A59B-0E67EA6F2E2F}"/>
            </a:ext>
          </a:extLst>
        </xdr:cNvPr>
        <xdr:cNvSpPr txBox="1"/>
      </xdr:nvSpPr>
      <xdr:spPr>
        <a:xfrm>
          <a:off x="22199600" y="179209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67311</xdr:rowOff>
    </xdr:from>
    <xdr:to>
      <xdr:col>116</xdr:col>
      <xdr:colOff>114300</xdr:colOff>
      <xdr:row>105</xdr:row>
      <xdr:rowOff>168911</xdr:rowOff>
    </xdr:to>
    <xdr:sp macro="" textlink="">
      <xdr:nvSpPr>
        <xdr:cNvPr id="821" name="フローチャート: 判断 820">
          <a:extLst>
            <a:ext uri="{FF2B5EF4-FFF2-40B4-BE49-F238E27FC236}">
              <a16:creationId xmlns:a16="http://schemas.microsoft.com/office/drawing/2014/main" id="{20A85062-B2F3-43DE-AA36-62E482605915}"/>
            </a:ext>
          </a:extLst>
        </xdr:cNvPr>
        <xdr:cNvSpPr/>
      </xdr:nvSpPr>
      <xdr:spPr>
        <a:xfrm>
          <a:off x="221107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74930</xdr:rowOff>
    </xdr:from>
    <xdr:to>
      <xdr:col>112</xdr:col>
      <xdr:colOff>38100</xdr:colOff>
      <xdr:row>106</xdr:row>
      <xdr:rowOff>5080</xdr:rowOff>
    </xdr:to>
    <xdr:sp macro="" textlink="">
      <xdr:nvSpPr>
        <xdr:cNvPr id="822" name="フローチャート: 判断 821">
          <a:extLst>
            <a:ext uri="{FF2B5EF4-FFF2-40B4-BE49-F238E27FC236}">
              <a16:creationId xmlns:a16="http://schemas.microsoft.com/office/drawing/2014/main" id="{D3434C3F-A732-439D-8070-8E44AEBB8D97}"/>
            </a:ext>
          </a:extLst>
        </xdr:cNvPr>
        <xdr:cNvSpPr/>
      </xdr:nvSpPr>
      <xdr:spPr>
        <a:xfrm>
          <a:off x="21272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67311</xdr:rowOff>
    </xdr:from>
    <xdr:to>
      <xdr:col>107</xdr:col>
      <xdr:colOff>101600</xdr:colOff>
      <xdr:row>105</xdr:row>
      <xdr:rowOff>168911</xdr:rowOff>
    </xdr:to>
    <xdr:sp macro="" textlink="">
      <xdr:nvSpPr>
        <xdr:cNvPr id="823" name="フローチャート: 判断 822">
          <a:extLst>
            <a:ext uri="{FF2B5EF4-FFF2-40B4-BE49-F238E27FC236}">
              <a16:creationId xmlns:a16="http://schemas.microsoft.com/office/drawing/2014/main" id="{183F8774-7534-41A0-ACB1-3AFB22003A2F}"/>
            </a:ext>
          </a:extLst>
        </xdr:cNvPr>
        <xdr:cNvSpPr/>
      </xdr:nvSpPr>
      <xdr:spPr>
        <a:xfrm>
          <a:off x="20383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824" name="フローチャート: 判断 823">
          <a:extLst>
            <a:ext uri="{FF2B5EF4-FFF2-40B4-BE49-F238E27FC236}">
              <a16:creationId xmlns:a16="http://schemas.microsoft.com/office/drawing/2014/main" id="{C732B053-BFA7-4952-8D62-D1CAAFB92E81}"/>
            </a:ext>
          </a:extLst>
        </xdr:cNvPr>
        <xdr:cNvSpPr/>
      </xdr:nvSpPr>
      <xdr:spPr>
        <a:xfrm>
          <a:off x="19494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82550</xdr:rowOff>
    </xdr:from>
    <xdr:to>
      <xdr:col>98</xdr:col>
      <xdr:colOff>38100</xdr:colOff>
      <xdr:row>106</xdr:row>
      <xdr:rowOff>12700</xdr:rowOff>
    </xdr:to>
    <xdr:sp macro="" textlink="">
      <xdr:nvSpPr>
        <xdr:cNvPr id="825" name="フローチャート: 判断 824">
          <a:extLst>
            <a:ext uri="{FF2B5EF4-FFF2-40B4-BE49-F238E27FC236}">
              <a16:creationId xmlns:a16="http://schemas.microsoft.com/office/drawing/2014/main" id="{E3C7F027-A21C-4309-9BA4-2845B3354663}"/>
            </a:ext>
          </a:extLst>
        </xdr:cNvPr>
        <xdr:cNvSpPr/>
      </xdr:nvSpPr>
      <xdr:spPr>
        <a:xfrm>
          <a:off x="18605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35A57E75-93A0-4771-9572-EDA753D0BFF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67F42F7B-2795-4A4B-B743-4D719824F5C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735234A8-75F2-4FE7-BA5D-0A60F97CB8A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EF3A24CC-23EF-4A56-8F64-B2B19FA6F4D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F487E936-9F8F-4EC8-909D-FAB42715D4B6}"/>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139700</xdr:rowOff>
    </xdr:from>
    <xdr:to>
      <xdr:col>116</xdr:col>
      <xdr:colOff>114300</xdr:colOff>
      <xdr:row>107</xdr:row>
      <xdr:rowOff>69850</xdr:rowOff>
    </xdr:to>
    <xdr:sp macro="" textlink="">
      <xdr:nvSpPr>
        <xdr:cNvPr id="831" name="楕円 830">
          <a:extLst>
            <a:ext uri="{FF2B5EF4-FFF2-40B4-BE49-F238E27FC236}">
              <a16:creationId xmlns:a16="http://schemas.microsoft.com/office/drawing/2014/main" id="{D2F39989-B7A6-4EE8-8E7E-2B1D4B886E5F}"/>
            </a:ext>
          </a:extLst>
        </xdr:cNvPr>
        <xdr:cNvSpPr/>
      </xdr:nvSpPr>
      <xdr:spPr>
        <a:xfrm>
          <a:off x="221107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118127</xdr:rowOff>
    </xdr:from>
    <xdr:ext cx="469744" cy="259045"/>
    <xdr:sp macro="" textlink="">
      <xdr:nvSpPr>
        <xdr:cNvPr id="832" name="【公民館】&#10;一人当たり面積該当値テキスト">
          <a:extLst>
            <a:ext uri="{FF2B5EF4-FFF2-40B4-BE49-F238E27FC236}">
              <a16:creationId xmlns:a16="http://schemas.microsoft.com/office/drawing/2014/main" id="{A05F0D20-C8B7-4454-8F6A-3473EAEDE897}"/>
            </a:ext>
          </a:extLst>
        </xdr:cNvPr>
        <xdr:cNvSpPr txBox="1"/>
      </xdr:nvSpPr>
      <xdr:spPr>
        <a:xfrm>
          <a:off x="22199600" y="1829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139700</xdr:rowOff>
    </xdr:from>
    <xdr:to>
      <xdr:col>112</xdr:col>
      <xdr:colOff>38100</xdr:colOff>
      <xdr:row>107</xdr:row>
      <xdr:rowOff>69850</xdr:rowOff>
    </xdr:to>
    <xdr:sp macro="" textlink="">
      <xdr:nvSpPr>
        <xdr:cNvPr id="833" name="楕円 832">
          <a:extLst>
            <a:ext uri="{FF2B5EF4-FFF2-40B4-BE49-F238E27FC236}">
              <a16:creationId xmlns:a16="http://schemas.microsoft.com/office/drawing/2014/main" id="{8A75DC63-1EB8-4F84-87EC-BFF93DF1BCFC}"/>
            </a:ext>
          </a:extLst>
        </xdr:cNvPr>
        <xdr:cNvSpPr/>
      </xdr:nvSpPr>
      <xdr:spPr>
        <a:xfrm>
          <a:off x="212725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19050</xdr:rowOff>
    </xdr:from>
    <xdr:to>
      <xdr:col>116</xdr:col>
      <xdr:colOff>63500</xdr:colOff>
      <xdr:row>107</xdr:row>
      <xdr:rowOff>19050</xdr:rowOff>
    </xdr:to>
    <xdr:cxnSp macro="">
      <xdr:nvCxnSpPr>
        <xdr:cNvPr id="834" name="直線コネクタ 833">
          <a:extLst>
            <a:ext uri="{FF2B5EF4-FFF2-40B4-BE49-F238E27FC236}">
              <a16:creationId xmlns:a16="http://schemas.microsoft.com/office/drawing/2014/main" id="{F75ED2F5-2DA4-45CE-BE26-31BD63AC337B}"/>
            </a:ext>
          </a:extLst>
        </xdr:cNvPr>
        <xdr:cNvCxnSpPr/>
      </xdr:nvCxnSpPr>
      <xdr:spPr>
        <a:xfrm>
          <a:off x="21323300" y="183642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139700</xdr:rowOff>
    </xdr:from>
    <xdr:to>
      <xdr:col>107</xdr:col>
      <xdr:colOff>101600</xdr:colOff>
      <xdr:row>107</xdr:row>
      <xdr:rowOff>69850</xdr:rowOff>
    </xdr:to>
    <xdr:sp macro="" textlink="">
      <xdr:nvSpPr>
        <xdr:cNvPr id="835" name="楕円 834">
          <a:extLst>
            <a:ext uri="{FF2B5EF4-FFF2-40B4-BE49-F238E27FC236}">
              <a16:creationId xmlns:a16="http://schemas.microsoft.com/office/drawing/2014/main" id="{2505B6F9-F370-4E79-8622-48C29416D15D}"/>
            </a:ext>
          </a:extLst>
        </xdr:cNvPr>
        <xdr:cNvSpPr/>
      </xdr:nvSpPr>
      <xdr:spPr>
        <a:xfrm>
          <a:off x="203835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19050</xdr:rowOff>
    </xdr:from>
    <xdr:to>
      <xdr:col>111</xdr:col>
      <xdr:colOff>177800</xdr:colOff>
      <xdr:row>107</xdr:row>
      <xdr:rowOff>19050</xdr:rowOff>
    </xdr:to>
    <xdr:cxnSp macro="">
      <xdr:nvCxnSpPr>
        <xdr:cNvPr id="836" name="直線コネクタ 835">
          <a:extLst>
            <a:ext uri="{FF2B5EF4-FFF2-40B4-BE49-F238E27FC236}">
              <a16:creationId xmlns:a16="http://schemas.microsoft.com/office/drawing/2014/main" id="{E200B6C4-010C-4C5D-B7F3-E48FF8329946}"/>
            </a:ext>
          </a:extLst>
        </xdr:cNvPr>
        <xdr:cNvCxnSpPr/>
      </xdr:nvCxnSpPr>
      <xdr:spPr>
        <a:xfrm>
          <a:off x="20434300" y="18364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139700</xdr:rowOff>
    </xdr:from>
    <xdr:to>
      <xdr:col>102</xdr:col>
      <xdr:colOff>165100</xdr:colOff>
      <xdr:row>107</xdr:row>
      <xdr:rowOff>69850</xdr:rowOff>
    </xdr:to>
    <xdr:sp macro="" textlink="">
      <xdr:nvSpPr>
        <xdr:cNvPr id="837" name="楕円 836">
          <a:extLst>
            <a:ext uri="{FF2B5EF4-FFF2-40B4-BE49-F238E27FC236}">
              <a16:creationId xmlns:a16="http://schemas.microsoft.com/office/drawing/2014/main" id="{AE03C7B2-9B71-4226-8886-F1104C8D6967}"/>
            </a:ext>
          </a:extLst>
        </xdr:cNvPr>
        <xdr:cNvSpPr/>
      </xdr:nvSpPr>
      <xdr:spPr>
        <a:xfrm>
          <a:off x="194945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19050</xdr:rowOff>
    </xdr:from>
    <xdr:to>
      <xdr:col>107</xdr:col>
      <xdr:colOff>50800</xdr:colOff>
      <xdr:row>107</xdr:row>
      <xdr:rowOff>19050</xdr:rowOff>
    </xdr:to>
    <xdr:cxnSp macro="">
      <xdr:nvCxnSpPr>
        <xdr:cNvPr id="838" name="直線コネクタ 837">
          <a:extLst>
            <a:ext uri="{FF2B5EF4-FFF2-40B4-BE49-F238E27FC236}">
              <a16:creationId xmlns:a16="http://schemas.microsoft.com/office/drawing/2014/main" id="{71FA46EC-01E7-4399-A73F-35C7D8EF1592}"/>
            </a:ext>
          </a:extLst>
        </xdr:cNvPr>
        <xdr:cNvCxnSpPr/>
      </xdr:nvCxnSpPr>
      <xdr:spPr>
        <a:xfrm>
          <a:off x="19545300" y="18364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139700</xdr:rowOff>
    </xdr:from>
    <xdr:to>
      <xdr:col>98</xdr:col>
      <xdr:colOff>38100</xdr:colOff>
      <xdr:row>107</xdr:row>
      <xdr:rowOff>69850</xdr:rowOff>
    </xdr:to>
    <xdr:sp macro="" textlink="">
      <xdr:nvSpPr>
        <xdr:cNvPr id="839" name="楕円 838">
          <a:extLst>
            <a:ext uri="{FF2B5EF4-FFF2-40B4-BE49-F238E27FC236}">
              <a16:creationId xmlns:a16="http://schemas.microsoft.com/office/drawing/2014/main" id="{A077B4C9-A149-4ED5-9329-448C36D1167D}"/>
            </a:ext>
          </a:extLst>
        </xdr:cNvPr>
        <xdr:cNvSpPr/>
      </xdr:nvSpPr>
      <xdr:spPr>
        <a:xfrm>
          <a:off x="186055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19050</xdr:rowOff>
    </xdr:from>
    <xdr:to>
      <xdr:col>102</xdr:col>
      <xdr:colOff>114300</xdr:colOff>
      <xdr:row>107</xdr:row>
      <xdr:rowOff>19050</xdr:rowOff>
    </xdr:to>
    <xdr:cxnSp macro="">
      <xdr:nvCxnSpPr>
        <xdr:cNvPr id="840" name="直線コネクタ 839">
          <a:extLst>
            <a:ext uri="{FF2B5EF4-FFF2-40B4-BE49-F238E27FC236}">
              <a16:creationId xmlns:a16="http://schemas.microsoft.com/office/drawing/2014/main" id="{B16B7558-0F3C-4080-A2BF-3B6B40786376}"/>
            </a:ext>
          </a:extLst>
        </xdr:cNvPr>
        <xdr:cNvCxnSpPr/>
      </xdr:nvCxnSpPr>
      <xdr:spPr>
        <a:xfrm>
          <a:off x="18656300" y="18364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21607</xdr:rowOff>
    </xdr:from>
    <xdr:ext cx="469744" cy="259045"/>
    <xdr:sp macro="" textlink="">
      <xdr:nvSpPr>
        <xdr:cNvPr id="841" name="n_1aveValue【公民館】&#10;一人当たり面積">
          <a:extLst>
            <a:ext uri="{FF2B5EF4-FFF2-40B4-BE49-F238E27FC236}">
              <a16:creationId xmlns:a16="http://schemas.microsoft.com/office/drawing/2014/main" id="{FC462CFB-89E2-4B0C-94A1-69EBDF70DC2C}"/>
            </a:ext>
          </a:extLst>
        </xdr:cNvPr>
        <xdr:cNvSpPr txBox="1"/>
      </xdr:nvSpPr>
      <xdr:spPr>
        <a:xfrm>
          <a:off x="21075727"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13988</xdr:rowOff>
    </xdr:from>
    <xdr:ext cx="469744" cy="259045"/>
    <xdr:sp macro="" textlink="">
      <xdr:nvSpPr>
        <xdr:cNvPr id="842" name="n_2aveValue【公民館】&#10;一人当たり面積">
          <a:extLst>
            <a:ext uri="{FF2B5EF4-FFF2-40B4-BE49-F238E27FC236}">
              <a16:creationId xmlns:a16="http://schemas.microsoft.com/office/drawing/2014/main" id="{C993C841-A4B4-4476-B8A3-955B3622380B}"/>
            </a:ext>
          </a:extLst>
        </xdr:cNvPr>
        <xdr:cNvSpPr txBox="1"/>
      </xdr:nvSpPr>
      <xdr:spPr>
        <a:xfrm>
          <a:off x="201994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21607</xdr:rowOff>
    </xdr:from>
    <xdr:ext cx="469744" cy="259045"/>
    <xdr:sp macro="" textlink="">
      <xdr:nvSpPr>
        <xdr:cNvPr id="843" name="n_3aveValue【公民館】&#10;一人当たり面積">
          <a:extLst>
            <a:ext uri="{FF2B5EF4-FFF2-40B4-BE49-F238E27FC236}">
              <a16:creationId xmlns:a16="http://schemas.microsoft.com/office/drawing/2014/main" id="{0C06B497-2D5B-4257-8B75-368209137D8A}"/>
            </a:ext>
          </a:extLst>
        </xdr:cNvPr>
        <xdr:cNvSpPr txBox="1"/>
      </xdr:nvSpPr>
      <xdr:spPr>
        <a:xfrm>
          <a:off x="19310427"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29227</xdr:rowOff>
    </xdr:from>
    <xdr:ext cx="469744" cy="259045"/>
    <xdr:sp macro="" textlink="">
      <xdr:nvSpPr>
        <xdr:cNvPr id="844" name="n_4aveValue【公民館】&#10;一人当たり面積">
          <a:extLst>
            <a:ext uri="{FF2B5EF4-FFF2-40B4-BE49-F238E27FC236}">
              <a16:creationId xmlns:a16="http://schemas.microsoft.com/office/drawing/2014/main" id="{D169B3CC-862A-4373-B9B3-309FB16AE8E0}"/>
            </a:ext>
          </a:extLst>
        </xdr:cNvPr>
        <xdr:cNvSpPr txBox="1"/>
      </xdr:nvSpPr>
      <xdr:spPr>
        <a:xfrm>
          <a:off x="18421427" y="1786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60977</xdr:rowOff>
    </xdr:from>
    <xdr:ext cx="469744" cy="259045"/>
    <xdr:sp macro="" textlink="">
      <xdr:nvSpPr>
        <xdr:cNvPr id="845" name="n_1mainValue【公民館】&#10;一人当たり面積">
          <a:extLst>
            <a:ext uri="{FF2B5EF4-FFF2-40B4-BE49-F238E27FC236}">
              <a16:creationId xmlns:a16="http://schemas.microsoft.com/office/drawing/2014/main" id="{E9A5D5D5-4280-4340-BCAF-EB56AFB65B51}"/>
            </a:ext>
          </a:extLst>
        </xdr:cNvPr>
        <xdr:cNvSpPr txBox="1"/>
      </xdr:nvSpPr>
      <xdr:spPr>
        <a:xfrm>
          <a:off x="21075727" y="1840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60977</xdr:rowOff>
    </xdr:from>
    <xdr:ext cx="469744" cy="259045"/>
    <xdr:sp macro="" textlink="">
      <xdr:nvSpPr>
        <xdr:cNvPr id="846" name="n_2mainValue【公民館】&#10;一人当たり面積">
          <a:extLst>
            <a:ext uri="{FF2B5EF4-FFF2-40B4-BE49-F238E27FC236}">
              <a16:creationId xmlns:a16="http://schemas.microsoft.com/office/drawing/2014/main" id="{763936BC-B327-4229-ABAB-2C67A71F45B3}"/>
            </a:ext>
          </a:extLst>
        </xdr:cNvPr>
        <xdr:cNvSpPr txBox="1"/>
      </xdr:nvSpPr>
      <xdr:spPr>
        <a:xfrm>
          <a:off x="20199427" y="1840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60977</xdr:rowOff>
    </xdr:from>
    <xdr:ext cx="469744" cy="259045"/>
    <xdr:sp macro="" textlink="">
      <xdr:nvSpPr>
        <xdr:cNvPr id="847" name="n_3mainValue【公民館】&#10;一人当たり面積">
          <a:extLst>
            <a:ext uri="{FF2B5EF4-FFF2-40B4-BE49-F238E27FC236}">
              <a16:creationId xmlns:a16="http://schemas.microsoft.com/office/drawing/2014/main" id="{A87DB94D-6711-453A-BDB5-00348E62CA60}"/>
            </a:ext>
          </a:extLst>
        </xdr:cNvPr>
        <xdr:cNvSpPr txBox="1"/>
      </xdr:nvSpPr>
      <xdr:spPr>
        <a:xfrm>
          <a:off x="19310427" y="1840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60977</xdr:rowOff>
    </xdr:from>
    <xdr:ext cx="469744" cy="259045"/>
    <xdr:sp macro="" textlink="">
      <xdr:nvSpPr>
        <xdr:cNvPr id="848" name="n_4mainValue【公民館】&#10;一人当たり面積">
          <a:extLst>
            <a:ext uri="{FF2B5EF4-FFF2-40B4-BE49-F238E27FC236}">
              <a16:creationId xmlns:a16="http://schemas.microsoft.com/office/drawing/2014/main" id="{2296DF3C-B856-421C-B443-F9828795D1AE}"/>
            </a:ext>
          </a:extLst>
        </xdr:cNvPr>
        <xdr:cNvSpPr txBox="1"/>
      </xdr:nvSpPr>
      <xdr:spPr>
        <a:xfrm>
          <a:off x="18421427" y="1840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9" name="正方形/長方形 848">
          <a:extLst>
            <a:ext uri="{FF2B5EF4-FFF2-40B4-BE49-F238E27FC236}">
              <a16:creationId xmlns:a16="http://schemas.microsoft.com/office/drawing/2014/main" id="{16A4371B-ECAF-4B2C-A483-87BF7C433A5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0" name="正方形/長方形 849">
          <a:extLst>
            <a:ext uri="{FF2B5EF4-FFF2-40B4-BE49-F238E27FC236}">
              <a16:creationId xmlns:a16="http://schemas.microsoft.com/office/drawing/2014/main" id="{CA092699-986D-411F-88C6-7EF881C15BF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1" name="テキスト ボックス 850">
          <a:extLst>
            <a:ext uri="{FF2B5EF4-FFF2-40B4-BE49-F238E27FC236}">
              <a16:creationId xmlns:a16="http://schemas.microsoft.com/office/drawing/2014/main" id="{757510BE-D1B2-4086-A564-4C066D820CC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有形固定資産減価償却率が高くなっている施設は、道路、認定こども園・幼稚園・保育所、学校施設、公営住宅、児童館、公民館であり、低くなっている施設は、橋りょう・トンネルであ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ほとんどの施設で類似団体よりも老朽化が進んでいることから、公共施設等総合管理計画や個別施設計画などを踏まえ、施設の集約化・複合化なども含めて検討することにより、継続的な老朽化対策に取り組んでいく必要があ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8F139C8-E3F2-4FDD-824B-75127E465D3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D106D90-B413-4FAA-9A8E-D66390877F0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F9DAB91-8FD9-4B72-857F-39A52C939E6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5E13467-08FE-4D82-8C3F-21F5C5B9BA1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埼玉県川越市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265AEE5-2B7D-4791-94C1-06A04AEA537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EDA6650-D85D-4737-96AF-FD21ABA4AE7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0476003-A22B-4294-A61F-754568FFBA1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3D40801-BDEC-4C8D-8AA2-129053C0A92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B34572D-5AD4-43F7-A626-2BCBBF62DF2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8717D45-F8CD-4077-80B2-475FBDDC9CC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352,805
341,483
109.13
137,048,330
130,407,165
6,365,084
70,582,222
83,382,047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0594105-C7B7-4BD4-8928-501C76FE051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CFB7697-3749-4FE0-A7FA-9664AF7DB5D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243E2F8-DD77-4A17-9F76-119A3C8B89D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48.3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4DD66A9-4D64-496B-ADB3-F31A0B4DE90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FCF1EDC-BFD8-47D0-871B-7986F3B6B52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C2DDB622-B5CE-4E55-AE6C-2CD47EE9E3E7}"/>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D777C34-0778-4FAA-8C99-4A11958C49A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94A651A-D2AE-4EC4-898F-73CA0FE7562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E5E333B-2AE7-4E6F-9398-5708B0C3672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9F42B78-A9F8-47AB-91DC-401FFA894F6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68A2396-2087-4641-B28C-35E722AFFB3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6EFCF14-9ED8-4FB1-BDB9-0C66959D4E0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2D06266-FC85-42BF-9E58-905FF0ECE7A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C0A12CC-54E1-4DC5-A204-6EF6A6BBEAA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AB91B13-F07D-4131-ADE0-61D761C663B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656D329-5FBF-4E04-9FDB-4FB60434AEE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D1B5A95-AEEE-4A2B-8AC2-665907DC0B1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630113D-2B4E-4347-A164-473E7FC42C8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17446CA-317F-47ED-BF9E-11B5667A89D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91C0E01-5EEF-4893-A558-C086388E970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16BFDC1-A042-4B9F-A751-49937B40C84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2B25403-B94E-4D79-A35C-B100CDD5DBC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1683D2E-4177-4FE8-BDCF-1D9E12A5A60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F984EB3-DDF7-498D-8E14-5AE5C5212CE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84B54A5-6769-47EA-9BC5-D64FD43760E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7FDAF38-8226-4F87-AFF7-D7B4916B067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5897C20-F207-4141-835A-7440490B00F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E759A65-4918-4B60-81B8-125E0B14504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C899133-7124-45E6-8CD9-8F55703352B8}"/>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B84A0FE-0551-4BEF-BF41-F352440EB4E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3BCD891-763A-4E5C-96A6-7CB60AC343C6}"/>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F9FEC81-B684-4AAD-801A-64BF3450E532}"/>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F8E58212-9A04-46C1-95E5-AC96CD32D544}"/>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B4AE3DE7-01EC-4AD8-8077-CC19C0CCBB12}"/>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65917AA3-2968-45DB-9C52-15FB204928DE}"/>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C55737C3-1E8D-483E-A6EE-DEDEF5915966}"/>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61BC19E7-4FF7-4772-905C-5DB2BC395AB9}"/>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CF7F08E4-7269-43A0-BE8D-2D75657D82A7}"/>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3A766180-E23D-47AD-9B35-B41F02406F0A}"/>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D6EF380-015B-4C46-9A9F-59CDDC3060D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CC10BA34-E8C9-4E7E-BE20-BA3D6F2C9F98}"/>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364A9DE0-7F43-460E-A235-0B5CFC29FA01}"/>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3F413868-3529-4427-ABD5-C36E536D470A}"/>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8D4A0248-61A5-4495-BDA9-65366EC63014}"/>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2C8A1E77-25CE-46CB-A4A2-FCC3254C30F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76200</xdr:rowOff>
    </xdr:from>
    <xdr:to>
      <xdr:col>24</xdr:col>
      <xdr:colOff>62865</xdr:colOff>
      <xdr:row>42</xdr:row>
      <xdr:rowOff>22860</xdr:rowOff>
    </xdr:to>
    <xdr:cxnSp macro="">
      <xdr:nvCxnSpPr>
        <xdr:cNvPr id="57" name="直線コネクタ 56">
          <a:extLst>
            <a:ext uri="{FF2B5EF4-FFF2-40B4-BE49-F238E27FC236}">
              <a16:creationId xmlns:a16="http://schemas.microsoft.com/office/drawing/2014/main" id="{8FCBCD13-35B6-4076-8BAF-F6F1C3C89485}"/>
            </a:ext>
          </a:extLst>
        </xdr:cNvPr>
        <xdr:cNvCxnSpPr/>
      </xdr:nvCxnSpPr>
      <xdr:spPr>
        <a:xfrm flipV="1">
          <a:off x="4634865" y="5734050"/>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26687</xdr:rowOff>
    </xdr:from>
    <xdr:ext cx="405111" cy="259045"/>
    <xdr:sp macro="" textlink="">
      <xdr:nvSpPr>
        <xdr:cNvPr id="58" name="【図書館】&#10;有形固定資産減価償却率最小値テキスト">
          <a:extLst>
            <a:ext uri="{FF2B5EF4-FFF2-40B4-BE49-F238E27FC236}">
              <a16:creationId xmlns:a16="http://schemas.microsoft.com/office/drawing/2014/main" id="{10DEF896-2E03-4A4B-9BBE-54597597DB93}"/>
            </a:ext>
          </a:extLst>
        </xdr:cNvPr>
        <xdr:cNvSpPr txBox="1"/>
      </xdr:nvSpPr>
      <xdr:spPr>
        <a:xfrm>
          <a:off x="4673600" y="722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22860</xdr:rowOff>
    </xdr:from>
    <xdr:to>
      <xdr:col>24</xdr:col>
      <xdr:colOff>152400</xdr:colOff>
      <xdr:row>42</xdr:row>
      <xdr:rowOff>22860</xdr:rowOff>
    </xdr:to>
    <xdr:cxnSp macro="">
      <xdr:nvCxnSpPr>
        <xdr:cNvPr id="59" name="直線コネクタ 58">
          <a:extLst>
            <a:ext uri="{FF2B5EF4-FFF2-40B4-BE49-F238E27FC236}">
              <a16:creationId xmlns:a16="http://schemas.microsoft.com/office/drawing/2014/main" id="{009A6213-270D-4830-A9D9-7FDDB42E6C25}"/>
            </a:ext>
          </a:extLst>
        </xdr:cNvPr>
        <xdr:cNvCxnSpPr/>
      </xdr:nvCxnSpPr>
      <xdr:spPr>
        <a:xfrm>
          <a:off x="4546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22877</xdr:rowOff>
    </xdr:from>
    <xdr:ext cx="405111" cy="259045"/>
    <xdr:sp macro="" textlink="">
      <xdr:nvSpPr>
        <xdr:cNvPr id="60" name="【図書館】&#10;有形固定資産減価償却率最大値テキスト">
          <a:extLst>
            <a:ext uri="{FF2B5EF4-FFF2-40B4-BE49-F238E27FC236}">
              <a16:creationId xmlns:a16="http://schemas.microsoft.com/office/drawing/2014/main" id="{AEEACE9E-E792-46BD-817B-DD4D1F58BFA1}"/>
            </a:ext>
          </a:extLst>
        </xdr:cNvPr>
        <xdr:cNvSpPr txBox="1"/>
      </xdr:nvSpPr>
      <xdr:spPr>
        <a:xfrm>
          <a:off x="4673600" y="550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76200</xdr:rowOff>
    </xdr:from>
    <xdr:to>
      <xdr:col>24</xdr:col>
      <xdr:colOff>152400</xdr:colOff>
      <xdr:row>33</xdr:row>
      <xdr:rowOff>76200</xdr:rowOff>
    </xdr:to>
    <xdr:cxnSp macro="">
      <xdr:nvCxnSpPr>
        <xdr:cNvPr id="61" name="直線コネクタ 60">
          <a:extLst>
            <a:ext uri="{FF2B5EF4-FFF2-40B4-BE49-F238E27FC236}">
              <a16:creationId xmlns:a16="http://schemas.microsoft.com/office/drawing/2014/main" id="{813F3343-8219-459C-B17E-F8B149EB5901}"/>
            </a:ext>
          </a:extLst>
        </xdr:cNvPr>
        <xdr:cNvCxnSpPr/>
      </xdr:nvCxnSpPr>
      <xdr:spPr>
        <a:xfrm>
          <a:off x="4546600" y="573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116857</xdr:rowOff>
    </xdr:from>
    <xdr:ext cx="405111" cy="259045"/>
    <xdr:sp macro="" textlink="">
      <xdr:nvSpPr>
        <xdr:cNvPr id="62" name="【図書館】&#10;有形固定資産減価償却率平均値テキスト">
          <a:extLst>
            <a:ext uri="{FF2B5EF4-FFF2-40B4-BE49-F238E27FC236}">
              <a16:creationId xmlns:a16="http://schemas.microsoft.com/office/drawing/2014/main" id="{781301E6-9963-41D7-B2B7-42AF932944FC}"/>
            </a:ext>
          </a:extLst>
        </xdr:cNvPr>
        <xdr:cNvSpPr txBox="1"/>
      </xdr:nvSpPr>
      <xdr:spPr>
        <a:xfrm>
          <a:off x="4673600" y="61176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93980</xdr:rowOff>
    </xdr:from>
    <xdr:to>
      <xdr:col>24</xdr:col>
      <xdr:colOff>114300</xdr:colOff>
      <xdr:row>37</xdr:row>
      <xdr:rowOff>24130</xdr:rowOff>
    </xdr:to>
    <xdr:sp macro="" textlink="">
      <xdr:nvSpPr>
        <xdr:cNvPr id="63" name="フローチャート: 判断 62">
          <a:extLst>
            <a:ext uri="{FF2B5EF4-FFF2-40B4-BE49-F238E27FC236}">
              <a16:creationId xmlns:a16="http://schemas.microsoft.com/office/drawing/2014/main" id="{D5D301F1-F3D7-4F67-B5F1-19731F8F0A49}"/>
            </a:ext>
          </a:extLst>
        </xdr:cNvPr>
        <xdr:cNvSpPr/>
      </xdr:nvSpPr>
      <xdr:spPr>
        <a:xfrm>
          <a:off x="45847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61595</xdr:rowOff>
    </xdr:from>
    <xdr:to>
      <xdr:col>20</xdr:col>
      <xdr:colOff>38100</xdr:colOff>
      <xdr:row>36</xdr:row>
      <xdr:rowOff>163195</xdr:rowOff>
    </xdr:to>
    <xdr:sp macro="" textlink="">
      <xdr:nvSpPr>
        <xdr:cNvPr id="64" name="フローチャート: 判断 63">
          <a:extLst>
            <a:ext uri="{FF2B5EF4-FFF2-40B4-BE49-F238E27FC236}">
              <a16:creationId xmlns:a16="http://schemas.microsoft.com/office/drawing/2014/main" id="{EC09B851-6F28-4A1B-A62B-C1AEF90A6FEE}"/>
            </a:ext>
          </a:extLst>
        </xdr:cNvPr>
        <xdr:cNvSpPr/>
      </xdr:nvSpPr>
      <xdr:spPr>
        <a:xfrm>
          <a:off x="3746500" y="623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33020</xdr:rowOff>
    </xdr:from>
    <xdr:to>
      <xdr:col>15</xdr:col>
      <xdr:colOff>101600</xdr:colOff>
      <xdr:row>36</xdr:row>
      <xdr:rowOff>134620</xdr:rowOff>
    </xdr:to>
    <xdr:sp macro="" textlink="">
      <xdr:nvSpPr>
        <xdr:cNvPr id="65" name="フローチャート: 判断 64">
          <a:extLst>
            <a:ext uri="{FF2B5EF4-FFF2-40B4-BE49-F238E27FC236}">
              <a16:creationId xmlns:a16="http://schemas.microsoft.com/office/drawing/2014/main" id="{BA215CE5-507A-4926-9ED0-918FD2721A26}"/>
            </a:ext>
          </a:extLst>
        </xdr:cNvPr>
        <xdr:cNvSpPr/>
      </xdr:nvSpPr>
      <xdr:spPr>
        <a:xfrm>
          <a:off x="2857500" y="620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xdr:rowOff>
    </xdr:from>
    <xdr:to>
      <xdr:col>10</xdr:col>
      <xdr:colOff>165100</xdr:colOff>
      <xdr:row>36</xdr:row>
      <xdr:rowOff>104140</xdr:rowOff>
    </xdr:to>
    <xdr:sp macro="" textlink="">
      <xdr:nvSpPr>
        <xdr:cNvPr id="66" name="フローチャート: 判断 65">
          <a:extLst>
            <a:ext uri="{FF2B5EF4-FFF2-40B4-BE49-F238E27FC236}">
              <a16:creationId xmlns:a16="http://schemas.microsoft.com/office/drawing/2014/main" id="{BBFE310C-B7D5-481D-8D73-4E52DF62864A}"/>
            </a:ext>
          </a:extLst>
        </xdr:cNvPr>
        <xdr:cNvSpPr/>
      </xdr:nvSpPr>
      <xdr:spPr>
        <a:xfrm>
          <a:off x="1968500" y="61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170180</xdr:rowOff>
    </xdr:from>
    <xdr:to>
      <xdr:col>6</xdr:col>
      <xdr:colOff>38100</xdr:colOff>
      <xdr:row>36</xdr:row>
      <xdr:rowOff>100330</xdr:rowOff>
    </xdr:to>
    <xdr:sp macro="" textlink="">
      <xdr:nvSpPr>
        <xdr:cNvPr id="67" name="フローチャート: 判断 66">
          <a:extLst>
            <a:ext uri="{FF2B5EF4-FFF2-40B4-BE49-F238E27FC236}">
              <a16:creationId xmlns:a16="http://schemas.microsoft.com/office/drawing/2014/main" id="{0B57BF7D-1909-411C-933F-13EEDDC747A9}"/>
            </a:ext>
          </a:extLst>
        </xdr:cNvPr>
        <xdr:cNvSpPr/>
      </xdr:nvSpPr>
      <xdr:spPr>
        <a:xfrm>
          <a:off x="1079500" y="617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B8791629-2A1C-4C7A-A915-934A8281532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512466C-F8F0-4014-B26C-192DAFC054D6}"/>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56DD2A4-EFDA-4675-B60E-7D22103BA20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5562C4C-6456-4E6A-BE3C-20C83B2318B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A00C2F8-24B0-4D3D-B981-18B0E5F5B399}"/>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73025</xdr:rowOff>
    </xdr:from>
    <xdr:to>
      <xdr:col>24</xdr:col>
      <xdr:colOff>114300</xdr:colOff>
      <xdr:row>38</xdr:row>
      <xdr:rowOff>3175</xdr:rowOff>
    </xdr:to>
    <xdr:sp macro="" textlink="">
      <xdr:nvSpPr>
        <xdr:cNvPr id="73" name="楕円 72">
          <a:extLst>
            <a:ext uri="{FF2B5EF4-FFF2-40B4-BE49-F238E27FC236}">
              <a16:creationId xmlns:a16="http://schemas.microsoft.com/office/drawing/2014/main" id="{4CBECCC3-D44A-43C8-A24C-F6EFD4F9ECCB}"/>
            </a:ext>
          </a:extLst>
        </xdr:cNvPr>
        <xdr:cNvSpPr/>
      </xdr:nvSpPr>
      <xdr:spPr>
        <a:xfrm>
          <a:off x="4584700" y="641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51452</xdr:rowOff>
    </xdr:from>
    <xdr:ext cx="405111" cy="259045"/>
    <xdr:sp macro="" textlink="">
      <xdr:nvSpPr>
        <xdr:cNvPr id="74" name="【図書館】&#10;有形固定資産減価償却率該当値テキスト">
          <a:extLst>
            <a:ext uri="{FF2B5EF4-FFF2-40B4-BE49-F238E27FC236}">
              <a16:creationId xmlns:a16="http://schemas.microsoft.com/office/drawing/2014/main" id="{34FFA207-7964-441B-9FD2-62319EC63FA0}"/>
            </a:ext>
          </a:extLst>
        </xdr:cNvPr>
        <xdr:cNvSpPr txBox="1"/>
      </xdr:nvSpPr>
      <xdr:spPr>
        <a:xfrm>
          <a:off x="4673600" y="639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46355</xdr:rowOff>
    </xdr:from>
    <xdr:to>
      <xdr:col>20</xdr:col>
      <xdr:colOff>38100</xdr:colOff>
      <xdr:row>37</xdr:row>
      <xdr:rowOff>147955</xdr:rowOff>
    </xdr:to>
    <xdr:sp macro="" textlink="">
      <xdr:nvSpPr>
        <xdr:cNvPr id="75" name="楕円 74">
          <a:extLst>
            <a:ext uri="{FF2B5EF4-FFF2-40B4-BE49-F238E27FC236}">
              <a16:creationId xmlns:a16="http://schemas.microsoft.com/office/drawing/2014/main" id="{CF2558DB-DD3B-40FF-A642-A03B1AFFDBD5}"/>
            </a:ext>
          </a:extLst>
        </xdr:cNvPr>
        <xdr:cNvSpPr/>
      </xdr:nvSpPr>
      <xdr:spPr>
        <a:xfrm>
          <a:off x="3746500" y="639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97155</xdr:rowOff>
    </xdr:from>
    <xdr:to>
      <xdr:col>24</xdr:col>
      <xdr:colOff>63500</xdr:colOff>
      <xdr:row>37</xdr:row>
      <xdr:rowOff>123825</xdr:rowOff>
    </xdr:to>
    <xdr:cxnSp macro="">
      <xdr:nvCxnSpPr>
        <xdr:cNvPr id="76" name="直線コネクタ 75">
          <a:extLst>
            <a:ext uri="{FF2B5EF4-FFF2-40B4-BE49-F238E27FC236}">
              <a16:creationId xmlns:a16="http://schemas.microsoft.com/office/drawing/2014/main" id="{73F6540E-2D2A-480B-B3F1-34D83C5F725C}"/>
            </a:ext>
          </a:extLst>
        </xdr:cNvPr>
        <xdr:cNvCxnSpPr/>
      </xdr:nvCxnSpPr>
      <xdr:spPr>
        <a:xfrm>
          <a:off x="3797300" y="6440805"/>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19685</xdr:rowOff>
    </xdr:from>
    <xdr:to>
      <xdr:col>15</xdr:col>
      <xdr:colOff>101600</xdr:colOff>
      <xdr:row>37</xdr:row>
      <xdr:rowOff>121285</xdr:rowOff>
    </xdr:to>
    <xdr:sp macro="" textlink="">
      <xdr:nvSpPr>
        <xdr:cNvPr id="77" name="楕円 76">
          <a:extLst>
            <a:ext uri="{FF2B5EF4-FFF2-40B4-BE49-F238E27FC236}">
              <a16:creationId xmlns:a16="http://schemas.microsoft.com/office/drawing/2014/main" id="{F37F3F37-82EE-4206-A440-DEC56A53981E}"/>
            </a:ext>
          </a:extLst>
        </xdr:cNvPr>
        <xdr:cNvSpPr/>
      </xdr:nvSpPr>
      <xdr:spPr>
        <a:xfrm>
          <a:off x="2857500" y="636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70485</xdr:rowOff>
    </xdr:from>
    <xdr:to>
      <xdr:col>19</xdr:col>
      <xdr:colOff>177800</xdr:colOff>
      <xdr:row>37</xdr:row>
      <xdr:rowOff>97155</xdr:rowOff>
    </xdr:to>
    <xdr:cxnSp macro="">
      <xdr:nvCxnSpPr>
        <xdr:cNvPr id="78" name="直線コネクタ 77">
          <a:extLst>
            <a:ext uri="{FF2B5EF4-FFF2-40B4-BE49-F238E27FC236}">
              <a16:creationId xmlns:a16="http://schemas.microsoft.com/office/drawing/2014/main" id="{A082F24D-086A-447A-9E0A-BB36A66DA2D6}"/>
            </a:ext>
          </a:extLst>
        </xdr:cNvPr>
        <xdr:cNvCxnSpPr/>
      </xdr:nvCxnSpPr>
      <xdr:spPr>
        <a:xfrm>
          <a:off x="2908300" y="641413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168275</xdr:rowOff>
    </xdr:from>
    <xdr:to>
      <xdr:col>10</xdr:col>
      <xdr:colOff>165100</xdr:colOff>
      <xdr:row>37</xdr:row>
      <xdr:rowOff>98425</xdr:rowOff>
    </xdr:to>
    <xdr:sp macro="" textlink="">
      <xdr:nvSpPr>
        <xdr:cNvPr id="79" name="楕円 78">
          <a:extLst>
            <a:ext uri="{FF2B5EF4-FFF2-40B4-BE49-F238E27FC236}">
              <a16:creationId xmlns:a16="http://schemas.microsoft.com/office/drawing/2014/main" id="{F858F8A2-BB84-42EC-9647-66CAD6B777F5}"/>
            </a:ext>
          </a:extLst>
        </xdr:cNvPr>
        <xdr:cNvSpPr/>
      </xdr:nvSpPr>
      <xdr:spPr>
        <a:xfrm>
          <a:off x="1968500" y="634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47625</xdr:rowOff>
    </xdr:from>
    <xdr:to>
      <xdr:col>15</xdr:col>
      <xdr:colOff>50800</xdr:colOff>
      <xdr:row>37</xdr:row>
      <xdr:rowOff>70485</xdr:rowOff>
    </xdr:to>
    <xdr:cxnSp macro="">
      <xdr:nvCxnSpPr>
        <xdr:cNvPr id="80" name="直線コネクタ 79">
          <a:extLst>
            <a:ext uri="{FF2B5EF4-FFF2-40B4-BE49-F238E27FC236}">
              <a16:creationId xmlns:a16="http://schemas.microsoft.com/office/drawing/2014/main" id="{30E5E4C4-C155-4310-B603-B3BBFEC8C2BB}"/>
            </a:ext>
          </a:extLst>
        </xdr:cNvPr>
        <xdr:cNvCxnSpPr/>
      </xdr:nvCxnSpPr>
      <xdr:spPr>
        <a:xfrm>
          <a:off x="2019300" y="639127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6350</xdr:rowOff>
    </xdr:from>
    <xdr:to>
      <xdr:col>6</xdr:col>
      <xdr:colOff>38100</xdr:colOff>
      <xdr:row>37</xdr:row>
      <xdr:rowOff>107950</xdr:rowOff>
    </xdr:to>
    <xdr:sp macro="" textlink="">
      <xdr:nvSpPr>
        <xdr:cNvPr id="81" name="楕円 80">
          <a:extLst>
            <a:ext uri="{FF2B5EF4-FFF2-40B4-BE49-F238E27FC236}">
              <a16:creationId xmlns:a16="http://schemas.microsoft.com/office/drawing/2014/main" id="{CF0F7C7D-7EFF-4B8D-9FE1-177EEE136F5A}"/>
            </a:ext>
          </a:extLst>
        </xdr:cNvPr>
        <xdr:cNvSpPr/>
      </xdr:nvSpPr>
      <xdr:spPr>
        <a:xfrm>
          <a:off x="1079500" y="635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47625</xdr:rowOff>
    </xdr:from>
    <xdr:to>
      <xdr:col>10</xdr:col>
      <xdr:colOff>114300</xdr:colOff>
      <xdr:row>37</xdr:row>
      <xdr:rowOff>57150</xdr:rowOff>
    </xdr:to>
    <xdr:cxnSp macro="">
      <xdr:nvCxnSpPr>
        <xdr:cNvPr id="82" name="直線コネクタ 81">
          <a:extLst>
            <a:ext uri="{FF2B5EF4-FFF2-40B4-BE49-F238E27FC236}">
              <a16:creationId xmlns:a16="http://schemas.microsoft.com/office/drawing/2014/main" id="{DA94D5C1-F9B1-4706-90E0-4AC7C6C5E4AB}"/>
            </a:ext>
          </a:extLst>
        </xdr:cNvPr>
        <xdr:cNvCxnSpPr/>
      </xdr:nvCxnSpPr>
      <xdr:spPr>
        <a:xfrm flipV="1">
          <a:off x="1130300" y="639127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8272</xdr:rowOff>
    </xdr:from>
    <xdr:ext cx="405111" cy="259045"/>
    <xdr:sp macro="" textlink="">
      <xdr:nvSpPr>
        <xdr:cNvPr id="83" name="n_1aveValue【図書館】&#10;有形固定資産減価償却率">
          <a:extLst>
            <a:ext uri="{FF2B5EF4-FFF2-40B4-BE49-F238E27FC236}">
              <a16:creationId xmlns:a16="http://schemas.microsoft.com/office/drawing/2014/main" id="{9977AD94-B5DB-46FC-BB8A-AA332C57B6AD}"/>
            </a:ext>
          </a:extLst>
        </xdr:cNvPr>
        <xdr:cNvSpPr txBox="1"/>
      </xdr:nvSpPr>
      <xdr:spPr>
        <a:xfrm>
          <a:off x="3582044" y="600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151147</xdr:rowOff>
    </xdr:from>
    <xdr:ext cx="405111" cy="259045"/>
    <xdr:sp macro="" textlink="">
      <xdr:nvSpPr>
        <xdr:cNvPr id="84" name="n_2aveValue【図書館】&#10;有形固定資産減価償却率">
          <a:extLst>
            <a:ext uri="{FF2B5EF4-FFF2-40B4-BE49-F238E27FC236}">
              <a16:creationId xmlns:a16="http://schemas.microsoft.com/office/drawing/2014/main" id="{95FFFCAC-F141-461A-A347-838126259BF6}"/>
            </a:ext>
          </a:extLst>
        </xdr:cNvPr>
        <xdr:cNvSpPr txBox="1"/>
      </xdr:nvSpPr>
      <xdr:spPr>
        <a:xfrm>
          <a:off x="2705744" y="59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120667</xdr:rowOff>
    </xdr:from>
    <xdr:ext cx="405111" cy="259045"/>
    <xdr:sp macro="" textlink="">
      <xdr:nvSpPr>
        <xdr:cNvPr id="85" name="n_3aveValue【図書館】&#10;有形固定資産減価償却率">
          <a:extLst>
            <a:ext uri="{FF2B5EF4-FFF2-40B4-BE49-F238E27FC236}">
              <a16:creationId xmlns:a16="http://schemas.microsoft.com/office/drawing/2014/main" id="{C433FDE0-AC9E-48CD-8A57-C0EDBF924A38}"/>
            </a:ext>
          </a:extLst>
        </xdr:cNvPr>
        <xdr:cNvSpPr txBox="1"/>
      </xdr:nvSpPr>
      <xdr:spPr>
        <a:xfrm>
          <a:off x="1816744" y="594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116857</xdr:rowOff>
    </xdr:from>
    <xdr:ext cx="405111" cy="259045"/>
    <xdr:sp macro="" textlink="">
      <xdr:nvSpPr>
        <xdr:cNvPr id="86" name="n_4aveValue【図書館】&#10;有形固定資産減価償却率">
          <a:extLst>
            <a:ext uri="{FF2B5EF4-FFF2-40B4-BE49-F238E27FC236}">
              <a16:creationId xmlns:a16="http://schemas.microsoft.com/office/drawing/2014/main" id="{0B5A5265-F838-4F86-AE49-3843F65F73BF}"/>
            </a:ext>
          </a:extLst>
        </xdr:cNvPr>
        <xdr:cNvSpPr txBox="1"/>
      </xdr:nvSpPr>
      <xdr:spPr>
        <a:xfrm>
          <a:off x="927744" y="594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139082</xdr:rowOff>
    </xdr:from>
    <xdr:ext cx="405111" cy="259045"/>
    <xdr:sp macro="" textlink="">
      <xdr:nvSpPr>
        <xdr:cNvPr id="87" name="n_1mainValue【図書館】&#10;有形固定資産減価償却率">
          <a:extLst>
            <a:ext uri="{FF2B5EF4-FFF2-40B4-BE49-F238E27FC236}">
              <a16:creationId xmlns:a16="http://schemas.microsoft.com/office/drawing/2014/main" id="{1D9C59EA-A48B-4E0E-8D9F-CF41FBCE7171}"/>
            </a:ext>
          </a:extLst>
        </xdr:cNvPr>
        <xdr:cNvSpPr txBox="1"/>
      </xdr:nvSpPr>
      <xdr:spPr>
        <a:xfrm>
          <a:off x="3582044" y="648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112412</xdr:rowOff>
    </xdr:from>
    <xdr:ext cx="405111" cy="259045"/>
    <xdr:sp macro="" textlink="">
      <xdr:nvSpPr>
        <xdr:cNvPr id="88" name="n_2mainValue【図書館】&#10;有形固定資産減価償却率">
          <a:extLst>
            <a:ext uri="{FF2B5EF4-FFF2-40B4-BE49-F238E27FC236}">
              <a16:creationId xmlns:a16="http://schemas.microsoft.com/office/drawing/2014/main" id="{47A7035A-723C-48D9-A0B8-7D87E4FBA57A}"/>
            </a:ext>
          </a:extLst>
        </xdr:cNvPr>
        <xdr:cNvSpPr txBox="1"/>
      </xdr:nvSpPr>
      <xdr:spPr>
        <a:xfrm>
          <a:off x="2705744" y="6456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89552</xdr:rowOff>
    </xdr:from>
    <xdr:ext cx="405111" cy="259045"/>
    <xdr:sp macro="" textlink="">
      <xdr:nvSpPr>
        <xdr:cNvPr id="89" name="n_3mainValue【図書館】&#10;有形固定資産減価償却率">
          <a:extLst>
            <a:ext uri="{FF2B5EF4-FFF2-40B4-BE49-F238E27FC236}">
              <a16:creationId xmlns:a16="http://schemas.microsoft.com/office/drawing/2014/main" id="{D35E8BED-D8F4-4A09-BEC5-B44FED3EDC91}"/>
            </a:ext>
          </a:extLst>
        </xdr:cNvPr>
        <xdr:cNvSpPr txBox="1"/>
      </xdr:nvSpPr>
      <xdr:spPr>
        <a:xfrm>
          <a:off x="1816744" y="643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99077</xdr:rowOff>
    </xdr:from>
    <xdr:ext cx="405111" cy="259045"/>
    <xdr:sp macro="" textlink="">
      <xdr:nvSpPr>
        <xdr:cNvPr id="90" name="n_4mainValue【図書館】&#10;有形固定資産減価償却率">
          <a:extLst>
            <a:ext uri="{FF2B5EF4-FFF2-40B4-BE49-F238E27FC236}">
              <a16:creationId xmlns:a16="http://schemas.microsoft.com/office/drawing/2014/main" id="{66998EBA-B842-44AE-8BE7-35CC6071C9E7}"/>
            </a:ext>
          </a:extLst>
        </xdr:cNvPr>
        <xdr:cNvSpPr txBox="1"/>
      </xdr:nvSpPr>
      <xdr:spPr>
        <a:xfrm>
          <a:off x="927744" y="644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D3E5F914-6907-4D9F-BC9D-73B180DF3A0D}"/>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349E07B1-A854-4CD6-9825-1CE8D48A5F8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53950C74-5B65-47E5-9D3F-58B0328C7BF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5FB773B0-7399-46EA-AB93-EDA70060306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CCABE5E2-3E18-49FE-A7DC-9BA546BCF1B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410FD294-A2B7-437E-B37F-C996C340051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C41913F4-34E8-4DD6-8836-590410B2E4D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62AE072-5503-4B3C-AA84-0811B213612B}"/>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DF8C9241-BBF2-4D0C-A8F3-427F2588F565}"/>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DCD5B393-143C-4AD9-9B99-240D69B3A17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6A2BA37A-F0AF-4600-9DC5-2CFEA28DF5AC}"/>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3D5913DF-5FD8-4A29-AC1C-D2084FA0C9D5}"/>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5674A49A-DB5F-4F86-B044-FE3CD55F8DBA}"/>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33F2B350-E9CA-42EC-80D3-3E3BF8CF2C99}"/>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04E54A8A-3C7B-4F09-B8BB-49E5FB6E4BF8}"/>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5D8318D8-4EC1-4642-8814-28686F5A3C87}"/>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E7FFB47E-D1D7-49A7-BBCE-D976EF7C448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8DA5A183-4923-496C-8FFB-5CF2271BC368}"/>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A0D9DC8F-AF21-4BB3-9783-1A59FFC3534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FCE54BAE-38C7-4CF7-AD9B-76CA1C0CFABD}"/>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77B214B8-B5A8-4FA2-AAE0-CC41DF987FD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64770</xdr:rowOff>
    </xdr:from>
    <xdr:to>
      <xdr:col>54</xdr:col>
      <xdr:colOff>189865</xdr:colOff>
      <xdr:row>40</xdr:row>
      <xdr:rowOff>167640</xdr:rowOff>
    </xdr:to>
    <xdr:cxnSp macro="">
      <xdr:nvCxnSpPr>
        <xdr:cNvPr id="112" name="直線コネクタ 111">
          <a:extLst>
            <a:ext uri="{FF2B5EF4-FFF2-40B4-BE49-F238E27FC236}">
              <a16:creationId xmlns:a16="http://schemas.microsoft.com/office/drawing/2014/main" id="{BF4FA6D8-C1BA-4B6B-B15A-7680012F2871}"/>
            </a:ext>
          </a:extLst>
        </xdr:cNvPr>
        <xdr:cNvCxnSpPr/>
      </xdr:nvCxnSpPr>
      <xdr:spPr>
        <a:xfrm flipV="1">
          <a:off x="10476865" y="572262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17</xdr:rowOff>
    </xdr:from>
    <xdr:ext cx="469744" cy="259045"/>
    <xdr:sp macro="" textlink="">
      <xdr:nvSpPr>
        <xdr:cNvPr id="113" name="【図書館】&#10;一人当たり面積最小値テキスト">
          <a:extLst>
            <a:ext uri="{FF2B5EF4-FFF2-40B4-BE49-F238E27FC236}">
              <a16:creationId xmlns:a16="http://schemas.microsoft.com/office/drawing/2014/main" id="{C8EE0F25-4BB7-482B-A851-82E11A7FCC22}"/>
            </a:ext>
          </a:extLst>
        </xdr:cNvPr>
        <xdr:cNvSpPr txBox="1"/>
      </xdr:nvSpPr>
      <xdr:spPr>
        <a:xfrm>
          <a:off x="10515600"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167640</xdr:rowOff>
    </xdr:from>
    <xdr:to>
      <xdr:col>55</xdr:col>
      <xdr:colOff>88900</xdr:colOff>
      <xdr:row>40</xdr:row>
      <xdr:rowOff>167640</xdr:rowOff>
    </xdr:to>
    <xdr:cxnSp macro="">
      <xdr:nvCxnSpPr>
        <xdr:cNvPr id="114" name="直線コネクタ 113">
          <a:extLst>
            <a:ext uri="{FF2B5EF4-FFF2-40B4-BE49-F238E27FC236}">
              <a16:creationId xmlns:a16="http://schemas.microsoft.com/office/drawing/2014/main" id="{C26BE794-1F14-4FC5-9A46-5ED78A68204D}"/>
            </a:ext>
          </a:extLst>
        </xdr:cNvPr>
        <xdr:cNvCxnSpPr/>
      </xdr:nvCxnSpPr>
      <xdr:spPr>
        <a:xfrm>
          <a:off x="10388600" y="7025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11447</xdr:rowOff>
    </xdr:from>
    <xdr:ext cx="469744" cy="259045"/>
    <xdr:sp macro="" textlink="">
      <xdr:nvSpPr>
        <xdr:cNvPr id="115" name="【図書館】&#10;一人当たり面積最大値テキスト">
          <a:extLst>
            <a:ext uri="{FF2B5EF4-FFF2-40B4-BE49-F238E27FC236}">
              <a16:creationId xmlns:a16="http://schemas.microsoft.com/office/drawing/2014/main" id="{184DDE8A-6411-4107-BE9E-DDABEAFC178E}"/>
            </a:ext>
          </a:extLst>
        </xdr:cNvPr>
        <xdr:cNvSpPr txBox="1"/>
      </xdr:nvSpPr>
      <xdr:spPr>
        <a:xfrm>
          <a:off x="10515600" y="5497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64770</xdr:rowOff>
    </xdr:from>
    <xdr:to>
      <xdr:col>55</xdr:col>
      <xdr:colOff>88900</xdr:colOff>
      <xdr:row>33</xdr:row>
      <xdr:rowOff>64770</xdr:rowOff>
    </xdr:to>
    <xdr:cxnSp macro="">
      <xdr:nvCxnSpPr>
        <xdr:cNvPr id="116" name="直線コネクタ 115">
          <a:extLst>
            <a:ext uri="{FF2B5EF4-FFF2-40B4-BE49-F238E27FC236}">
              <a16:creationId xmlns:a16="http://schemas.microsoft.com/office/drawing/2014/main" id="{F5978DFF-1CF6-4708-A25E-78A0D7647851}"/>
            </a:ext>
          </a:extLst>
        </xdr:cNvPr>
        <xdr:cNvCxnSpPr/>
      </xdr:nvCxnSpPr>
      <xdr:spPr>
        <a:xfrm>
          <a:off x="10388600" y="572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129557</xdr:rowOff>
    </xdr:from>
    <xdr:ext cx="469744" cy="259045"/>
    <xdr:sp macro="" textlink="">
      <xdr:nvSpPr>
        <xdr:cNvPr id="117" name="【図書館】&#10;一人当たり面積平均値テキスト">
          <a:extLst>
            <a:ext uri="{FF2B5EF4-FFF2-40B4-BE49-F238E27FC236}">
              <a16:creationId xmlns:a16="http://schemas.microsoft.com/office/drawing/2014/main" id="{166C4C58-255B-443E-A7EC-BF8D86901B13}"/>
            </a:ext>
          </a:extLst>
        </xdr:cNvPr>
        <xdr:cNvSpPr txBox="1"/>
      </xdr:nvSpPr>
      <xdr:spPr>
        <a:xfrm>
          <a:off x="10515600" y="6473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151130</xdr:rowOff>
    </xdr:from>
    <xdr:to>
      <xdr:col>55</xdr:col>
      <xdr:colOff>50800</xdr:colOff>
      <xdr:row>38</xdr:row>
      <xdr:rowOff>81280</xdr:rowOff>
    </xdr:to>
    <xdr:sp macro="" textlink="">
      <xdr:nvSpPr>
        <xdr:cNvPr id="118" name="フローチャート: 判断 117">
          <a:extLst>
            <a:ext uri="{FF2B5EF4-FFF2-40B4-BE49-F238E27FC236}">
              <a16:creationId xmlns:a16="http://schemas.microsoft.com/office/drawing/2014/main" id="{54895832-9524-4C4D-8B9D-63309BCA226C}"/>
            </a:ext>
          </a:extLst>
        </xdr:cNvPr>
        <xdr:cNvSpPr/>
      </xdr:nvSpPr>
      <xdr:spPr>
        <a:xfrm>
          <a:off x="104267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151130</xdr:rowOff>
    </xdr:from>
    <xdr:to>
      <xdr:col>50</xdr:col>
      <xdr:colOff>165100</xdr:colOff>
      <xdr:row>38</xdr:row>
      <xdr:rowOff>81280</xdr:rowOff>
    </xdr:to>
    <xdr:sp macro="" textlink="">
      <xdr:nvSpPr>
        <xdr:cNvPr id="119" name="フローチャート: 判断 118">
          <a:extLst>
            <a:ext uri="{FF2B5EF4-FFF2-40B4-BE49-F238E27FC236}">
              <a16:creationId xmlns:a16="http://schemas.microsoft.com/office/drawing/2014/main" id="{698D8CF3-CDF8-4779-921C-75AC19FFB481}"/>
            </a:ext>
          </a:extLst>
        </xdr:cNvPr>
        <xdr:cNvSpPr/>
      </xdr:nvSpPr>
      <xdr:spPr>
        <a:xfrm>
          <a:off x="9588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xdr:rowOff>
    </xdr:from>
    <xdr:to>
      <xdr:col>46</xdr:col>
      <xdr:colOff>38100</xdr:colOff>
      <xdr:row>38</xdr:row>
      <xdr:rowOff>104140</xdr:rowOff>
    </xdr:to>
    <xdr:sp macro="" textlink="">
      <xdr:nvSpPr>
        <xdr:cNvPr id="120" name="フローチャート: 判断 119">
          <a:extLst>
            <a:ext uri="{FF2B5EF4-FFF2-40B4-BE49-F238E27FC236}">
              <a16:creationId xmlns:a16="http://schemas.microsoft.com/office/drawing/2014/main" id="{D7A7AF8B-9FEF-490B-BE47-4E3AAF23012C}"/>
            </a:ext>
          </a:extLst>
        </xdr:cNvPr>
        <xdr:cNvSpPr/>
      </xdr:nvSpPr>
      <xdr:spPr>
        <a:xfrm>
          <a:off x="8699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2540</xdr:rowOff>
    </xdr:from>
    <xdr:to>
      <xdr:col>41</xdr:col>
      <xdr:colOff>101600</xdr:colOff>
      <xdr:row>38</xdr:row>
      <xdr:rowOff>104140</xdr:rowOff>
    </xdr:to>
    <xdr:sp macro="" textlink="">
      <xdr:nvSpPr>
        <xdr:cNvPr id="121" name="フローチャート: 判断 120">
          <a:extLst>
            <a:ext uri="{FF2B5EF4-FFF2-40B4-BE49-F238E27FC236}">
              <a16:creationId xmlns:a16="http://schemas.microsoft.com/office/drawing/2014/main" id="{A3D93FE8-6676-4D8D-B424-05D46B934D3A}"/>
            </a:ext>
          </a:extLst>
        </xdr:cNvPr>
        <xdr:cNvSpPr/>
      </xdr:nvSpPr>
      <xdr:spPr>
        <a:xfrm>
          <a:off x="7810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2540</xdr:rowOff>
    </xdr:from>
    <xdr:to>
      <xdr:col>36</xdr:col>
      <xdr:colOff>165100</xdr:colOff>
      <xdr:row>38</xdr:row>
      <xdr:rowOff>104140</xdr:rowOff>
    </xdr:to>
    <xdr:sp macro="" textlink="">
      <xdr:nvSpPr>
        <xdr:cNvPr id="122" name="フローチャート: 判断 121">
          <a:extLst>
            <a:ext uri="{FF2B5EF4-FFF2-40B4-BE49-F238E27FC236}">
              <a16:creationId xmlns:a16="http://schemas.microsoft.com/office/drawing/2014/main" id="{5E419C0F-F883-4758-AE77-03FDB757AC1B}"/>
            </a:ext>
          </a:extLst>
        </xdr:cNvPr>
        <xdr:cNvSpPr/>
      </xdr:nvSpPr>
      <xdr:spPr>
        <a:xfrm>
          <a:off x="6921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C0F36C89-640A-4CEE-81EF-987E449C1189}"/>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21E5C959-8837-4718-B6FC-2F367E2F474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E856F48-FEB3-4BAF-8746-33F34D91DD9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F4F9B2A-55C2-42F9-87A1-140871F6C2B1}"/>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BC1E3DA-BA0E-4E81-A888-12880BDCF86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82550</xdr:rowOff>
    </xdr:from>
    <xdr:to>
      <xdr:col>55</xdr:col>
      <xdr:colOff>50800</xdr:colOff>
      <xdr:row>38</xdr:row>
      <xdr:rowOff>12700</xdr:rowOff>
    </xdr:to>
    <xdr:sp macro="" textlink="">
      <xdr:nvSpPr>
        <xdr:cNvPr id="128" name="楕円 127">
          <a:extLst>
            <a:ext uri="{FF2B5EF4-FFF2-40B4-BE49-F238E27FC236}">
              <a16:creationId xmlns:a16="http://schemas.microsoft.com/office/drawing/2014/main" id="{E3A6B390-EAD2-4826-B0C4-0B24BA6D752F}"/>
            </a:ext>
          </a:extLst>
        </xdr:cNvPr>
        <xdr:cNvSpPr/>
      </xdr:nvSpPr>
      <xdr:spPr>
        <a:xfrm>
          <a:off x="104267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105427</xdr:rowOff>
    </xdr:from>
    <xdr:ext cx="469744" cy="259045"/>
    <xdr:sp macro="" textlink="">
      <xdr:nvSpPr>
        <xdr:cNvPr id="129" name="【図書館】&#10;一人当たり面積該当値テキスト">
          <a:extLst>
            <a:ext uri="{FF2B5EF4-FFF2-40B4-BE49-F238E27FC236}">
              <a16:creationId xmlns:a16="http://schemas.microsoft.com/office/drawing/2014/main" id="{397AB5C8-79A0-4FB0-9922-5771137FAACF}"/>
            </a:ext>
          </a:extLst>
        </xdr:cNvPr>
        <xdr:cNvSpPr txBox="1"/>
      </xdr:nvSpPr>
      <xdr:spPr>
        <a:xfrm>
          <a:off x="10515600" y="627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82550</xdr:rowOff>
    </xdr:from>
    <xdr:to>
      <xdr:col>50</xdr:col>
      <xdr:colOff>165100</xdr:colOff>
      <xdr:row>38</xdr:row>
      <xdr:rowOff>12700</xdr:rowOff>
    </xdr:to>
    <xdr:sp macro="" textlink="">
      <xdr:nvSpPr>
        <xdr:cNvPr id="130" name="楕円 129">
          <a:extLst>
            <a:ext uri="{FF2B5EF4-FFF2-40B4-BE49-F238E27FC236}">
              <a16:creationId xmlns:a16="http://schemas.microsoft.com/office/drawing/2014/main" id="{B04D0F89-E579-4DBD-ADA7-88C82C8E4557}"/>
            </a:ext>
          </a:extLst>
        </xdr:cNvPr>
        <xdr:cNvSpPr/>
      </xdr:nvSpPr>
      <xdr:spPr>
        <a:xfrm>
          <a:off x="9588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133350</xdr:rowOff>
    </xdr:from>
    <xdr:to>
      <xdr:col>55</xdr:col>
      <xdr:colOff>0</xdr:colOff>
      <xdr:row>37</xdr:row>
      <xdr:rowOff>133350</xdr:rowOff>
    </xdr:to>
    <xdr:cxnSp macro="">
      <xdr:nvCxnSpPr>
        <xdr:cNvPr id="131" name="直線コネクタ 130">
          <a:extLst>
            <a:ext uri="{FF2B5EF4-FFF2-40B4-BE49-F238E27FC236}">
              <a16:creationId xmlns:a16="http://schemas.microsoft.com/office/drawing/2014/main" id="{40557330-B77B-414C-8F82-565E67ACF6E6}"/>
            </a:ext>
          </a:extLst>
        </xdr:cNvPr>
        <xdr:cNvCxnSpPr/>
      </xdr:nvCxnSpPr>
      <xdr:spPr>
        <a:xfrm>
          <a:off x="9639300" y="6477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82550</xdr:rowOff>
    </xdr:from>
    <xdr:to>
      <xdr:col>46</xdr:col>
      <xdr:colOff>38100</xdr:colOff>
      <xdr:row>38</xdr:row>
      <xdr:rowOff>12700</xdr:rowOff>
    </xdr:to>
    <xdr:sp macro="" textlink="">
      <xdr:nvSpPr>
        <xdr:cNvPr id="132" name="楕円 131">
          <a:extLst>
            <a:ext uri="{FF2B5EF4-FFF2-40B4-BE49-F238E27FC236}">
              <a16:creationId xmlns:a16="http://schemas.microsoft.com/office/drawing/2014/main" id="{688D9362-4571-40FE-A0F1-9B4AAA9EF322}"/>
            </a:ext>
          </a:extLst>
        </xdr:cNvPr>
        <xdr:cNvSpPr/>
      </xdr:nvSpPr>
      <xdr:spPr>
        <a:xfrm>
          <a:off x="8699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133350</xdr:rowOff>
    </xdr:from>
    <xdr:to>
      <xdr:col>50</xdr:col>
      <xdr:colOff>114300</xdr:colOff>
      <xdr:row>37</xdr:row>
      <xdr:rowOff>133350</xdr:rowOff>
    </xdr:to>
    <xdr:cxnSp macro="">
      <xdr:nvCxnSpPr>
        <xdr:cNvPr id="133" name="直線コネクタ 132">
          <a:extLst>
            <a:ext uri="{FF2B5EF4-FFF2-40B4-BE49-F238E27FC236}">
              <a16:creationId xmlns:a16="http://schemas.microsoft.com/office/drawing/2014/main" id="{E5BD49C0-2492-4D8E-B063-2FBED02C1FE2}"/>
            </a:ext>
          </a:extLst>
        </xdr:cNvPr>
        <xdr:cNvCxnSpPr/>
      </xdr:nvCxnSpPr>
      <xdr:spPr>
        <a:xfrm>
          <a:off x="8750300" y="6477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82550</xdr:rowOff>
    </xdr:from>
    <xdr:to>
      <xdr:col>41</xdr:col>
      <xdr:colOff>101600</xdr:colOff>
      <xdr:row>38</xdr:row>
      <xdr:rowOff>12700</xdr:rowOff>
    </xdr:to>
    <xdr:sp macro="" textlink="">
      <xdr:nvSpPr>
        <xdr:cNvPr id="134" name="楕円 133">
          <a:extLst>
            <a:ext uri="{FF2B5EF4-FFF2-40B4-BE49-F238E27FC236}">
              <a16:creationId xmlns:a16="http://schemas.microsoft.com/office/drawing/2014/main" id="{FD040337-C5D6-4205-B974-D601AF3525F8}"/>
            </a:ext>
          </a:extLst>
        </xdr:cNvPr>
        <xdr:cNvSpPr/>
      </xdr:nvSpPr>
      <xdr:spPr>
        <a:xfrm>
          <a:off x="7810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133350</xdr:rowOff>
    </xdr:from>
    <xdr:to>
      <xdr:col>45</xdr:col>
      <xdr:colOff>177800</xdr:colOff>
      <xdr:row>37</xdr:row>
      <xdr:rowOff>133350</xdr:rowOff>
    </xdr:to>
    <xdr:cxnSp macro="">
      <xdr:nvCxnSpPr>
        <xdr:cNvPr id="135" name="直線コネクタ 134">
          <a:extLst>
            <a:ext uri="{FF2B5EF4-FFF2-40B4-BE49-F238E27FC236}">
              <a16:creationId xmlns:a16="http://schemas.microsoft.com/office/drawing/2014/main" id="{1AD94D39-8C88-4E8B-9328-42229C66134F}"/>
            </a:ext>
          </a:extLst>
        </xdr:cNvPr>
        <xdr:cNvCxnSpPr/>
      </xdr:nvCxnSpPr>
      <xdr:spPr>
        <a:xfrm>
          <a:off x="7861300" y="6477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82550</xdr:rowOff>
    </xdr:from>
    <xdr:to>
      <xdr:col>36</xdr:col>
      <xdr:colOff>165100</xdr:colOff>
      <xdr:row>38</xdr:row>
      <xdr:rowOff>12700</xdr:rowOff>
    </xdr:to>
    <xdr:sp macro="" textlink="">
      <xdr:nvSpPr>
        <xdr:cNvPr id="136" name="楕円 135">
          <a:extLst>
            <a:ext uri="{FF2B5EF4-FFF2-40B4-BE49-F238E27FC236}">
              <a16:creationId xmlns:a16="http://schemas.microsoft.com/office/drawing/2014/main" id="{ABC661EC-598A-4ECE-BCF8-D88AC21D725C}"/>
            </a:ext>
          </a:extLst>
        </xdr:cNvPr>
        <xdr:cNvSpPr/>
      </xdr:nvSpPr>
      <xdr:spPr>
        <a:xfrm>
          <a:off x="6921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133350</xdr:rowOff>
    </xdr:from>
    <xdr:to>
      <xdr:col>41</xdr:col>
      <xdr:colOff>50800</xdr:colOff>
      <xdr:row>37</xdr:row>
      <xdr:rowOff>133350</xdr:rowOff>
    </xdr:to>
    <xdr:cxnSp macro="">
      <xdr:nvCxnSpPr>
        <xdr:cNvPr id="137" name="直線コネクタ 136">
          <a:extLst>
            <a:ext uri="{FF2B5EF4-FFF2-40B4-BE49-F238E27FC236}">
              <a16:creationId xmlns:a16="http://schemas.microsoft.com/office/drawing/2014/main" id="{A7FA03C6-6A6D-4993-91FC-8302FA135791}"/>
            </a:ext>
          </a:extLst>
        </xdr:cNvPr>
        <xdr:cNvCxnSpPr/>
      </xdr:nvCxnSpPr>
      <xdr:spPr>
        <a:xfrm>
          <a:off x="6972300" y="6477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72407</xdr:rowOff>
    </xdr:from>
    <xdr:ext cx="469744" cy="259045"/>
    <xdr:sp macro="" textlink="">
      <xdr:nvSpPr>
        <xdr:cNvPr id="138" name="n_1aveValue【図書館】&#10;一人当たり面積">
          <a:extLst>
            <a:ext uri="{FF2B5EF4-FFF2-40B4-BE49-F238E27FC236}">
              <a16:creationId xmlns:a16="http://schemas.microsoft.com/office/drawing/2014/main" id="{D9E09DB9-DC8B-4BA4-98C6-23DC2D9B2248}"/>
            </a:ext>
          </a:extLst>
        </xdr:cNvPr>
        <xdr:cNvSpPr txBox="1"/>
      </xdr:nvSpPr>
      <xdr:spPr>
        <a:xfrm>
          <a:off x="9391727" y="658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95267</xdr:rowOff>
    </xdr:from>
    <xdr:ext cx="469744" cy="259045"/>
    <xdr:sp macro="" textlink="">
      <xdr:nvSpPr>
        <xdr:cNvPr id="139" name="n_2aveValue【図書館】&#10;一人当たり面積">
          <a:extLst>
            <a:ext uri="{FF2B5EF4-FFF2-40B4-BE49-F238E27FC236}">
              <a16:creationId xmlns:a16="http://schemas.microsoft.com/office/drawing/2014/main" id="{2B8AF4C9-8BC7-4E03-AA7C-646C20ACFBCC}"/>
            </a:ext>
          </a:extLst>
        </xdr:cNvPr>
        <xdr:cNvSpPr txBox="1"/>
      </xdr:nvSpPr>
      <xdr:spPr>
        <a:xfrm>
          <a:off x="8515427" y="661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95267</xdr:rowOff>
    </xdr:from>
    <xdr:ext cx="469744" cy="259045"/>
    <xdr:sp macro="" textlink="">
      <xdr:nvSpPr>
        <xdr:cNvPr id="140" name="n_3aveValue【図書館】&#10;一人当たり面積">
          <a:extLst>
            <a:ext uri="{FF2B5EF4-FFF2-40B4-BE49-F238E27FC236}">
              <a16:creationId xmlns:a16="http://schemas.microsoft.com/office/drawing/2014/main" id="{AC62EBC0-7DCD-458A-9750-BFC0DE59F68C}"/>
            </a:ext>
          </a:extLst>
        </xdr:cNvPr>
        <xdr:cNvSpPr txBox="1"/>
      </xdr:nvSpPr>
      <xdr:spPr>
        <a:xfrm>
          <a:off x="7626427" y="661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95267</xdr:rowOff>
    </xdr:from>
    <xdr:ext cx="469744" cy="259045"/>
    <xdr:sp macro="" textlink="">
      <xdr:nvSpPr>
        <xdr:cNvPr id="141" name="n_4aveValue【図書館】&#10;一人当たり面積">
          <a:extLst>
            <a:ext uri="{FF2B5EF4-FFF2-40B4-BE49-F238E27FC236}">
              <a16:creationId xmlns:a16="http://schemas.microsoft.com/office/drawing/2014/main" id="{5D90E165-F696-4454-B0F9-74BD1F0D0B1E}"/>
            </a:ext>
          </a:extLst>
        </xdr:cNvPr>
        <xdr:cNvSpPr txBox="1"/>
      </xdr:nvSpPr>
      <xdr:spPr>
        <a:xfrm>
          <a:off x="6737427" y="661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29227</xdr:rowOff>
    </xdr:from>
    <xdr:ext cx="469744" cy="259045"/>
    <xdr:sp macro="" textlink="">
      <xdr:nvSpPr>
        <xdr:cNvPr id="142" name="n_1mainValue【図書館】&#10;一人当たり面積">
          <a:extLst>
            <a:ext uri="{FF2B5EF4-FFF2-40B4-BE49-F238E27FC236}">
              <a16:creationId xmlns:a16="http://schemas.microsoft.com/office/drawing/2014/main" id="{6939D369-AC81-4B69-B35E-1881F5D7BA0B}"/>
            </a:ext>
          </a:extLst>
        </xdr:cNvPr>
        <xdr:cNvSpPr txBox="1"/>
      </xdr:nvSpPr>
      <xdr:spPr>
        <a:xfrm>
          <a:off x="9391727" y="620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29227</xdr:rowOff>
    </xdr:from>
    <xdr:ext cx="469744" cy="259045"/>
    <xdr:sp macro="" textlink="">
      <xdr:nvSpPr>
        <xdr:cNvPr id="143" name="n_2mainValue【図書館】&#10;一人当たり面積">
          <a:extLst>
            <a:ext uri="{FF2B5EF4-FFF2-40B4-BE49-F238E27FC236}">
              <a16:creationId xmlns:a16="http://schemas.microsoft.com/office/drawing/2014/main" id="{EE823C94-AA5E-43C0-8529-258AF7E590E4}"/>
            </a:ext>
          </a:extLst>
        </xdr:cNvPr>
        <xdr:cNvSpPr txBox="1"/>
      </xdr:nvSpPr>
      <xdr:spPr>
        <a:xfrm>
          <a:off x="8515427" y="620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29227</xdr:rowOff>
    </xdr:from>
    <xdr:ext cx="469744" cy="259045"/>
    <xdr:sp macro="" textlink="">
      <xdr:nvSpPr>
        <xdr:cNvPr id="144" name="n_3mainValue【図書館】&#10;一人当たり面積">
          <a:extLst>
            <a:ext uri="{FF2B5EF4-FFF2-40B4-BE49-F238E27FC236}">
              <a16:creationId xmlns:a16="http://schemas.microsoft.com/office/drawing/2014/main" id="{9A9136A9-9CF3-4DFD-B126-D4B1CA9C1028}"/>
            </a:ext>
          </a:extLst>
        </xdr:cNvPr>
        <xdr:cNvSpPr txBox="1"/>
      </xdr:nvSpPr>
      <xdr:spPr>
        <a:xfrm>
          <a:off x="7626427" y="620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29227</xdr:rowOff>
    </xdr:from>
    <xdr:ext cx="469744" cy="259045"/>
    <xdr:sp macro="" textlink="">
      <xdr:nvSpPr>
        <xdr:cNvPr id="145" name="n_4mainValue【図書館】&#10;一人当たり面積">
          <a:extLst>
            <a:ext uri="{FF2B5EF4-FFF2-40B4-BE49-F238E27FC236}">
              <a16:creationId xmlns:a16="http://schemas.microsoft.com/office/drawing/2014/main" id="{FF7B4EAA-43F8-42AC-A3F1-3DBE9C4B7E0F}"/>
            </a:ext>
          </a:extLst>
        </xdr:cNvPr>
        <xdr:cNvSpPr txBox="1"/>
      </xdr:nvSpPr>
      <xdr:spPr>
        <a:xfrm>
          <a:off x="6737427" y="620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79B2B539-4060-4DFD-91F5-D0262171A10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9BF2708D-AD5A-46A1-AFCF-9259AD2A585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9C778B07-FB59-4269-95E7-1FE91845891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C7085BA-A0E3-4B9D-9A49-1311742580B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B67125C6-0272-4AF9-A00C-CFC64BC29F6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3F1F208-A7E7-4057-879A-5CE5B94F0EB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1138B9A9-D821-467B-BFD4-0C121CDE527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51A70242-0ADA-4000-8D92-C79888919BF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72AD51E-8147-48AF-B3A1-D43A8BEAFAA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52629E8B-74CD-483F-A3E2-543292185B9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D3ED083C-CD6F-45F0-A971-C63640108571}"/>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94C1A192-F813-43A1-B342-10E67541DE15}"/>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CE8A3194-C9D0-4C31-BD13-B5FB758D4117}"/>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BC38E793-CF73-4041-BBA3-21BA2C4BF3CF}"/>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3220D357-DC76-47C7-A4ED-5209A1460DAA}"/>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810558D2-343E-4DE3-9A27-713B09F46F93}"/>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DFCE60FF-43EC-4CC2-AAE7-C1013C4A6965}"/>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80638A0B-CACC-4D57-949C-BA8459241412}"/>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790AC65F-BB78-420D-BA35-096F75AB8CC4}"/>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57DDD188-E217-4C93-82BA-19BAAE32732D}"/>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B52D66E4-25ED-4733-BC7E-52B11CFD5DBE}"/>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C730A520-32F2-4276-A815-0C1826568A4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AE9BBB56-DC5F-4464-AC82-F706686DD71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43BA19AE-2F8D-4719-AA39-1388EB6EA42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76200</xdr:rowOff>
    </xdr:to>
    <xdr:cxnSp macro="">
      <xdr:nvCxnSpPr>
        <xdr:cNvPr id="170" name="直線コネクタ 169">
          <a:extLst>
            <a:ext uri="{FF2B5EF4-FFF2-40B4-BE49-F238E27FC236}">
              <a16:creationId xmlns:a16="http://schemas.microsoft.com/office/drawing/2014/main" id="{7F0906B0-8668-4C87-AE1C-753F27B56C59}"/>
            </a:ext>
          </a:extLst>
        </xdr:cNvPr>
        <xdr:cNvCxnSpPr/>
      </xdr:nvCxnSpPr>
      <xdr:spPr>
        <a:xfrm flipV="1">
          <a:off x="4634865" y="976884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2B7DA1B2-5713-4AAD-B0D9-76C374BBE25D}"/>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2" name="直線コネクタ 171">
          <a:extLst>
            <a:ext uri="{FF2B5EF4-FFF2-40B4-BE49-F238E27FC236}">
              <a16:creationId xmlns:a16="http://schemas.microsoft.com/office/drawing/2014/main" id="{B0B3EF66-54F1-43B3-8045-926620319D02}"/>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6D623B71-4A20-4BDC-850A-B725DFC9AC7B}"/>
            </a:ext>
          </a:extLst>
        </xdr:cNvPr>
        <xdr:cNvSpPr txBox="1"/>
      </xdr:nvSpPr>
      <xdr:spPr>
        <a:xfrm>
          <a:off x="467360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4" name="直線コネクタ 173">
          <a:extLst>
            <a:ext uri="{FF2B5EF4-FFF2-40B4-BE49-F238E27FC236}">
              <a16:creationId xmlns:a16="http://schemas.microsoft.com/office/drawing/2014/main" id="{ECA90EBE-DF75-4F59-8678-5409162AFE09}"/>
            </a:ext>
          </a:extLst>
        </xdr:cNvPr>
        <xdr:cNvCxnSpPr/>
      </xdr:nvCxnSpPr>
      <xdr:spPr>
        <a:xfrm>
          <a:off x="4546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86377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908C026A-E43D-49C2-9236-E5939AF2D7ED}"/>
            </a:ext>
          </a:extLst>
        </xdr:cNvPr>
        <xdr:cNvSpPr txBox="1"/>
      </xdr:nvSpPr>
      <xdr:spPr>
        <a:xfrm>
          <a:off x="4673600" y="1003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63500</xdr:rowOff>
    </xdr:from>
    <xdr:to>
      <xdr:col>24</xdr:col>
      <xdr:colOff>114300</xdr:colOff>
      <xdr:row>59</xdr:row>
      <xdr:rowOff>165100</xdr:rowOff>
    </xdr:to>
    <xdr:sp macro="" textlink="">
      <xdr:nvSpPr>
        <xdr:cNvPr id="176" name="フローチャート: 判断 175">
          <a:extLst>
            <a:ext uri="{FF2B5EF4-FFF2-40B4-BE49-F238E27FC236}">
              <a16:creationId xmlns:a16="http://schemas.microsoft.com/office/drawing/2014/main" id="{1C60D0B7-CD0A-4F46-AB46-DD43AEE1932F}"/>
            </a:ext>
          </a:extLst>
        </xdr:cNvPr>
        <xdr:cNvSpPr/>
      </xdr:nvSpPr>
      <xdr:spPr>
        <a:xfrm>
          <a:off x="4584700" y="1017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57785</xdr:rowOff>
    </xdr:from>
    <xdr:to>
      <xdr:col>20</xdr:col>
      <xdr:colOff>38100</xdr:colOff>
      <xdr:row>59</xdr:row>
      <xdr:rowOff>159385</xdr:rowOff>
    </xdr:to>
    <xdr:sp macro="" textlink="">
      <xdr:nvSpPr>
        <xdr:cNvPr id="177" name="フローチャート: 判断 176">
          <a:extLst>
            <a:ext uri="{FF2B5EF4-FFF2-40B4-BE49-F238E27FC236}">
              <a16:creationId xmlns:a16="http://schemas.microsoft.com/office/drawing/2014/main" id="{A24AF624-5DFD-4E71-969F-059F94774CF4}"/>
            </a:ext>
          </a:extLst>
        </xdr:cNvPr>
        <xdr:cNvSpPr/>
      </xdr:nvSpPr>
      <xdr:spPr>
        <a:xfrm>
          <a:off x="3746500" y="1017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29210</xdr:rowOff>
    </xdr:from>
    <xdr:to>
      <xdr:col>15</xdr:col>
      <xdr:colOff>101600</xdr:colOff>
      <xdr:row>59</xdr:row>
      <xdr:rowOff>130810</xdr:rowOff>
    </xdr:to>
    <xdr:sp macro="" textlink="">
      <xdr:nvSpPr>
        <xdr:cNvPr id="178" name="フローチャート: 判断 177">
          <a:extLst>
            <a:ext uri="{FF2B5EF4-FFF2-40B4-BE49-F238E27FC236}">
              <a16:creationId xmlns:a16="http://schemas.microsoft.com/office/drawing/2014/main" id="{5F42839C-D73E-4F32-BC5F-FB6D4F944E17}"/>
            </a:ext>
          </a:extLst>
        </xdr:cNvPr>
        <xdr:cNvSpPr/>
      </xdr:nvSpPr>
      <xdr:spPr>
        <a:xfrm>
          <a:off x="2857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10160</xdr:rowOff>
    </xdr:from>
    <xdr:to>
      <xdr:col>10</xdr:col>
      <xdr:colOff>165100</xdr:colOff>
      <xdr:row>59</xdr:row>
      <xdr:rowOff>111760</xdr:rowOff>
    </xdr:to>
    <xdr:sp macro="" textlink="">
      <xdr:nvSpPr>
        <xdr:cNvPr id="179" name="フローチャート: 判断 178">
          <a:extLst>
            <a:ext uri="{FF2B5EF4-FFF2-40B4-BE49-F238E27FC236}">
              <a16:creationId xmlns:a16="http://schemas.microsoft.com/office/drawing/2014/main" id="{6E947873-0F42-4136-B9F4-8DAFE056F3B8}"/>
            </a:ext>
          </a:extLst>
        </xdr:cNvPr>
        <xdr:cNvSpPr/>
      </xdr:nvSpPr>
      <xdr:spPr>
        <a:xfrm>
          <a:off x="1968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156845</xdr:rowOff>
    </xdr:from>
    <xdr:to>
      <xdr:col>6</xdr:col>
      <xdr:colOff>38100</xdr:colOff>
      <xdr:row>59</xdr:row>
      <xdr:rowOff>86995</xdr:rowOff>
    </xdr:to>
    <xdr:sp macro="" textlink="">
      <xdr:nvSpPr>
        <xdr:cNvPr id="180" name="フローチャート: 判断 179">
          <a:extLst>
            <a:ext uri="{FF2B5EF4-FFF2-40B4-BE49-F238E27FC236}">
              <a16:creationId xmlns:a16="http://schemas.microsoft.com/office/drawing/2014/main" id="{16D1DC87-88AE-4EA5-9BEF-AE3AF019C2DE}"/>
            </a:ext>
          </a:extLst>
        </xdr:cNvPr>
        <xdr:cNvSpPr/>
      </xdr:nvSpPr>
      <xdr:spPr>
        <a:xfrm>
          <a:off x="1079500" y="101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7DEB5566-C5C3-44A0-A094-61835F87CFB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5EBA0B10-C3DB-49D9-A9B0-721A68DEC1D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2522B367-7E07-46FC-B52C-8B7F321FC4D3}"/>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2F4BFE3-6CD5-4308-A286-14FFB294460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7026E48-9B16-46C4-99C0-734C9E77731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141605</xdr:rowOff>
    </xdr:from>
    <xdr:to>
      <xdr:col>24</xdr:col>
      <xdr:colOff>114300</xdr:colOff>
      <xdr:row>60</xdr:row>
      <xdr:rowOff>71755</xdr:rowOff>
    </xdr:to>
    <xdr:sp macro="" textlink="">
      <xdr:nvSpPr>
        <xdr:cNvPr id="186" name="楕円 185">
          <a:extLst>
            <a:ext uri="{FF2B5EF4-FFF2-40B4-BE49-F238E27FC236}">
              <a16:creationId xmlns:a16="http://schemas.microsoft.com/office/drawing/2014/main" id="{0F245BF0-2140-4974-B1A0-4350AB7A0E74}"/>
            </a:ext>
          </a:extLst>
        </xdr:cNvPr>
        <xdr:cNvSpPr/>
      </xdr:nvSpPr>
      <xdr:spPr>
        <a:xfrm>
          <a:off x="4584700" y="1025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120032</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1AB86830-9830-4184-846F-F1EA1AC69B3E}"/>
            </a:ext>
          </a:extLst>
        </xdr:cNvPr>
        <xdr:cNvSpPr txBox="1"/>
      </xdr:nvSpPr>
      <xdr:spPr>
        <a:xfrm>
          <a:off x="4673600" y="10235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97790</xdr:rowOff>
    </xdr:from>
    <xdr:to>
      <xdr:col>20</xdr:col>
      <xdr:colOff>38100</xdr:colOff>
      <xdr:row>60</xdr:row>
      <xdr:rowOff>27940</xdr:rowOff>
    </xdr:to>
    <xdr:sp macro="" textlink="">
      <xdr:nvSpPr>
        <xdr:cNvPr id="188" name="楕円 187">
          <a:extLst>
            <a:ext uri="{FF2B5EF4-FFF2-40B4-BE49-F238E27FC236}">
              <a16:creationId xmlns:a16="http://schemas.microsoft.com/office/drawing/2014/main" id="{A5EA241F-BD14-4B83-B428-EC4FBF425438}"/>
            </a:ext>
          </a:extLst>
        </xdr:cNvPr>
        <xdr:cNvSpPr/>
      </xdr:nvSpPr>
      <xdr:spPr>
        <a:xfrm>
          <a:off x="37465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148590</xdr:rowOff>
    </xdr:from>
    <xdr:to>
      <xdr:col>24</xdr:col>
      <xdr:colOff>63500</xdr:colOff>
      <xdr:row>60</xdr:row>
      <xdr:rowOff>20955</xdr:rowOff>
    </xdr:to>
    <xdr:cxnSp macro="">
      <xdr:nvCxnSpPr>
        <xdr:cNvPr id="189" name="直線コネクタ 188">
          <a:extLst>
            <a:ext uri="{FF2B5EF4-FFF2-40B4-BE49-F238E27FC236}">
              <a16:creationId xmlns:a16="http://schemas.microsoft.com/office/drawing/2014/main" id="{834C53C8-12C3-4F9B-B410-8A2036550657}"/>
            </a:ext>
          </a:extLst>
        </xdr:cNvPr>
        <xdr:cNvCxnSpPr/>
      </xdr:nvCxnSpPr>
      <xdr:spPr>
        <a:xfrm>
          <a:off x="3797300" y="10264140"/>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12065</xdr:rowOff>
    </xdr:from>
    <xdr:to>
      <xdr:col>15</xdr:col>
      <xdr:colOff>101600</xdr:colOff>
      <xdr:row>59</xdr:row>
      <xdr:rowOff>113665</xdr:rowOff>
    </xdr:to>
    <xdr:sp macro="" textlink="">
      <xdr:nvSpPr>
        <xdr:cNvPr id="190" name="楕円 189">
          <a:extLst>
            <a:ext uri="{FF2B5EF4-FFF2-40B4-BE49-F238E27FC236}">
              <a16:creationId xmlns:a16="http://schemas.microsoft.com/office/drawing/2014/main" id="{C7C7D27B-37F5-46E1-AC48-A03A855C538C}"/>
            </a:ext>
          </a:extLst>
        </xdr:cNvPr>
        <xdr:cNvSpPr/>
      </xdr:nvSpPr>
      <xdr:spPr>
        <a:xfrm>
          <a:off x="2857500" y="1012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62865</xdr:rowOff>
    </xdr:from>
    <xdr:to>
      <xdr:col>19</xdr:col>
      <xdr:colOff>177800</xdr:colOff>
      <xdr:row>59</xdr:row>
      <xdr:rowOff>148590</xdr:rowOff>
    </xdr:to>
    <xdr:cxnSp macro="">
      <xdr:nvCxnSpPr>
        <xdr:cNvPr id="191" name="直線コネクタ 190">
          <a:extLst>
            <a:ext uri="{FF2B5EF4-FFF2-40B4-BE49-F238E27FC236}">
              <a16:creationId xmlns:a16="http://schemas.microsoft.com/office/drawing/2014/main" id="{716911F5-BD0A-4536-8390-B706239195D4}"/>
            </a:ext>
          </a:extLst>
        </xdr:cNvPr>
        <xdr:cNvCxnSpPr/>
      </xdr:nvCxnSpPr>
      <xdr:spPr>
        <a:xfrm>
          <a:off x="2908300" y="1017841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139700</xdr:rowOff>
    </xdr:from>
    <xdr:to>
      <xdr:col>10</xdr:col>
      <xdr:colOff>165100</xdr:colOff>
      <xdr:row>59</xdr:row>
      <xdr:rowOff>69850</xdr:rowOff>
    </xdr:to>
    <xdr:sp macro="" textlink="">
      <xdr:nvSpPr>
        <xdr:cNvPr id="192" name="楕円 191">
          <a:extLst>
            <a:ext uri="{FF2B5EF4-FFF2-40B4-BE49-F238E27FC236}">
              <a16:creationId xmlns:a16="http://schemas.microsoft.com/office/drawing/2014/main" id="{949510F1-5DA8-446B-9916-0A4DAC6B0122}"/>
            </a:ext>
          </a:extLst>
        </xdr:cNvPr>
        <xdr:cNvSpPr/>
      </xdr:nvSpPr>
      <xdr:spPr>
        <a:xfrm>
          <a:off x="19685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19050</xdr:rowOff>
    </xdr:from>
    <xdr:to>
      <xdr:col>15</xdr:col>
      <xdr:colOff>50800</xdr:colOff>
      <xdr:row>59</xdr:row>
      <xdr:rowOff>62865</xdr:rowOff>
    </xdr:to>
    <xdr:cxnSp macro="">
      <xdr:nvCxnSpPr>
        <xdr:cNvPr id="193" name="直線コネクタ 192">
          <a:extLst>
            <a:ext uri="{FF2B5EF4-FFF2-40B4-BE49-F238E27FC236}">
              <a16:creationId xmlns:a16="http://schemas.microsoft.com/office/drawing/2014/main" id="{AC274771-2139-43F8-8272-CFC4DAF5FD50}"/>
            </a:ext>
          </a:extLst>
        </xdr:cNvPr>
        <xdr:cNvCxnSpPr/>
      </xdr:nvCxnSpPr>
      <xdr:spPr>
        <a:xfrm>
          <a:off x="2019300" y="1013460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92075</xdr:rowOff>
    </xdr:from>
    <xdr:to>
      <xdr:col>6</xdr:col>
      <xdr:colOff>38100</xdr:colOff>
      <xdr:row>59</xdr:row>
      <xdr:rowOff>22225</xdr:rowOff>
    </xdr:to>
    <xdr:sp macro="" textlink="">
      <xdr:nvSpPr>
        <xdr:cNvPr id="194" name="楕円 193">
          <a:extLst>
            <a:ext uri="{FF2B5EF4-FFF2-40B4-BE49-F238E27FC236}">
              <a16:creationId xmlns:a16="http://schemas.microsoft.com/office/drawing/2014/main" id="{9DD1F601-93A6-46B8-A8B7-881048CDEA75}"/>
            </a:ext>
          </a:extLst>
        </xdr:cNvPr>
        <xdr:cNvSpPr/>
      </xdr:nvSpPr>
      <xdr:spPr>
        <a:xfrm>
          <a:off x="1079500" y="1003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142875</xdr:rowOff>
    </xdr:from>
    <xdr:to>
      <xdr:col>10</xdr:col>
      <xdr:colOff>114300</xdr:colOff>
      <xdr:row>59</xdr:row>
      <xdr:rowOff>19050</xdr:rowOff>
    </xdr:to>
    <xdr:cxnSp macro="">
      <xdr:nvCxnSpPr>
        <xdr:cNvPr id="195" name="直線コネクタ 194">
          <a:extLst>
            <a:ext uri="{FF2B5EF4-FFF2-40B4-BE49-F238E27FC236}">
              <a16:creationId xmlns:a16="http://schemas.microsoft.com/office/drawing/2014/main" id="{308A9402-0743-425F-8684-74963A7A0AFC}"/>
            </a:ext>
          </a:extLst>
        </xdr:cNvPr>
        <xdr:cNvCxnSpPr/>
      </xdr:nvCxnSpPr>
      <xdr:spPr>
        <a:xfrm>
          <a:off x="1130300" y="1008697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4462</xdr:rowOff>
    </xdr:from>
    <xdr:ext cx="405111" cy="259045"/>
    <xdr:sp macro="" textlink="">
      <xdr:nvSpPr>
        <xdr:cNvPr id="196" name="n_1aveValue【体育館・プール】&#10;有形固定資産減価償却率">
          <a:extLst>
            <a:ext uri="{FF2B5EF4-FFF2-40B4-BE49-F238E27FC236}">
              <a16:creationId xmlns:a16="http://schemas.microsoft.com/office/drawing/2014/main" id="{DFA09C21-C696-4409-BA36-0E271CDA3C1B}"/>
            </a:ext>
          </a:extLst>
        </xdr:cNvPr>
        <xdr:cNvSpPr txBox="1"/>
      </xdr:nvSpPr>
      <xdr:spPr>
        <a:xfrm>
          <a:off x="3582044" y="994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121937</xdr:rowOff>
    </xdr:from>
    <xdr:ext cx="405111" cy="259045"/>
    <xdr:sp macro="" textlink="">
      <xdr:nvSpPr>
        <xdr:cNvPr id="197" name="n_2aveValue【体育館・プール】&#10;有形固定資産減価償却率">
          <a:extLst>
            <a:ext uri="{FF2B5EF4-FFF2-40B4-BE49-F238E27FC236}">
              <a16:creationId xmlns:a16="http://schemas.microsoft.com/office/drawing/2014/main" id="{2D188935-E8A1-420A-91A0-C5F4293A591A}"/>
            </a:ext>
          </a:extLst>
        </xdr:cNvPr>
        <xdr:cNvSpPr txBox="1"/>
      </xdr:nvSpPr>
      <xdr:spPr>
        <a:xfrm>
          <a:off x="2705744" y="1023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102887</xdr:rowOff>
    </xdr:from>
    <xdr:ext cx="405111" cy="259045"/>
    <xdr:sp macro="" textlink="">
      <xdr:nvSpPr>
        <xdr:cNvPr id="198" name="n_3aveValue【体育館・プール】&#10;有形固定資産減価償却率">
          <a:extLst>
            <a:ext uri="{FF2B5EF4-FFF2-40B4-BE49-F238E27FC236}">
              <a16:creationId xmlns:a16="http://schemas.microsoft.com/office/drawing/2014/main" id="{500095E5-E779-43C6-BE42-D9A3AA52E9E3}"/>
            </a:ext>
          </a:extLst>
        </xdr:cNvPr>
        <xdr:cNvSpPr txBox="1"/>
      </xdr:nvSpPr>
      <xdr:spPr>
        <a:xfrm>
          <a:off x="1816744" y="1021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78122</xdr:rowOff>
    </xdr:from>
    <xdr:ext cx="405111" cy="259045"/>
    <xdr:sp macro="" textlink="">
      <xdr:nvSpPr>
        <xdr:cNvPr id="199" name="n_4aveValue【体育館・プール】&#10;有形固定資産減価償却率">
          <a:extLst>
            <a:ext uri="{FF2B5EF4-FFF2-40B4-BE49-F238E27FC236}">
              <a16:creationId xmlns:a16="http://schemas.microsoft.com/office/drawing/2014/main" id="{7852263E-9CED-4DB9-9DF7-41E7E1A41038}"/>
            </a:ext>
          </a:extLst>
        </xdr:cNvPr>
        <xdr:cNvSpPr txBox="1"/>
      </xdr:nvSpPr>
      <xdr:spPr>
        <a:xfrm>
          <a:off x="927744" y="1019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19067</xdr:rowOff>
    </xdr:from>
    <xdr:ext cx="405111" cy="259045"/>
    <xdr:sp macro="" textlink="">
      <xdr:nvSpPr>
        <xdr:cNvPr id="200" name="n_1mainValue【体育館・プール】&#10;有形固定資産減価償却率">
          <a:extLst>
            <a:ext uri="{FF2B5EF4-FFF2-40B4-BE49-F238E27FC236}">
              <a16:creationId xmlns:a16="http://schemas.microsoft.com/office/drawing/2014/main" id="{3689DE94-5C7B-4915-9B9B-52341DCFDBF2}"/>
            </a:ext>
          </a:extLst>
        </xdr:cNvPr>
        <xdr:cNvSpPr txBox="1"/>
      </xdr:nvSpPr>
      <xdr:spPr>
        <a:xfrm>
          <a:off x="3582044" y="1030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130192</xdr:rowOff>
    </xdr:from>
    <xdr:ext cx="405111" cy="259045"/>
    <xdr:sp macro="" textlink="">
      <xdr:nvSpPr>
        <xdr:cNvPr id="201" name="n_2mainValue【体育館・プール】&#10;有形固定資産減価償却率">
          <a:extLst>
            <a:ext uri="{FF2B5EF4-FFF2-40B4-BE49-F238E27FC236}">
              <a16:creationId xmlns:a16="http://schemas.microsoft.com/office/drawing/2014/main" id="{03FE13C7-261E-4641-979D-5172C1F84784}"/>
            </a:ext>
          </a:extLst>
        </xdr:cNvPr>
        <xdr:cNvSpPr txBox="1"/>
      </xdr:nvSpPr>
      <xdr:spPr>
        <a:xfrm>
          <a:off x="2705744" y="990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86377</xdr:rowOff>
    </xdr:from>
    <xdr:ext cx="405111" cy="259045"/>
    <xdr:sp macro="" textlink="">
      <xdr:nvSpPr>
        <xdr:cNvPr id="202" name="n_3mainValue【体育館・プール】&#10;有形固定資産減価償却率">
          <a:extLst>
            <a:ext uri="{FF2B5EF4-FFF2-40B4-BE49-F238E27FC236}">
              <a16:creationId xmlns:a16="http://schemas.microsoft.com/office/drawing/2014/main" id="{A5418DFB-B9CF-4561-A67C-B5AEF33962BB}"/>
            </a:ext>
          </a:extLst>
        </xdr:cNvPr>
        <xdr:cNvSpPr txBox="1"/>
      </xdr:nvSpPr>
      <xdr:spPr>
        <a:xfrm>
          <a:off x="1816744" y="985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38752</xdr:rowOff>
    </xdr:from>
    <xdr:ext cx="405111" cy="259045"/>
    <xdr:sp macro="" textlink="">
      <xdr:nvSpPr>
        <xdr:cNvPr id="203" name="n_4mainValue【体育館・プール】&#10;有形固定資産減価償却率">
          <a:extLst>
            <a:ext uri="{FF2B5EF4-FFF2-40B4-BE49-F238E27FC236}">
              <a16:creationId xmlns:a16="http://schemas.microsoft.com/office/drawing/2014/main" id="{187E93A9-60EB-463B-8427-518E0BA411B2}"/>
            </a:ext>
          </a:extLst>
        </xdr:cNvPr>
        <xdr:cNvSpPr txBox="1"/>
      </xdr:nvSpPr>
      <xdr:spPr>
        <a:xfrm>
          <a:off x="927744" y="981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4399DA57-42E5-4C68-B990-141211AFEA3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DD7E7F35-4876-4328-B611-2A0CF9CAB13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041571FE-99D5-413C-A63F-891C8468740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577709B4-2322-4BB9-ABD2-C856AE2A5CC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0EA83F47-4CD2-494C-A623-FB6F3FF16B6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FE2C5ED9-885D-4EE7-80A9-BF172BDFD31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F55A130B-1411-4071-AF2F-EC09A548E392}"/>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81523444-BE2E-4CC5-B47D-F1B05CE96C3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89EBEF68-1999-4009-8F8F-ABADAC54E26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BE77BEB7-0B87-4FF2-8295-552DCD59717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B9B23004-0164-4920-BAF6-E13447CCAAEC}"/>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3E5F1D51-7EE9-4A3E-A726-014AF52EF60F}"/>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3A26B713-B20B-47BF-91DF-5325DE2CFCF5}"/>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069DDC3D-928D-4FF6-9A05-2BD7F2AECF07}"/>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BF865FA9-D49B-4107-BE4E-F8A63B29BEB3}"/>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9E6DAEBF-D0BA-410E-933B-446DC975311A}"/>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A5C04B27-E2C0-4609-B8D7-9E53ED681BDF}"/>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346DF259-443F-4C1F-9F3D-2AF8ED009EF5}"/>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D29DCAD2-6195-4D83-B4C4-6C03655E754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101ADC09-33B4-4F25-8F3D-C8EC0EB156C4}"/>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B6EC7DBC-BB2A-44B9-8607-2DFF2FB707B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150876</xdr:rowOff>
    </xdr:from>
    <xdr:to>
      <xdr:col>54</xdr:col>
      <xdr:colOff>189865</xdr:colOff>
      <xdr:row>63</xdr:row>
      <xdr:rowOff>157734</xdr:rowOff>
    </xdr:to>
    <xdr:cxnSp macro="">
      <xdr:nvCxnSpPr>
        <xdr:cNvPr id="225" name="直線コネクタ 224">
          <a:extLst>
            <a:ext uri="{FF2B5EF4-FFF2-40B4-BE49-F238E27FC236}">
              <a16:creationId xmlns:a16="http://schemas.microsoft.com/office/drawing/2014/main" id="{AE9B16CA-7A1E-4B7F-B100-B07806B78F20}"/>
            </a:ext>
          </a:extLst>
        </xdr:cNvPr>
        <xdr:cNvCxnSpPr/>
      </xdr:nvCxnSpPr>
      <xdr:spPr>
        <a:xfrm flipV="1">
          <a:off x="10476865" y="9580626"/>
          <a:ext cx="0" cy="1378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161561</xdr:rowOff>
    </xdr:from>
    <xdr:ext cx="469744" cy="259045"/>
    <xdr:sp macro="" textlink="">
      <xdr:nvSpPr>
        <xdr:cNvPr id="226" name="【体育館・プール】&#10;一人当たり面積最小値テキスト">
          <a:extLst>
            <a:ext uri="{FF2B5EF4-FFF2-40B4-BE49-F238E27FC236}">
              <a16:creationId xmlns:a16="http://schemas.microsoft.com/office/drawing/2014/main" id="{D449D8BD-05E6-4E78-B999-ABB4826D158A}"/>
            </a:ext>
          </a:extLst>
        </xdr:cNvPr>
        <xdr:cNvSpPr txBox="1"/>
      </xdr:nvSpPr>
      <xdr:spPr>
        <a:xfrm>
          <a:off x="10515600" y="10962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157734</xdr:rowOff>
    </xdr:from>
    <xdr:to>
      <xdr:col>55</xdr:col>
      <xdr:colOff>88900</xdr:colOff>
      <xdr:row>63</xdr:row>
      <xdr:rowOff>157734</xdr:rowOff>
    </xdr:to>
    <xdr:cxnSp macro="">
      <xdr:nvCxnSpPr>
        <xdr:cNvPr id="227" name="直線コネクタ 226">
          <a:extLst>
            <a:ext uri="{FF2B5EF4-FFF2-40B4-BE49-F238E27FC236}">
              <a16:creationId xmlns:a16="http://schemas.microsoft.com/office/drawing/2014/main" id="{1BD0ACE5-19FD-4F77-ABDA-6B3E4619E0AA}"/>
            </a:ext>
          </a:extLst>
        </xdr:cNvPr>
        <xdr:cNvCxnSpPr/>
      </xdr:nvCxnSpPr>
      <xdr:spPr>
        <a:xfrm>
          <a:off x="10388600" y="1095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97553</xdr:rowOff>
    </xdr:from>
    <xdr:ext cx="469744" cy="259045"/>
    <xdr:sp macro="" textlink="">
      <xdr:nvSpPr>
        <xdr:cNvPr id="228" name="【体育館・プール】&#10;一人当たり面積最大値テキスト">
          <a:extLst>
            <a:ext uri="{FF2B5EF4-FFF2-40B4-BE49-F238E27FC236}">
              <a16:creationId xmlns:a16="http://schemas.microsoft.com/office/drawing/2014/main" id="{F737CA13-0947-48AF-841C-7445A5568DF7}"/>
            </a:ext>
          </a:extLst>
        </xdr:cNvPr>
        <xdr:cNvSpPr txBox="1"/>
      </xdr:nvSpPr>
      <xdr:spPr>
        <a:xfrm>
          <a:off x="10515600" y="9355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150876</xdr:rowOff>
    </xdr:from>
    <xdr:to>
      <xdr:col>55</xdr:col>
      <xdr:colOff>88900</xdr:colOff>
      <xdr:row>55</xdr:row>
      <xdr:rowOff>150876</xdr:rowOff>
    </xdr:to>
    <xdr:cxnSp macro="">
      <xdr:nvCxnSpPr>
        <xdr:cNvPr id="229" name="直線コネクタ 228">
          <a:extLst>
            <a:ext uri="{FF2B5EF4-FFF2-40B4-BE49-F238E27FC236}">
              <a16:creationId xmlns:a16="http://schemas.microsoft.com/office/drawing/2014/main" id="{B1D22F78-421D-40F0-82F5-025477FB7098}"/>
            </a:ext>
          </a:extLst>
        </xdr:cNvPr>
        <xdr:cNvCxnSpPr/>
      </xdr:nvCxnSpPr>
      <xdr:spPr>
        <a:xfrm>
          <a:off x="10388600" y="958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42943</xdr:rowOff>
    </xdr:from>
    <xdr:ext cx="469744" cy="259045"/>
    <xdr:sp macro="" textlink="">
      <xdr:nvSpPr>
        <xdr:cNvPr id="230" name="【体育館・プール】&#10;一人当たり面積平均値テキスト">
          <a:extLst>
            <a:ext uri="{FF2B5EF4-FFF2-40B4-BE49-F238E27FC236}">
              <a16:creationId xmlns:a16="http://schemas.microsoft.com/office/drawing/2014/main" id="{6C8FDC95-C1DC-47B8-B762-8092793CB7C9}"/>
            </a:ext>
          </a:extLst>
        </xdr:cNvPr>
        <xdr:cNvSpPr txBox="1"/>
      </xdr:nvSpPr>
      <xdr:spPr>
        <a:xfrm>
          <a:off x="10515600" y="105013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20066</xdr:rowOff>
    </xdr:from>
    <xdr:to>
      <xdr:col>55</xdr:col>
      <xdr:colOff>50800</xdr:colOff>
      <xdr:row>62</xdr:row>
      <xdr:rowOff>121666</xdr:rowOff>
    </xdr:to>
    <xdr:sp macro="" textlink="">
      <xdr:nvSpPr>
        <xdr:cNvPr id="231" name="フローチャート: 判断 230">
          <a:extLst>
            <a:ext uri="{FF2B5EF4-FFF2-40B4-BE49-F238E27FC236}">
              <a16:creationId xmlns:a16="http://schemas.microsoft.com/office/drawing/2014/main" id="{AB5E13EE-590A-4CF6-B37D-E1E6502F66EF}"/>
            </a:ext>
          </a:extLst>
        </xdr:cNvPr>
        <xdr:cNvSpPr/>
      </xdr:nvSpPr>
      <xdr:spPr>
        <a:xfrm>
          <a:off x="10426700" y="10649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24638</xdr:rowOff>
    </xdr:from>
    <xdr:to>
      <xdr:col>50</xdr:col>
      <xdr:colOff>165100</xdr:colOff>
      <xdr:row>62</xdr:row>
      <xdr:rowOff>126238</xdr:rowOff>
    </xdr:to>
    <xdr:sp macro="" textlink="">
      <xdr:nvSpPr>
        <xdr:cNvPr id="232" name="フローチャート: 判断 231">
          <a:extLst>
            <a:ext uri="{FF2B5EF4-FFF2-40B4-BE49-F238E27FC236}">
              <a16:creationId xmlns:a16="http://schemas.microsoft.com/office/drawing/2014/main" id="{FEE42E9D-D591-4B5F-9A8D-FDCE2FA80A9C}"/>
            </a:ext>
          </a:extLst>
        </xdr:cNvPr>
        <xdr:cNvSpPr/>
      </xdr:nvSpPr>
      <xdr:spPr>
        <a:xfrm>
          <a:off x="9588500" y="1065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26924</xdr:rowOff>
    </xdr:from>
    <xdr:to>
      <xdr:col>46</xdr:col>
      <xdr:colOff>38100</xdr:colOff>
      <xdr:row>62</xdr:row>
      <xdr:rowOff>128524</xdr:rowOff>
    </xdr:to>
    <xdr:sp macro="" textlink="">
      <xdr:nvSpPr>
        <xdr:cNvPr id="233" name="フローチャート: 判断 232">
          <a:extLst>
            <a:ext uri="{FF2B5EF4-FFF2-40B4-BE49-F238E27FC236}">
              <a16:creationId xmlns:a16="http://schemas.microsoft.com/office/drawing/2014/main" id="{6492296F-8E8B-4792-812C-BAD13E3DD249}"/>
            </a:ext>
          </a:extLst>
        </xdr:cNvPr>
        <xdr:cNvSpPr/>
      </xdr:nvSpPr>
      <xdr:spPr>
        <a:xfrm>
          <a:off x="8699500" y="1065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29210</xdr:rowOff>
    </xdr:from>
    <xdr:to>
      <xdr:col>41</xdr:col>
      <xdr:colOff>101600</xdr:colOff>
      <xdr:row>62</xdr:row>
      <xdr:rowOff>130810</xdr:rowOff>
    </xdr:to>
    <xdr:sp macro="" textlink="">
      <xdr:nvSpPr>
        <xdr:cNvPr id="234" name="フローチャート: 判断 233">
          <a:extLst>
            <a:ext uri="{FF2B5EF4-FFF2-40B4-BE49-F238E27FC236}">
              <a16:creationId xmlns:a16="http://schemas.microsoft.com/office/drawing/2014/main" id="{3411CF02-5B5F-4C80-878F-2DB87764E71C}"/>
            </a:ext>
          </a:extLst>
        </xdr:cNvPr>
        <xdr:cNvSpPr/>
      </xdr:nvSpPr>
      <xdr:spPr>
        <a:xfrm>
          <a:off x="7810500" y="1065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33782</xdr:rowOff>
    </xdr:from>
    <xdr:to>
      <xdr:col>36</xdr:col>
      <xdr:colOff>165100</xdr:colOff>
      <xdr:row>62</xdr:row>
      <xdr:rowOff>135382</xdr:rowOff>
    </xdr:to>
    <xdr:sp macro="" textlink="">
      <xdr:nvSpPr>
        <xdr:cNvPr id="235" name="フローチャート: 判断 234">
          <a:extLst>
            <a:ext uri="{FF2B5EF4-FFF2-40B4-BE49-F238E27FC236}">
              <a16:creationId xmlns:a16="http://schemas.microsoft.com/office/drawing/2014/main" id="{F1B37C2E-B131-4FAB-BAEF-803CF239C6AE}"/>
            </a:ext>
          </a:extLst>
        </xdr:cNvPr>
        <xdr:cNvSpPr/>
      </xdr:nvSpPr>
      <xdr:spPr>
        <a:xfrm>
          <a:off x="6921500" y="1066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530B6921-3988-41AC-9D31-D8CD3A2B26E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E101C906-84B8-44EC-BB92-7AB9E0DD3BE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A97B0850-896D-4A51-AB69-4E97051AFDC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13A5B81E-6A31-4F88-806D-00B77B6B05A2}"/>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5EAE19E1-A0B0-4797-A3B0-252B9D78216B}"/>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118364</xdr:rowOff>
    </xdr:from>
    <xdr:to>
      <xdr:col>55</xdr:col>
      <xdr:colOff>50800</xdr:colOff>
      <xdr:row>63</xdr:row>
      <xdr:rowOff>48514</xdr:rowOff>
    </xdr:to>
    <xdr:sp macro="" textlink="">
      <xdr:nvSpPr>
        <xdr:cNvPr id="241" name="楕円 240">
          <a:extLst>
            <a:ext uri="{FF2B5EF4-FFF2-40B4-BE49-F238E27FC236}">
              <a16:creationId xmlns:a16="http://schemas.microsoft.com/office/drawing/2014/main" id="{0CA18E12-D54E-4378-9A21-FF2374250DBA}"/>
            </a:ext>
          </a:extLst>
        </xdr:cNvPr>
        <xdr:cNvSpPr/>
      </xdr:nvSpPr>
      <xdr:spPr>
        <a:xfrm>
          <a:off x="10426700" y="1074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96791</xdr:rowOff>
    </xdr:from>
    <xdr:ext cx="469744" cy="259045"/>
    <xdr:sp macro="" textlink="">
      <xdr:nvSpPr>
        <xdr:cNvPr id="242" name="【体育館・プール】&#10;一人当たり面積該当値テキスト">
          <a:extLst>
            <a:ext uri="{FF2B5EF4-FFF2-40B4-BE49-F238E27FC236}">
              <a16:creationId xmlns:a16="http://schemas.microsoft.com/office/drawing/2014/main" id="{6EF03657-ED6B-4F56-B2F2-F643992C46F4}"/>
            </a:ext>
          </a:extLst>
        </xdr:cNvPr>
        <xdr:cNvSpPr txBox="1"/>
      </xdr:nvSpPr>
      <xdr:spPr>
        <a:xfrm>
          <a:off x="10515600" y="10726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118364</xdr:rowOff>
    </xdr:from>
    <xdr:to>
      <xdr:col>50</xdr:col>
      <xdr:colOff>165100</xdr:colOff>
      <xdr:row>63</xdr:row>
      <xdr:rowOff>48514</xdr:rowOff>
    </xdr:to>
    <xdr:sp macro="" textlink="">
      <xdr:nvSpPr>
        <xdr:cNvPr id="243" name="楕円 242">
          <a:extLst>
            <a:ext uri="{FF2B5EF4-FFF2-40B4-BE49-F238E27FC236}">
              <a16:creationId xmlns:a16="http://schemas.microsoft.com/office/drawing/2014/main" id="{096D3618-E546-4835-A2E3-14B3BBEEE3C4}"/>
            </a:ext>
          </a:extLst>
        </xdr:cNvPr>
        <xdr:cNvSpPr/>
      </xdr:nvSpPr>
      <xdr:spPr>
        <a:xfrm>
          <a:off x="9588500" y="1074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169164</xdr:rowOff>
    </xdr:from>
    <xdr:to>
      <xdr:col>55</xdr:col>
      <xdr:colOff>0</xdr:colOff>
      <xdr:row>62</xdr:row>
      <xdr:rowOff>169164</xdr:rowOff>
    </xdr:to>
    <xdr:cxnSp macro="">
      <xdr:nvCxnSpPr>
        <xdr:cNvPr id="244" name="直線コネクタ 243">
          <a:extLst>
            <a:ext uri="{FF2B5EF4-FFF2-40B4-BE49-F238E27FC236}">
              <a16:creationId xmlns:a16="http://schemas.microsoft.com/office/drawing/2014/main" id="{1B77B8F6-EE90-401A-982D-7F02AB098413}"/>
            </a:ext>
          </a:extLst>
        </xdr:cNvPr>
        <xdr:cNvCxnSpPr/>
      </xdr:nvCxnSpPr>
      <xdr:spPr>
        <a:xfrm>
          <a:off x="9639300" y="1079906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118364</xdr:rowOff>
    </xdr:from>
    <xdr:to>
      <xdr:col>46</xdr:col>
      <xdr:colOff>38100</xdr:colOff>
      <xdr:row>63</xdr:row>
      <xdr:rowOff>48514</xdr:rowOff>
    </xdr:to>
    <xdr:sp macro="" textlink="">
      <xdr:nvSpPr>
        <xdr:cNvPr id="245" name="楕円 244">
          <a:extLst>
            <a:ext uri="{FF2B5EF4-FFF2-40B4-BE49-F238E27FC236}">
              <a16:creationId xmlns:a16="http://schemas.microsoft.com/office/drawing/2014/main" id="{491D88B3-CF2F-45EF-A415-BCBB5F3FC9BA}"/>
            </a:ext>
          </a:extLst>
        </xdr:cNvPr>
        <xdr:cNvSpPr/>
      </xdr:nvSpPr>
      <xdr:spPr>
        <a:xfrm>
          <a:off x="8699500" y="1074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169164</xdr:rowOff>
    </xdr:from>
    <xdr:to>
      <xdr:col>50</xdr:col>
      <xdr:colOff>114300</xdr:colOff>
      <xdr:row>62</xdr:row>
      <xdr:rowOff>169164</xdr:rowOff>
    </xdr:to>
    <xdr:cxnSp macro="">
      <xdr:nvCxnSpPr>
        <xdr:cNvPr id="246" name="直線コネクタ 245">
          <a:extLst>
            <a:ext uri="{FF2B5EF4-FFF2-40B4-BE49-F238E27FC236}">
              <a16:creationId xmlns:a16="http://schemas.microsoft.com/office/drawing/2014/main" id="{3084FBCC-5FF3-493A-9CB5-CA72DA6F7008}"/>
            </a:ext>
          </a:extLst>
        </xdr:cNvPr>
        <xdr:cNvCxnSpPr/>
      </xdr:nvCxnSpPr>
      <xdr:spPr>
        <a:xfrm>
          <a:off x="8750300" y="107990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118364</xdr:rowOff>
    </xdr:from>
    <xdr:to>
      <xdr:col>41</xdr:col>
      <xdr:colOff>101600</xdr:colOff>
      <xdr:row>63</xdr:row>
      <xdr:rowOff>48514</xdr:rowOff>
    </xdr:to>
    <xdr:sp macro="" textlink="">
      <xdr:nvSpPr>
        <xdr:cNvPr id="247" name="楕円 246">
          <a:extLst>
            <a:ext uri="{FF2B5EF4-FFF2-40B4-BE49-F238E27FC236}">
              <a16:creationId xmlns:a16="http://schemas.microsoft.com/office/drawing/2014/main" id="{A3BB4045-5FD2-448A-AA14-873595FDDF6A}"/>
            </a:ext>
          </a:extLst>
        </xdr:cNvPr>
        <xdr:cNvSpPr/>
      </xdr:nvSpPr>
      <xdr:spPr>
        <a:xfrm>
          <a:off x="7810500" y="1074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169164</xdr:rowOff>
    </xdr:from>
    <xdr:to>
      <xdr:col>45</xdr:col>
      <xdr:colOff>177800</xdr:colOff>
      <xdr:row>62</xdr:row>
      <xdr:rowOff>169164</xdr:rowOff>
    </xdr:to>
    <xdr:cxnSp macro="">
      <xdr:nvCxnSpPr>
        <xdr:cNvPr id="248" name="直線コネクタ 247">
          <a:extLst>
            <a:ext uri="{FF2B5EF4-FFF2-40B4-BE49-F238E27FC236}">
              <a16:creationId xmlns:a16="http://schemas.microsoft.com/office/drawing/2014/main" id="{BB21AD65-4075-4580-ACB6-2F59CEA423F6}"/>
            </a:ext>
          </a:extLst>
        </xdr:cNvPr>
        <xdr:cNvCxnSpPr/>
      </xdr:nvCxnSpPr>
      <xdr:spPr>
        <a:xfrm>
          <a:off x="7861300" y="107990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118364</xdr:rowOff>
    </xdr:from>
    <xdr:to>
      <xdr:col>36</xdr:col>
      <xdr:colOff>165100</xdr:colOff>
      <xdr:row>63</xdr:row>
      <xdr:rowOff>48514</xdr:rowOff>
    </xdr:to>
    <xdr:sp macro="" textlink="">
      <xdr:nvSpPr>
        <xdr:cNvPr id="249" name="楕円 248">
          <a:extLst>
            <a:ext uri="{FF2B5EF4-FFF2-40B4-BE49-F238E27FC236}">
              <a16:creationId xmlns:a16="http://schemas.microsoft.com/office/drawing/2014/main" id="{EE3E909A-4F8C-4479-8C40-785FD8A1C882}"/>
            </a:ext>
          </a:extLst>
        </xdr:cNvPr>
        <xdr:cNvSpPr/>
      </xdr:nvSpPr>
      <xdr:spPr>
        <a:xfrm>
          <a:off x="6921500" y="1074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169164</xdr:rowOff>
    </xdr:from>
    <xdr:to>
      <xdr:col>41</xdr:col>
      <xdr:colOff>50800</xdr:colOff>
      <xdr:row>62</xdr:row>
      <xdr:rowOff>169164</xdr:rowOff>
    </xdr:to>
    <xdr:cxnSp macro="">
      <xdr:nvCxnSpPr>
        <xdr:cNvPr id="250" name="直線コネクタ 249">
          <a:extLst>
            <a:ext uri="{FF2B5EF4-FFF2-40B4-BE49-F238E27FC236}">
              <a16:creationId xmlns:a16="http://schemas.microsoft.com/office/drawing/2014/main" id="{6521C6CB-7E0A-4510-A8D1-2DF8C896FF15}"/>
            </a:ext>
          </a:extLst>
        </xdr:cNvPr>
        <xdr:cNvCxnSpPr/>
      </xdr:nvCxnSpPr>
      <xdr:spPr>
        <a:xfrm>
          <a:off x="6972300" y="107990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142765</xdr:rowOff>
    </xdr:from>
    <xdr:ext cx="469744" cy="259045"/>
    <xdr:sp macro="" textlink="">
      <xdr:nvSpPr>
        <xdr:cNvPr id="251" name="n_1aveValue【体育館・プール】&#10;一人当たり面積">
          <a:extLst>
            <a:ext uri="{FF2B5EF4-FFF2-40B4-BE49-F238E27FC236}">
              <a16:creationId xmlns:a16="http://schemas.microsoft.com/office/drawing/2014/main" id="{D261BFC2-3306-4DCF-B557-5B3D506B0680}"/>
            </a:ext>
          </a:extLst>
        </xdr:cNvPr>
        <xdr:cNvSpPr txBox="1"/>
      </xdr:nvSpPr>
      <xdr:spPr>
        <a:xfrm>
          <a:off x="9391727" y="10429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145051</xdr:rowOff>
    </xdr:from>
    <xdr:ext cx="469744" cy="259045"/>
    <xdr:sp macro="" textlink="">
      <xdr:nvSpPr>
        <xdr:cNvPr id="252" name="n_2aveValue【体育館・プール】&#10;一人当たり面積">
          <a:extLst>
            <a:ext uri="{FF2B5EF4-FFF2-40B4-BE49-F238E27FC236}">
              <a16:creationId xmlns:a16="http://schemas.microsoft.com/office/drawing/2014/main" id="{F397D413-C7A5-443D-83B6-6AE10C4A5AE9}"/>
            </a:ext>
          </a:extLst>
        </xdr:cNvPr>
        <xdr:cNvSpPr txBox="1"/>
      </xdr:nvSpPr>
      <xdr:spPr>
        <a:xfrm>
          <a:off x="8515427" y="1043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147337</xdr:rowOff>
    </xdr:from>
    <xdr:ext cx="469744" cy="259045"/>
    <xdr:sp macro="" textlink="">
      <xdr:nvSpPr>
        <xdr:cNvPr id="253" name="n_3aveValue【体育館・プール】&#10;一人当たり面積">
          <a:extLst>
            <a:ext uri="{FF2B5EF4-FFF2-40B4-BE49-F238E27FC236}">
              <a16:creationId xmlns:a16="http://schemas.microsoft.com/office/drawing/2014/main" id="{DA62CFF4-28E4-4082-8032-0009823E53FF}"/>
            </a:ext>
          </a:extLst>
        </xdr:cNvPr>
        <xdr:cNvSpPr txBox="1"/>
      </xdr:nvSpPr>
      <xdr:spPr>
        <a:xfrm>
          <a:off x="7626427" y="1043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151909</xdr:rowOff>
    </xdr:from>
    <xdr:ext cx="469744" cy="259045"/>
    <xdr:sp macro="" textlink="">
      <xdr:nvSpPr>
        <xdr:cNvPr id="254" name="n_4aveValue【体育館・プール】&#10;一人当たり面積">
          <a:extLst>
            <a:ext uri="{FF2B5EF4-FFF2-40B4-BE49-F238E27FC236}">
              <a16:creationId xmlns:a16="http://schemas.microsoft.com/office/drawing/2014/main" id="{7C4606D8-A7B6-441D-B874-7E66BA3E4982}"/>
            </a:ext>
          </a:extLst>
        </xdr:cNvPr>
        <xdr:cNvSpPr txBox="1"/>
      </xdr:nvSpPr>
      <xdr:spPr>
        <a:xfrm>
          <a:off x="6737427" y="10438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39641</xdr:rowOff>
    </xdr:from>
    <xdr:ext cx="469744" cy="259045"/>
    <xdr:sp macro="" textlink="">
      <xdr:nvSpPr>
        <xdr:cNvPr id="255" name="n_1mainValue【体育館・プール】&#10;一人当たり面積">
          <a:extLst>
            <a:ext uri="{FF2B5EF4-FFF2-40B4-BE49-F238E27FC236}">
              <a16:creationId xmlns:a16="http://schemas.microsoft.com/office/drawing/2014/main" id="{DD2F8CFF-319F-471F-9983-533952486AB5}"/>
            </a:ext>
          </a:extLst>
        </xdr:cNvPr>
        <xdr:cNvSpPr txBox="1"/>
      </xdr:nvSpPr>
      <xdr:spPr>
        <a:xfrm>
          <a:off x="9391727" y="10840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39641</xdr:rowOff>
    </xdr:from>
    <xdr:ext cx="469744" cy="259045"/>
    <xdr:sp macro="" textlink="">
      <xdr:nvSpPr>
        <xdr:cNvPr id="256" name="n_2mainValue【体育館・プール】&#10;一人当たり面積">
          <a:extLst>
            <a:ext uri="{FF2B5EF4-FFF2-40B4-BE49-F238E27FC236}">
              <a16:creationId xmlns:a16="http://schemas.microsoft.com/office/drawing/2014/main" id="{C55255AE-BD60-47EE-A3FC-22D26B80C3E4}"/>
            </a:ext>
          </a:extLst>
        </xdr:cNvPr>
        <xdr:cNvSpPr txBox="1"/>
      </xdr:nvSpPr>
      <xdr:spPr>
        <a:xfrm>
          <a:off x="8515427" y="10840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39641</xdr:rowOff>
    </xdr:from>
    <xdr:ext cx="469744" cy="259045"/>
    <xdr:sp macro="" textlink="">
      <xdr:nvSpPr>
        <xdr:cNvPr id="257" name="n_3mainValue【体育館・プール】&#10;一人当たり面積">
          <a:extLst>
            <a:ext uri="{FF2B5EF4-FFF2-40B4-BE49-F238E27FC236}">
              <a16:creationId xmlns:a16="http://schemas.microsoft.com/office/drawing/2014/main" id="{CE4AE517-A6C4-4731-827A-4A2A05277EC3}"/>
            </a:ext>
          </a:extLst>
        </xdr:cNvPr>
        <xdr:cNvSpPr txBox="1"/>
      </xdr:nvSpPr>
      <xdr:spPr>
        <a:xfrm>
          <a:off x="7626427" y="10840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39641</xdr:rowOff>
    </xdr:from>
    <xdr:ext cx="469744" cy="259045"/>
    <xdr:sp macro="" textlink="">
      <xdr:nvSpPr>
        <xdr:cNvPr id="258" name="n_4mainValue【体育館・プール】&#10;一人当たり面積">
          <a:extLst>
            <a:ext uri="{FF2B5EF4-FFF2-40B4-BE49-F238E27FC236}">
              <a16:creationId xmlns:a16="http://schemas.microsoft.com/office/drawing/2014/main" id="{45BBD9E3-0554-402C-903A-BA977B32EC55}"/>
            </a:ext>
          </a:extLst>
        </xdr:cNvPr>
        <xdr:cNvSpPr txBox="1"/>
      </xdr:nvSpPr>
      <xdr:spPr>
        <a:xfrm>
          <a:off x="6737427" y="10840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5F410F31-0041-43EA-8C4B-341A316414D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E3A71694-DD1A-4AB2-AFDE-DF14DC4E1F2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11D89C4A-8155-4CED-8B21-86B494818EC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95693586-A923-44E2-B720-80533A0E29B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F475226D-F738-4AE6-8EDE-AEB3859DFDA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64F6536B-F077-43B2-9D9B-7A2405B1AF6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62300EA0-1946-46E7-905A-C474ABF4335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DD97B2E8-536C-419C-B8B2-FE5C9009BF2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1EF3ED53-82C6-451D-9F8B-A4DDAD9F99A5}"/>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E475BF60-40D5-4D88-98FC-019DD837134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DD860788-F318-43B7-963F-65F3F3D7B93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id="{10B82531-482C-42B9-90D0-7719E81C4163}"/>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1" name="テキスト ボックス 270">
          <a:extLst>
            <a:ext uri="{FF2B5EF4-FFF2-40B4-BE49-F238E27FC236}">
              <a16:creationId xmlns:a16="http://schemas.microsoft.com/office/drawing/2014/main" id="{902682F4-780D-4A38-A270-C2FD5A5E40AA}"/>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id="{8C8D6EA8-7E1A-4AB0-A5B3-569E318E219A}"/>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a:extLst>
            <a:ext uri="{FF2B5EF4-FFF2-40B4-BE49-F238E27FC236}">
              <a16:creationId xmlns:a16="http://schemas.microsoft.com/office/drawing/2014/main" id="{F59139C6-9E7F-4245-A660-6B5D9FAA5572}"/>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id="{73AEF90B-A481-4D53-B267-087936E63A2C}"/>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a:extLst>
            <a:ext uri="{FF2B5EF4-FFF2-40B4-BE49-F238E27FC236}">
              <a16:creationId xmlns:a16="http://schemas.microsoft.com/office/drawing/2014/main" id="{CF294483-DE3A-4469-B21E-8A88571298EC}"/>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id="{61125571-7F1B-46E7-B24D-8520F0AA716F}"/>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a:extLst>
            <a:ext uri="{FF2B5EF4-FFF2-40B4-BE49-F238E27FC236}">
              <a16:creationId xmlns:a16="http://schemas.microsoft.com/office/drawing/2014/main" id="{FA6F806D-B724-4DDF-B8A6-E2CA3371B987}"/>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0E15F9FB-C10C-4412-B832-C52C306FB1A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a:extLst>
            <a:ext uri="{FF2B5EF4-FFF2-40B4-BE49-F238E27FC236}">
              <a16:creationId xmlns:a16="http://schemas.microsoft.com/office/drawing/2014/main" id="{8D88C48C-A282-457A-B838-DC011770A9C9}"/>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福祉施設】&#10;有形固定資産減価償却率グラフ枠">
          <a:extLst>
            <a:ext uri="{FF2B5EF4-FFF2-40B4-BE49-F238E27FC236}">
              <a16:creationId xmlns:a16="http://schemas.microsoft.com/office/drawing/2014/main" id="{55577A66-30B7-4D1F-8BC9-FDE95CA55A7F}"/>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22098</xdr:rowOff>
    </xdr:from>
    <xdr:to>
      <xdr:col>24</xdr:col>
      <xdr:colOff>62865</xdr:colOff>
      <xdr:row>85</xdr:row>
      <xdr:rowOff>95250</xdr:rowOff>
    </xdr:to>
    <xdr:cxnSp macro="">
      <xdr:nvCxnSpPr>
        <xdr:cNvPr id="281" name="直線コネクタ 280">
          <a:extLst>
            <a:ext uri="{FF2B5EF4-FFF2-40B4-BE49-F238E27FC236}">
              <a16:creationId xmlns:a16="http://schemas.microsoft.com/office/drawing/2014/main" id="{BAF94291-A973-44EB-97A2-9C76A1968664}"/>
            </a:ext>
          </a:extLst>
        </xdr:cNvPr>
        <xdr:cNvCxnSpPr/>
      </xdr:nvCxnSpPr>
      <xdr:spPr>
        <a:xfrm flipV="1">
          <a:off x="4634865" y="13395198"/>
          <a:ext cx="0" cy="1273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99077</xdr:rowOff>
    </xdr:from>
    <xdr:ext cx="405111" cy="259045"/>
    <xdr:sp macro="" textlink="">
      <xdr:nvSpPr>
        <xdr:cNvPr id="282" name="【福祉施設】&#10;有形固定資産減価償却率最小値テキスト">
          <a:extLst>
            <a:ext uri="{FF2B5EF4-FFF2-40B4-BE49-F238E27FC236}">
              <a16:creationId xmlns:a16="http://schemas.microsoft.com/office/drawing/2014/main" id="{7027E3F0-D902-4849-ACCE-41B50419E753}"/>
            </a:ext>
          </a:extLst>
        </xdr:cNvPr>
        <xdr:cNvSpPr txBox="1"/>
      </xdr:nvSpPr>
      <xdr:spPr>
        <a:xfrm>
          <a:off x="4673600" y="1467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95250</xdr:rowOff>
    </xdr:from>
    <xdr:to>
      <xdr:col>24</xdr:col>
      <xdr:colOff>152400</xdr:colOff>
      <xdr:row>85</xdr:row>
      <xdr:rowOff>95250</xdr:rowOff>
    </xdr:to>
    <xdr:cxnSp macro="">
      <xdr:nvCxnSpPr>
        <xdr:cNvPr id="283" name="直線コネクタ 282">
          <a:extLst>
            <a:ext uri="{FF2B5EF4-FFF2-40B4-BE49-F238E27FC236}">
              <a16:creationId xmlns:a16="http://schemas.microsoft.com/office/drawing/2014/main" id="{369AF360-536F-4AFC-9A71-31B1429D452E}"/>
            </a:ext>
          </a:extLst>
        </xdr:cNvPr>
        <xdr:cNvCxnSpPr/>
      </xdr:nvCxnSpPr>
      <xdr:spPr>
        <a:xfrm>
          <a:off x="4546600" y="1466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140225</xdr:rowOff>
    </xdr:from>
    <xdr:ext cx="405111" cy="259045"/>
    <xdr:sp macro="" textlink="">
      <xdr:nvSpPr>
        <xdr:cNvPr id="284" name="【福祉施設】&#10;有形固定資産減価償却率最大値テキスト">
          <a:extLst>
            <a:ext uri="{FF2B5EF4-FFF2-40B4-BE49-F238E27FC236}">
              <a16:creationId xmlns:a16="http://schemas.microsoft.com/office/drawing/2014/main" id="{2CD32458-0B1F-46B9-A7DE-C0142E01A2FB}"/>
            </a:ext>
          </a:extLst>
        </xdr:cNvPr>
        <xdr:cNvSpPr txBox="1"/>
      </xdr:nvSpPr>
      <xdr:spPr>
        <a:xfrm>
          <a:off x="4673600" y="13170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22098</xdr:rowOff>
    </xdr:from>
    <xdr:to>
      <xdr:col>24</xdr:col>
      <xdr:colOff>152400</xdr:colOff>
      <xdr:row>78</xdr:row>
      <xdr:rowOff>22098</xdr:rowOff>
    </xdr:to>
    <xdr:cxnSp macro="">
      <xdr:nvCxnSpPr>
        <xdr:cNvPr id="285" name="直線コネクタ 284">
          <a:extLst>
            <a:ext uri="{FF2B5EF4-FFF2-40B4-BE49-F238E27FC236}">
              <a16:creationId xmlns:a16="http://schemas.microsoft.com/office/drawing/2014/main" id="{D0488642-4A9F-4622-A1D2-06F7A4893879}"/>
            </a:ext>
          </a:extLst>
        </xdr:cNvPr>
        <xdr:cNvCxnSpPr/>
      </xdr:nvCxnSpPr>
      <xdr:spPr>
        <a:xfrm>
          <a:off x="4546600" y="1339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86885</xdr:rowOff>
    </xdr:from>
    <xdr:ext cx="405111" cy="259045"/>
    <xdr:sp macro="" textlink="">
      <xdr:nvSpPr>
        <xdr:cNvPr id="286" name="【福祉施設】&#10;有形固定資産減価償却率平均値テキスト">
          <a:extLst>
            <a:ext uri="{FF2B5EF4-FFF2-40B4-BE49-F238E27FC236}">
              <a16:creationId xmlns:a16="http://schemas.microsoft.com/office/drawing/2014/main" id="{F83CCDBA-2E1A-4730-BF57-2064C5ED9086}"/>
            </a:ext>
          </a:extLst>
        </xdr:cNvPr>
        <xdr:cNvSpPr txBox="1"/>
      </xdr:nvSpPr>
      <xdr:spPr>
        <a:xfrm>
          <a:off x="4673600" y="138028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108458</xdr:rowOff>
    </xdr:from>
    <xdr:to>
      <xdr:col>24</xdr:col>
      <xdr:colOff>114300</xdr:colOff>
      <xdr:row>81</xdr:row>
      <xdr:rowOff>38608</xdr:rowOff>
    </xdr:to>
    <xdr:sp macro="" textlink="">
      <xdr:nvSpPr>
        <xdr:cNvPr id="287" name="フローチャート: 判断 286">
          <a:extLst>
            <a:ext uri="{FF2B5EF4-FFF2-40B4-BE49-F238E27FC236}">
              <a16:creationId xmlns:a16="http://schemas.microsoft.com/office/drawing/2014/main" id="{440335E6-FF24-46D3-A7D8-CC263F421952}"/>
            </a:ext>
          </a:extLst>
        </xdr:cNvPr>
        <xdr:cNvSpPr/>
      </xdr:nvSpPr>
      <xdr:spPr>
        <a:xfrm>
          <a:off x="4584700" y="1382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74168</xdr:rowOff>
    </xdr:from>
    <xdr:to>
      <xdr:col>20</xdr:col>
      <xdr:colOff>38100</xdr:colOff>
      <xdr:row>81</xdr:row>
      <xdr:rowOff>4318</xdr:rowOff>
    </xdr:to>
    <xdr:sp macro="" textlink="">
      <xdr:nvSpPr>
        <xdr:cNvPr id="288" name="フローチャート: 判断 287">
          <a:extLst>
            <a:ext uri="{FF2B5EF4-FFF2-40B4-BE49-F238E27FC236}">
              <a16:creationId xmlns:a16="http://schemas.microsoft.com/office/drawing/2014/main" id="{7EB46CC1-14ED-4589-B17C-9D72FA1A68D6}"/>
            </a:ext>
          </a:extLst>
        </xdr:cNvPr>
        <xdr:cNvSpPr/>
      </xdr:nvSpPr>
      <xdr:spPr>
        <a:xfrm>
          <a:off x="3746500" y="13790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39878</xdr:rowOff>
    </xdr:from>
    <xdr:to>
      <xdr:col>15</xdr:col>
      <xdr:colOff>101600</xdr:colOff>
      <xdr:row>80</xdr:row>
      <xdr:rowOff>141478</xdr:rowOff>
    </xdr:to>
    <xdr:sp macro="" textlink="">
      <xdr:nvSpPr>
        <xdr:cNvPr id="289" name="フローチャート: 判断 288">
          <a:extLst>
            <a:ext uri="{FF2B5EF4-FFF2-40B4-BE49-F238E27FC236}">
              <a16:creationId xmlns:a16="http://schemas.microsoft.com/office/drawing/2014/main" id="{6020BCD0-DA1D-40E5-96AB-E2673744866F}"/>
            </a:ext>
          </a:extLst>
        </xdr:cNvPr>
        <xdr:cNvSpPr/>
      </xdr:nvSpPr>
      <xdr:spPr>
        <a:xfrm>
          <a:off x="2857500" y="13755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12446</xdr:rowOff>
    </xdr:from>
    <xdr:to>
      <xdr:col>10</xdr:col>
      <xdr:colOff>165100</xdr:colOff>
      <xdr:row>80</xdr:row>
      <xdr:rowOff>114046</xdr:rowOff>
    </xdr:to>
    <xdr:sp macro="" textlink="">
      <xdr:nvSpPr>
        <xdr:cNvPr id="290" name="フローチャート: 判断 289">
          <a:extLst>
            <a:ext uri="{FF2B5EF4-FFF2-40B4-BE49-F238E27FC236}">
              <a16:creationId xmlns:a16="http://schemas.microsoft.com/office/drawing/2014/main" id="{A547E534-98FA-42B0-99CC-DE9494B59BCA}"/>
            </a:ext>
          </a:extLst>
        </xdr:cNvPr>
        <xdr:cNvSpPr/>
      </xdr:nvSpPr>
      <xdr:spPr>
        <a:xfrm>
          <a:off x="1968500" y="13728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147320</xdr:rowOff>
    </xdr:from>
    <xdr:to>
      <xdr:col>6</xdr:col>
      <xdr:colOff>38100</xdr:colOff>
      <xdr:row>80</xdr:row>
      <xdr:rowOff>77470</xdr:rowOff>
    </xdr:to>
    <xdr:sp macro="" textlink="">
      <xdr:nvSpPr>
        <xdr:cNvPr id="291" name="フローチャート: 判断 290">
          <a:extLst>
            <a:ext uri="{FF2B5EF4-FFF2-40B4-BE49-F238E27FC236}">
              <a16:creationId xmlns:a16="http://schemas.microsoft.com/office/drawing/2014/main" id="{BA5DD7A8-86B1-44B1-BBC3-0D41565152E2}"/>
            </a:ext>
          </a:extLst>
        </xdr:cNvPr>
        <xdr:cNvSpPr/>
      </xdr:nvSpPr>
      <xdr:spPr>
        <a:xfrm>
          <a:off x="1079500" y="13691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FDFE1044-DDC9-4630-A8FD-C5D30A84FD7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ED6661CA-D290-47DE-BD73-6F82DEFE9E4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543F6A1B-A77C-4AF1-B020-DA81C42093D4}"/>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653CC25A-ABDC-4E29-8E8A-9C33638D708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E5A40576-B65F-41CD-B5E5-76E7554A2D1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19304</xdr:rowOff>
    </xdr:from>
    <xdr:to>
      <xdr:col>24</xdr:col>
      <xdr:colOff>114300</xdr:colOff>
      <xdr:row>80</xdr:row>
      <xdr:rowOff>120904</xdr:rowOff>
    </xdr:to>
    <xdr:sp macro="" textlink="">
      <xdr:nvSpPr>
        <xdr:cNvPr id="297" name="楕円 296">
          <a:extLst>
            <a:ext uri="{FF2B5EF4-FFF2-40B4-BE49-F238E27FC236}">
              <a16:creationId xmlns:a16="http://schemas.microsoft.com/office/drawing/2014/main" id="{ED4B972F-E880-48F0-AA46-6B0C2C1F14D7}"/>
            </a:ext>
          </a:extLst>
        </xdr:cNvPr>
        <xdr:cNvSpPr/>
      </xdr:nvSpPr>
      <xdr:spPr>
        <a:xfrm>
          <a:off x="4584700" y="13735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42181</xdr:rowOff>
    </xdr:from>
    <xdr:ext cx="405111" cy="259045"/>
    <xdr:sp macro="" textlink="">
      <xdr:nvSpPr>
        <xdr:cNvPr id="298" name="【福祉施設】&#10;有形固定資産減価償却率該当値テキスト">
          <a:extLst>
            <a:ext uri="{FF2B5EF4-FFF2-40B4-BE49-F238E27FC236}">
              <a16:creationId xmlns:a16="http://schemas.microsoft.com/office/drawing/2014/main" id="{7B977144-30D6-4580-9367-B8BD6099567E}"/>
            </a:ext>
          </a:extLst>
        </xdr:cNvPr>
        <xdr:cNvSpPr txBox="1"/>
      </xdr:nvSpPr>
      <xdr:spPr>
        <a:xfrm>
          <a:off x="4673600" y="13586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5587</xdr:rowOff>
    </xdr:from>
    <xdr:to>
      <xdr:col>20</xdr:col>
      <xdr:colOff>38100</xdr:colOff>
      <xdr:row>80</xdr:row>
      <xdr:rowOff>107187</xdr:rowOff>
    </xdr:to>
    <xdr:sp macro="" textlink="">
      <xdr:nvSpPr>
        <xdr:cNvPr id="299" name="楕円 298">
          <a:extLst>
            <a:ext uri="{FF2B5EF4-FFF2-40B4-BE49-F238E27FC236}">
              <a16:creationId xmlns:a16="http://schemas.microsoft.com/office/drawing/2014/main" id="{4CC18FC0-F724-4562-896B-C657EF944267}"/>
            </a:ext>
          </a:extLst>
        </xdr:cNvPr>
        <xdr:cNvSpPr/>
      </xdr:nvSpPr>
      <xdr:spPr>
        <a:xfrm>
          <a:off x="3746500" y="1372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56387</xdr:rowOff>
    </xdr:from>
    <xdr:to>
      <xdr:col>24</xdr:col>
      <xdr:colOff>63500</xdr:colOff>
      <xdr:row>80</xdr:row>
      <xdr:rowOff>70104</xdr:rowOff>
    </xdr:to>
    <xdr:cxnSp macro="">
      <xdr:nvCxnSpPr>
        <xdr:cNvPr id="300" name="直線コネクタ 299">
          <a:extLst>
            <a:ext uri="{FF2B5EF4-FFF2-40B4-BE49-F238E27FC236}">
              <a16:creationId xmlns:a16="http://schemas.microsoft.com/office/drawing/2014/main" id="{27C66029-C84A-496B-93AC-C36E7CE3F0E3}"/>
            </a:ext>
          </a:extLst>
        </xdr:cNvPr>
        <xdr:cNvCxnSpPr/>
      </xdr:nvCxnSpPr>
      <xdr:spPr>
        <a:xfrm>
          <a:off x="3797300" y="13772387"/>
          <a:ext cx="8382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115315</xdr:rowOff>
    </xdr:from>
    <xdr:to>
      <xdr:col>15</xdr:col>
      <xdr:colOff>101600</xdr:colOff>
      <xdr:row>80</xdr:row>
      <xdr:rowOff>45465</xdr:rowOff>
    </xdr:to>
    <xdr:sp macro="" textlink="">
      <xdr:nvSpPr>
        <xdr:cNvPr id="301" name="楕円 300">
          <a:extLst>
            <a:ext uri="{FF2B5EF4-FFF2-40B4-BE49-F238E27FC236}">
              <a16:creationId xmlns:a16="http://schemas.microsoft.com/office/drawing/2014/main" id="{0BFE7FF5-B2D4-4C2C-BF1B-59A599B97722}"/>
            </a:ext>
          </a:extLst>
        </xdr:cNvPr>
        <xdr:cNvSpPr/>
      </xdr:nvSpPr>
      <xdr:spPr>
        <a:xfrm>
          <a:off x="2857500" y="13659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166115</xdr:rowOff>
    </xdr:from>
    <xdr:to>
      <xdr:col>19</xdr:col>
      <xdr:colOff>177800</xdr:colOff>
      <xdr:row>80</xdr:row>
      <xdr:rowOff>56387</xdr:rowOff>
    </xdr:to>
    <xdr:cxnSp macro="">
      <xdr:nvCxnSpPr>
        <xdr:cNvPr id="302" name="直線コネクタ 301">
          <a:extLst>
            <a:ext uri="{FF2B5EF4-FFF2-40B4-BE49-F238E27FC236}">
              <a16:creationId xmlns:a16="http://schemas.microsoft.com/office/drawing/2014/main" id="{AC426474-6AE7-4F20-9DA0-0C8EA1667DF9}"/>
            </a:ext>
          </a:extLst>
        </xdr:cNvPr>
        <xdr:cNvCxnSpPr/>
      </xdr:nvCxnSpPr>
      <xdr:spPr>
        <a:xfrm>
          <a:off x="2908300" y="13710665"/>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58165</xdr:rowOff>
    </xdr:from>
    <xdr:to>
      <xdr:col>10</xdr:col>
      <xdr:colOff>165100</xdr:colOff>
      <xdr:row>79</xdr:row>
      <xdr:rowOff>159765</xdr:rowOff>
    </xdr:to>
    <xdr:sp macro="" textlink="">
      <xdr:nvSpPr>
        <xdr:cNvPr id="303" name="楕円 302">
          <a:extLst>
            <a:ext uri="{FF2B5EF4-FFF2-40B4-BE49-F238E27FC236}">
              <a16:creationId xmlns:a16="http://schemas.microsoft.com/office/drawing/2014/main" id="{451E3D27-5FEB-4384-8BA8-B17353ACEF9F}"/>
            </a:ext>
          </a:extLst>
        </xdr:cNvPr>
        <xdr:cNvSpPr/>
      </xdr:nvSpPr>
      <xdr:spPr>
        <a:xfrm>
          <a:off x="1968500" y="1360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108965</xdr:rowOff>
    </xdr:from>
    <xdr:to>
      <xdr:col>15</xdr:col>
      <xdr:colOff>50800</xdr:colOff>
      <xdr:row>79</xdr:row>
      <xdr:rowOff>166115</xdr:rowOff>
    </xdr:to>
    <xdr:cxnSp macro="">
      <xdr:nvCxnSpPr>
        <xdr:cNvPr id="304" name="直線コネクタ 303">
          <a:extLst>
            <a:ext uri="{FF2B5EF4-FFF2-40B4-BE49-F238E27FC236}">
              <a16:creationId xmlns:a16="http://schemas.microsoft.com/office/drawing/2014/main" id="{E2C25B6C-D84A-485D-BA8D-5DC93AFD1D4B}"/>
            </a:ext>
          </a:extLst>
        </xdr:cNvPr>
        <xdr:cNvCxnSpPr/>
      </xdr:nvCxnSpPr>
      <xdr:spPr>
        <a:xfrm>
          <a:off x="2019300" y="1365351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7874</xdr:rowOff>
    </xdr:from>
    <xdr:to>
      <xdr:col>6</xdr:col>
      <xdr:colOff>38100</xdr:colOff>
      <xdr:row>79</xdr:row>
      <xdr:rowOff>109474</xdr:rowOff>
    </xdr:to>
    <xdr:sp macro="" textlink="">
      <xdr:nvSpPr>
        <xdr:cNvPr id="305" name="楕円 304">
          <a:extLst>
            <a:ext uri="{FF2B5EF4-FFF2-40B4-BE49-F238E27FC236}">
              <a16:creationId xmlns:a16="http://schemas.microsoft.com/office/drawing/2014/main" id="{7B41AD10-EC0B-41A4-9202-2E8A98F68B8A}"/>
            </a:ext>
          </a:extLst>
        </xdr:cNvPr>
        <xdr:cNvSpPr/>
      </xdr:nvSpPr>
      <xdr:spPr>
        <a:xfrm>
          <a:off x="1079500" y="13552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58674</xdr:rowOff>
    </xdr:from>
    <xdr:to>
      <xdr:col>10</xdr:col>
      <xdr:colOff>114300</xdr:colOff>
      <xdr:row>79</xdr:row>
      <xdr:rowOff>108965</xdr:rowOff>
    </xdr:to>
    <xdr:cxnSp macro="">
      <xdr:nvCxnSpPr>
        <xdr:cNvPr id="306" name="直線コネクタ 305">
          <a:extLst>
            <a:ext uri="{FF2B5EF4-FFF2-40B4-BE49-F238E27FC236}">
              <a16:creationId xmlns:a16="http://schemas.microsoft.com/office/drawing/2014/main" id="{7C8F1AAD-15DC-40D8-BD4F-416EB7C35305}"/>
            </a:ext>
          </a:extLst>
        </xdr:cNvPr>
        <xdr:cNvCxnSpPr/>
      </xdr:nvCxnSpPr>
      <xdr:spPr>
        <a:xfrm>
          <a:off x="1130300" y="13603224"/>
          <a:ext cx="8890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166895</xdr:rowOff>
    </xdr:from>
    <xdr:ext cx="405111" cy="259045"/>
    <xdr:sp macro="" textlink="">
      <xdr:nvSpPr>
        <xdr:cNvPr id="307" name="n_1aveValue【福祉施設】&#10;有形固定資産減価償却率">
          <a:extLst>
            <a:ext uri="{FF2B5EF4-FFF2-40B4-BE49-F238E27FC236}">
              <a16:creationId xmlns:a16="http://schemas.microsoft.com/office/drawing/2014/main" id="{DDC94439-6CC9-48BC-8359-17D0B68C0CA8}"/>
            </a:ext>
          </a:extLst>
        </xdr:cNvPr>
        <xdr:cNvSpPr txBox="1"/>
      </xdr:nvSpPr>
      <xdr:spPr>
        <a:xfrm>
          <a:off x="3582044" y="13882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132605</xdr:rowOff>
    </xdr:from>
    <xdr:ext cx="405111" cy="259045"/>
    <xdr:sp macro="" textlink="">
      <xdr:nvSpPr>
        <xdr:cNvPr id="308" name="n_2aveValue【福祉施設】&#10;有形固定資産減価償却率">
          <a:extLst>
            <a:ext uri="{FF2B5EF4-FFF2-40B4-BE49-F238E27FC236}">
              <a16:creationId xmlns:a16="http://schemas.microsoft.com/office/drawing/2014/main" id="{4E29DB42-E450-4363-B3FD-755B88D24088}"/>
            </a:ext>
          </a:extLst>
        </xdr:cNvPr>
        <xdr:cNvSpPr txBox="1"/>
      </xdr:nvSpPr>
      <xdr:spPr>
        <a:xfrm>
          <a:off x="2705744" y="13848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105173</xdr:rowOff>
    </xdr:from>
    <xdr:ext cx="405111" cy="259045"/>
    <xdr:sp macro="" textlink="">
      <xdr:nvSpPr>
        <xdr:cNvPr id="309" name="n_3aveValue【福祉施設】&#10;有形固定資産減価償却率">
          <a:extLst>
            <a:ext uri="{FF2B5EF4-FFF2-40B4-BE49-F238E27FC236}">
              <a16:creationId xmlns:a16="http://schemas.microsoft.com/office/drawing/2014/main" id="{DE340D4E-1CF7-4490-83C4-DE719BD38542}"/>
            </a:ext>
          </a:extLst>
        </xdr:cNvPr>
        <xdr:cNvSpPr txBox="1"/>
      </xdr:nvSpPr>
      <xdr:spPr>
        <a:xfrm>
          <a:off x="1816744" y="13821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68597</xdr:rowOff>
    </xdr:from>
    <xdr:ext cx="405111" cy="259045"/>
    <xdr:sp macro="" textlink="">
      <xdr:nvSpPr>
        <xdr:cNvPr id="310" name="n_4aveValue【福祉施設】&#10;有形固定資産減価償却率">
          <a:extLst>
            <a:ext uri="{FF2B5EF4-FFF2-40B4-BE49-F238E27FC236}">
              <a16:creationId xmlns:a16="http://schemas.microsoft.com/office/drawing/2014/main" id="{6E2EC702-2380-4284-8E8B-99E31068F74B}"/>
            </a:ext>
          </a:extLst>
        </xdr:cNvPr>
        <xdr:cNvSpPr txBox="1"/>
      </xdr:nvSpPr>
      <xdr:spPr>
        <a:xfrm>
          <a:off x="927744" y="13784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123714</xdr:rowOff>
    </xdr:from>
    <xdr:ext cx="405111" cy="259045"/>
    <xdr:sp macro="" textlink="">
      <xdr:nvSpPr>
        <xdr:cNvPr id="311" name="n_1mainValue【福祉施設】&#10;有形固定資産減価償却率">
          <a:extLst>
            <a:ext uri="{FF2B5EF4-FFF2-40B4-BE49-F238E27FC236}">
              <a16:creationId xmlns:a16="http://schemas.microsoft.com/office/drawing/2014/main" id="{2493B9AE-8870-4A6E-8D94-51B4E5391D9D}"/>
            </a:ext>
          </a:extLst>
        </xdr:cNvPr>
        <xdr:cNvSpPr txBox="1"/>
      </xdr:nvSpPr>
      <xdr:spPr>
        <a:xfrm>
          <a:off x="3582044" y="13496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61992</xdr:rowOff>
    </xdr:from>
    <xdr:ext cx="405111" cy="259045"/>
    <xdr:sp macro="" textlink="">
      <xdr:nvSpPr>
        <xdr:cNvPr id="312" name="n_2mainValue【福祉施設】&#10;有形固定資産減価償却率">
          <a:extLst>
            <a:ext uri="{FF2B5EF4-FFF2-40B4-BE49-F238E27FC236}">
              <a16:creationId xmlns:a16="http://schemas.microsoft.com/office/drawing/2014/main" id="{562C9B8F-8939-4786-90A5-1948A6BA9592}"/>
            </a:ext>
          </a:extLst>
        </xdr:cNvPr>
        <xdr:cNvSpPr txBox="1"/>
      </xdr:nvSpPr>
      <xdr:spPr>
        <a:xfrm>
          <a:off x="2705744" y="13435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4842</xdr:rowOff>
    </xdr:from>
    <xdr:ext cx="405111" cy="259045"/>
    <xdr:sp macro="" textlink="">
      <xdr:nvSpPr>
        <xdr:cNvPr id="313" name="n_3mainValue【福祉施設】&#10;有形固定資産減価償却率">
          <a:extLst>
            <a:ext uri="{FF2B5EF4-FFF2-40B4-BE49-F238E27FC236}">
              <a16:creationId xmlns:a16="http://schemas.microsoft.com/office/drawing/2014/main" id="{0CD410AD-906F-4B1F-9460-89369A1BF32B}"/>
            </a:ext>
          </a:extLst>
        </xdr:cNvPr>
        <xdr:cNvSpPr txBox="1"/>
      </xdr:nvSpPr>
      <xdr:spPr>
        <a:xfrm>
          <a:off x="1816744" y="13377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126001</xdr:rowOff>
    </xdr:from>
    <xdr:ext cx="405111" cy="259045"/>
    <xdr:sp macro="" textlink="">
      <xdr:nvSpPr>
        <xdr:cNvPr id="314" name="n_4mainValue【福祉施設】&#10;有形固定資産減価償却率">
          <a:extLst>
            <a:ext uri="{FF2B5EF4-FFF2-40B4-BE49-F238E27FC236}">
              <a16:creationId xmlns:a16="http://schemas.microsoft.com/office/drawing/2014/main" id="{0B7A14FE-7587-4BB3-8B7C-82900281382F}"/>
            </a:ext>
          </a:extLst>
        </xdr:cNvPr>
        <xdr:cNvSpPr txBox="1"/>
      </xdr:nvSpPr>
      <xdr:spPr>
        <a:xfrm>
          <a:off x="927744" y="13327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id="{B31F8C38-7481-448C-9EE6-B2AE11FF837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id="{E2145E1A-DDF1-425F-88FB-5E164305369C}"/>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id="{FCB6C04E-982E-42FA-9E56-089EFA8D557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id="{BAC681AF-A22D-4415-B985-96702482E61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id="{9E76B37F-CAA7-406F-A53E-D1807E2EA939}"/>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id="{DA5B1D31-A4A1-4A0F-AFCD-AC1C1540BE3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id="{2DD06A7E-7802-40F6-B896-C68D578A643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id="{9E7C6F17-99EC-4983-B778-0F6BBD726A2D}"/>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a:extLst>
            <a:ext uri="{FF2B5EF4-FFF2-40B4-BE49-F238E27FC236}">
              <a16:creationId xmlns:a16="http://schemas.microsoft.com/office/drawing/2014/main" id="{4610B079-D3D5-463A-9768-DF0DCAF957C6}"/>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id="{C9B3A3C7-7D3B-4996-A8BE-E0A31BBA207B}"/>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5" name="直線コネクタ 324">
          <a:extLst>
            <a:ext uri="{FF2B5EF4-FFF2-40B4-BE49-F238E27FC236}">
              <a16:creationId xmlns:a16="http://schemas.microsoft.com/office/drawing/2014/main" id="{BBF2BC4D-6C2A-414C-9A07-B66D29FA9BAE}"/>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6" name="テキスト ボックス 325">
          <a:extLst>
            <a:ext uri="{FF2B5EF4-FFF2-40B4-BE49-F238E27FC236}">
              <a16:creationId xmlns:a16="http://schemas.microsoft.com/office/drawing/2014/main" id="{C76F0102-F15D-4823-8701-CA790FD11E27}"/>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7" name="直線コネクタ 326">
          <a:extLst>
            <a:ext uri="{FF2B5EF4-FFF2-40B4-BE49-F238E27FC236}">
              <a16:creationId xmlns:a16="http://schemas.microsoft.com/office/drawing/2014/main" id="{696DB136-0A6C-4B95-88E0-64CA604CA758}"/>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8" name="テキスト ボックス 327">
          <a:extLst>
            <a:ext uri="{FF2B5EF4-FFF2-40B4-BE49-F238E27FC236}">
              <a16:creationId xmlns:a16="http://schemas.microsoft.com/office/drawing/2014/main" id="{4733A796-0162-49CE-B0AF-569DE49B5FE6}"/>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9" name="直線コネクタ 328">
          <a:extLst>
            <a:ext uri="{FF2B5EF4-FFF2-40B4-BE49-F238E27FC236}">
              <a16:creationId xmlns:a16="http://schemas.microsoft.com/office/drawing/2014/main" id="{232B1516-C978-4642-8AE1-D4BF0E8ECA16}"/>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0" name="テキスト ボックス 329">
          <a:extLst>
            <a:ext uri="{FF2B5EF4-FFF2-40B4-BE49-F238E27FC236}">
              <a16:creationId xmlns:a16="http://schemas.microsoft.com/office/drawing/2014/main" id="{A3126CA7-278C-44BD-8838-DBF94604FCEF}"/>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1" name="直線コネクタ 330">
          <a:extLst>
            <a:ext uri="{FF2B5EF4-FFF2-40B4-BE49-F238E27FC236}">
              <a16:creationId xmlns:a16="http://schemas.microsoft.com/office/drawing/2014/main" id="{92910799-F87D-4263-ACFF-A0AB3E5B0CF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2" name="テキスト ボックス 331">
          <a:extLst>
            <a:ext uri="{FF2B5EF4-FFF2-40B4-BE49-F238E27FC236}">
              <a16:creationId xmlns:a16="http://schemas.microsoft.com/office/drawing/2014/main" id="{5EC00B54-A045-499B-84AE-68265131E29B}"/>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3" name="直線コネクタ 332">
          <a:extLst>
            <a:ext uri="{FF2B5EF4-FFF2-40B4-BE49-F238E27FC236}">
              <a16:creationId xmlns:a16="http://schemas.microsoft.com/office/drawing/2014/main" id="{CDDA8EF2-D0BE-408C-BF51-9A5A782AAA14}"/>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4" name="テキスト ボックス 333">
          <a:extLst>
            <a:ext uri="{FF2B5EF4-FFF2-40B4-BE49-F238E27FC236}">
              <a16:creationId xmlns:a16="http://schemas.microsoft.com/office/drawing/2014/main" id="{318057B8-61D4-4905-90A7-825370A6CAE3}"/>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5" name="直線コネクタ 334">
          <a:extLst>
            <a:ext uri="{FF2B5EF4-FFF2-40B4-BE49-F238E27FC236}">
              <a16:creationId xmlns:a16="http://schemas.microsoft.com/office/drawing/2014/main" id="{66559AD4-2D32-4E9A-B4C6-95A1645A0569}"/>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6" name="テキスト ボックス 335">
          <a:extLst>
            <a:ext uri="{FF2B5EF4-FFF2-40B4-BE49-F238E27FC236}">
              <a16:creationId xmlns:a16="http://schemas.microsoft.com/office/drawing/2014/main" id="{C3045999-04A1-4DC7-A71D-D23E0BDD6485}"/>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7D355300-6173-4D7D-A60F-302255A71D3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BBDA93E0-F41F-49BC-90D2-842AD7292018}"/>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23AD2A0C-4A01-49B2-BA81-EBCF9517EF06}"/>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111579</xdr:rowOff>
    </xdr:from>
    <xdr:to>
      <xdr:col>54</xdr:col>
      <xdr:colOff>189865</xdr:colOff>
      <xdr:row>86</xdr:row>
      <xdr:rowOff>81643</xdr:rowOff>
    </xdr:to>
    <xdr:cxnSp macro="">
      <xdr:nvCxnSpPr>
        <xdr:cNvPr id="340" name="直線コネクタ 339">
          <a:extLst>
            <a:ext uri="{FF2B5EF4-FFF2-40B4-BE49-F238E27FC236}">
              <a16:creationId xmlns:a16="http://schemas.microsoft.com/office/drawing/2014/main" id="{1D6C69E4-3AF5-4D09-8327-83AF1A4A679F}"/>
            </a:ext>
          </a:extLst>
        </xdr:cNvPr>
        <xdr:cNvCxnSpPr/>
      </xdr:nvCxnSpPr>
      <xdr:spPr>
        <a:xfrm flipV="1">
          <a:off x="10476865" y="13313229"/>
          <a:ext cx="0" cy="1513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85470</xdr:rowOff>
    </xdr:from>
    <xdr:ext cx="469744" cy="259045"/>
    <xdr:sp macro="" textlink="">
      <xdr:nvSpPr>
        <xdr:cNvPr id="341" name="【福祉施設】&#10;一人当たり面積最小値テキスト">
          <a:extLst>
            <a:ext uri="{FF2B5EF4-FFF2-40B4-BE49-F238E27FC236}">
              <a16:creationId xmlns:a16="http://schemas.microsoft.com/office/drawing/2014/main" id="{D936D4F1-C9C0-477F-9390-3CF3C920887E}"/>
            </a:ext>
          </a:extLst>
        </xdr:cNvPr>
        <xdr:cNvSpPr txBox="1"/>
      </xdr:nvSpPr>
      <xdr:spPr>
        <a:xfrm>
          <a:off x="10515600" y="14830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81643</xdr:rowOff>
    </xdr:from>
    <xdr:to>
      <xdr:col>55</xdr:col>
      <xdr:colOff>88900</xdr:colOff>
      <xdr:row>86</xdr:row>
      <xdr:rowOff>81643</xdr:rowOff>
    </xdr:to>
    <xdr:cxnSp macro="">
      <xdr:nvCxnSpPr>
        <xdr:cNvPr id="342" name="直線コネクタ 341">
          <a:extLst>
            <a:ext uri="{FF2B5EF4-FFF2-40B4-BE49-F238E27FC236}">
              <a16:creationId xmlns:a16="http://schemas.microsoft.com/office/drawing/2014/main" id="{C6CAB15F-35F1-4CA5-8F67-B2B87C9FEAD4}"/>
            </a:ext>
          </a:extLst>
        </xdr:cNvPr>
        <xdr:cNvCxnSpPr/>
      </xdr:nvCxnSpPr>
      <xdr:spPr>
        <a:xfrm>
          <a:off x="10388600" y="14826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58256</xdr:rowOff>
    </xdr:from>
    <xdr:ext cx="469744" cy="259045"/>
    <xdr:sp macro="" textlink="">
      <xdr:nvSpPr>
        <xdr:cNvPr id="343" name="【福祉施設】&#10;一人当たり面積最大値テキスト">
          <a:extLst>
            <a:ext uri="{FF2B5EF4-FFF2-40B4-BE49-F238E27FC236}">
              <a16:creationId xmlns:a16="http://schemas.microsoft.com/office/drawing/2014/main" id="{404F6A2C-C62F-4A10-9C18-1A405B557BF3}"/>
            </a:ext>
          </a:extLst>
        </xdr:cNvPr>
        <xdr:cNvSpPr txBox="1"/>
      </xdr:nvSpPr>
      <xdr:spPr>
        <a:xfrm>
          <a:off x="10515600" y="13088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111579</xdr:rowOff>
    </xdr:from>
    <xdr:to>
      <xdr:col>55</xdr:col>
      <xdr:colOff>88900</xdr:colOff>
      <xdr:row>77</xdr:row>
      <xdr:rowOff>111579</xdr:rowOff>
    </xdr:to>
    <xdr:cxnSp macro="">
      <xdr:nvCxnSpPr>
        <xdr:cNvPr id="344" name="直線コネクタ 343">
          <a:extLst>
            <a:ext uri="{FF2B5EF4-FFF2-40B4-BE49-F238E27FC236}">
              <a16:creationId xmlns:a16="http://schemas.microsoft.com/office/drawing/2014/main" id="{89FDF7D4-92F5-45BF-B518-3F30FC28E8CC}"/>
            </a:ext>
          </a:extLst>
        </xdr:cNvPr>
        <xdr:cNvCxnSpPr/>
      </xdr:nvCxnSpPr>
      <xdr:spPr>
        <a:xfrm>
          <a:off x="10388600" y="1331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89098</xdr:rowOff>
    </xdr:from>
    <xdr:ext cx="469744" cy="259045"/>
    <xdr:sp macro="" textlink="">
      <xdr:nvSpPr>
        <xdr:cNvPr id="345" name="【福祉施設】&#10;一人当たり面積平均値テキスト">
          <a:extLst>
            <a:ext uri="{FF2B5EF4-FFF2-40B4-BE49-F238E27FC236}">
              <a16:creationId xmlns:a16="http://schemas.microsoft.com/office/drawing/2014/main" id="{D298EBFA-3BEE-4455-8451-BBEA0E4E6375}"/>
            </a:ext>
          </a:extLst>
        </xdr:cNvPr>
        <xdr:cNvSpPr txBox="1"/>
      </xdr:nvSpPr>
      <xdr:spPr>
        <a:xfrm>
          <a:off x="10515600" y="141479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66221</xdr:rowOff>
    </xdr:from>
    <xdr:to>
      <xdr:col>55</xdr:col>
      <xdr:colOff>50800</xdr:colOff>
      <xdr:row>83</xdr:row>
      <xdr:rowOff>167821</xdr:rowOff>
    </xdr:to>
    <xdr:sp macro="" textlink="">
      <xdr:nvSpPr>
        <xdr:cNvPr id="346" name="フローチャート: 判断 345">
          <a:extLst>
            <a:ext uri="{FF2B5EF4-FFF2-40B4-BE49-F238E27FC236}">
              <a16:creationId xmlns:a16="http://schemas.microsoft.com/office/drawing/2014/main" id="{B47D6232-90AC-4620-9ED7-7DFC280CF43D}"/>
            </a:ext>
          </a:extLst>
        </xdr:cNvPr>
        <xdr:cNvSpPr/>
      </xdr:nvSpPr>
      <xdr:spPr>
        <a:xfrm>
          <a:off x="104267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66221</xdr:rowOff>
    </xdr:from>
    <xdr:to>
      <xdr:col>50</xdr:col>
      <xdr:colOff>165100</xdr:colOff>
      <xdr:row>83</xdr:row>
      <xdr:rowOff>167821</xdr:rowOff>
    </xdr:to>
    <xdr:sp macro="" textlink="">
      <xdr:nvSpPr>
        <xdr:cNvPr id="347" name="フローチャート: 判断 346">
          <a:extLst>
            <a:ext uri="{FF2B5EF4-FFF2-40B4-BE49-F238E27FC236}">
              <a16:creationId xmlns:a16="http://schemas.microsoft.com/office/drawing/2014/main" id="{9D080D62-9F82-4F76-B0F4-6F55687C2736}"/>
            </a:ext>
          </a:extLst>
        </xdr:cNvPr>
        <xdr:cNvSpPr/>
      </xdr:nvSpPr>
      <xdr:spPr>
        <a:xfrm>
          <a:off x="9588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66221</xdr:rowOff>
    </xdr:from>
    <xdr:to>
      <xdr:col>46</xdr:col>
      <xdr:colOff>38100</xdr:colOff>
      <xdr:row>83</xdr:row>
      <xdr:rowOff>167821</xdr:rowOff>
    </xdr:to>
    <xdr:sp macro="" textlink="">
      <xdr:nvSpPr>
        <xdr:cNvPr id="348" name="フローチャート: 判断 347">
          <a:extLst>
            <a:ext uri="{FF2B5EF4-FFF2-40B4-BE49-F238E27FC236}">
              <a16:creationId xmlns:a16="http://schemas.microsoft.com/office/drawing/2014/main" id="{03AB7EF0-8EBC-4D4B-BAB7-1A6D558A95C9}"/>
            </a:ext>
          </a:extLst>
        </xdr:cNvPr>
        <xdr:cNvSpPr/>
      </xdr:nvSpPr>
      <xdr:spPr>
        <a:xfrm>
          <a:off x="8699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66221</xdr:rowOff>
    </xdr:from>
    <xdr:to>
      <xdr:col>41</xdr:col>
      <xdr:colOff>101600</xdr:colOff>
      <xdr:row>83</xdr:row>
      <xdr:rowOff>167821</xdr:rowOff>
    </xdr:to>
    <xdr:sp macro="" textlink="">
      <xdr:nvSpPr>
        <xdr:cNvPr id="349" name="フローチャート: 判断 348">
          <a:extLst>
            <a:ext uri="{FF2B5EF4-FFF2-40B4-BE49-F238E27FC236}">
              <a16:creationId xmlns:a16="http://schemas.microsoft.com/office/drawing/2014/main" id="{AE3C09FF-3E37-4603-82BC-61F1E799BC42}"/>
            </a:ext>
          </a:extLst>
        </xdr:cNvPr>
        <xdr:cNvSpPr/>
      </xdr:nvSpPr>
      <xdr:spPr>
        <a:xfrm>
          <a:off x="7810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77107</xdr:rowOff>
    </xdr:from>
    <xdr:to>
      <xdr:col>36</xdr:col>
      <xdr:colOff>165100</xdr:colOff>
      <xdr:row>84</xdr:row>
      <xdr:rowOff>7257</xdr:rowOff>
    </xdr:to>
    <xdr:sp macro="" textlink="">
      <xdr:nvSpPr>
        <xdr:cNvPr id="350" name="フローチャート: 判断 349">
          <a:extLst>
            <a:ext uri="{FF2B5EF4-FFF2-40B4-BE49-F238E27FC236}">
              <a16:creationId xmlns:a16="http://schemas.microsoft.com/office/drawing/2014/main" id="{72E3D84B-64BC-4062-96F0-C1DA24B8D581}"/>
            </a:ext>
          </a:extLst>
        </xdr:cNvPr>
        <xdr:cNvSpPr/>
      </xdr:nvSpPr>
      <xdr:spPr>
        <a:xfrm>
          <a:off x="6921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79907C1F-EAAB-4CD3-8096-3DB1256BF7E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E6356BED-4CB2-4410-89E3-80D93B668EA3}"/>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FB771B1E-5725-4859-AFD5-4603CCC54B0E}"/>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40D35D98-203E-4E82-9A36-26781DCB367D}"/>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9663A73-00DD-44C6-890D-437834E1215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87993</xdr:rowOff>
    </xdr:from>
    <xdr:to>
      <xdr:col>55</xdr:col>
      <xdr:colOff>50800</xdr:colOff>
      <xdr:row>84</xdr:row>
      <xdr:rowOff>18143</xdr:rowOff>
    </xdr:to>
    <xdr:sp macro="" textlink="">
      <xdr:nvSpPr>
        <xdr:cNvPr id="356" name="楕円 355">
          <a:extLst>
            <a:ext uri="{FF2B5EF4-FFF2-40B4-BE49-F238E27FC236}">
              <a16:creationId xmlns:a16="http://schemas.microsoft.com/office/drawing/2014/main" id="{5038E502-DF21-48E5-BE99-57B1C2060149}"/>
            </a:ext>
          </a:extLst>
        </xdr:cNvPr>
        <xdr:cNvSpPr/>
      </xdr:nvSpPr>
      <xdr:spPr>
        <a:xfrm>
          <a:off x="10426700" y="14318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66420</xdr:rowOff>
    </xdr:from>
    <xdr:ext cx="469744" cy="259045"/>
    <xdr:sp macro="" textlink="">
      <xdr:nvSpPr>
        <xdr:cNvPr id="357" name="【福祉施設】&#10;一人当たり面積該当値テキスト">
          <a:extLst>
            <a:ext uri="{FF2B5EF4-FFF2-40B4-BE49-F238E27FC236}">
              <a16:creationId xmlns:a16="http://schemas.microsoft.com/office/drawing/2014/main" id="{22F621B0-6613-4AC7-9FC0-DD237DFD99EF}"/>
            </a:ext>
          </a:extLst>
        </xdr:cNvPr>
        <xdr:cNvSpPr txBox="1"/>
      </xdr:nvSpPr>
      <xdr:spPr>
        <a:xfrm>
          <a:off x="10515600" y="14296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55336</xdr:rowOff>
    </xdr:from>
    <xdr:to>
      <xdr:col>50</xdr:col>
      <xdr:colOff>165100</xdr:colOff>
      <xdr:row>83</xdr:row>
      <xdr:rowOff>156936</xdr:rowOff>
    </xdr:to>
    <xdr:sp macro="" textlink="">
      <xdr:nvSpPr>
        <xdr:cNvPr id="358" name="楕円 357">
          <a:extLst>
            <a:ext uri="{FF2B5EF4-FFF2-40B4-BE49-F238E27FC236}">
              <a16:creationId xmlns:a16="http://schemas.microsoft.com/office/drawing/2014/main" id="{D8815DC6-D6AA-4159-A9BF-A87D987D50FC}"/>
            </a:ext>
          </a:extLst>
        </xdr:cNvPr>
        <xdr:cNvSpPr/>
      </xdr:nvSpPr>
      <xdr:spPr>
        <a:xfrm>
          <a:off x="9588500" y="14285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106136</xdr:rowOff>
    </xdr:from>
    <xdr:to>
      <xdr:col>55</xdr:col>
      <xdr:colOff>0</xdr:colOff>
      <xdr:row>83</xdr:row>
      <xdr:rowOff>138793</xdr:rowOff>
    </xdr:to>
    <xdr:cxnSp macro="">
      <xdr:nvCxnSpPr>
        <xdr:cNvPr id="359" name="直線コネクタ 358">
          <a:extLst>
            <a:ext uri="{FF2B5EF4-FFF2-40B4-BE49-F238E27FC236}">
              <a16:creationId xmlns:a16="http://schemas.microsoft.com/office/drawing/2014/main" id="{7049A8F3-00F3-41C2-8E71-0BBAB0792DEA}"/>
            </a:ext>
          </a:extLst>
        </xdr:cNvPr>
        <xdr:cNvCxnSpPr/>
      </xdr:nvCxnSpPr>
      <xdr:spPr>
        <a:xfrm>
          <a:off x="9639300" y="14336486"/>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33564</xdr:rowOff>
    </xdr:from>
    <xdr:to>
      <xdr:col>46</xdr:col>
      <xdr:colOff>38100</xdr:colOff>
      <xdr:row>83</xdr:row>
      <xdr:rowOff>135164</xdr:rowOff>
    </xdr:to>
    <xdr:sp macro="" textlink="">
      <xdr:nvSpPr>
        <xdr:cNvPr id="360" name="楕円 359">
          <a:extLst>
            <a:ext uri="{FF2B5EF4-FFF2-40B4-BE49-F238E27FC236}">
              <a16:creationId xmlns:a16="http://schemas.microsoft.com/office/drawing/2014/main" id="{93782544-DCA6-4E21-A154-6404633C31E1}"/>
            </a:ext>
          </a:extLst>
        </xdr:cNvPr>
        <xdr:cNvSpPr/>
      </xdr:nvSpPr>
      <xdr:spPr>
        <a:xfrm>
          <a:off x="8699500" y="14263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84364</xdr:rowOff>
    </xdr:from>
    <xdr:to>
      <xdr:col>50</xdr:col>
      <xdr:colOff>114300</xdr:colOff>
      <xdr:row>83</xdr:row>
      <xdr:rowOff>106136</xdr:rowOff>
    </xdr:to>
    <xdr:cxnSp macro="">
      <xdr:nvCxnSpPr>
        <xdr:cNvPr id="361" name="直線コネクタ 360">
          <a:extLst>
            <a:ext uri="{FF2B5EF4-FFF2-40B4-BE49-F238E27FC236}">
              <a16:creationId xmlns:a16="http://schemas.microsoft.com/office/drawing/2014/main" id="{F8F29F3A-40C9-4BCA-8F40-32A3A861C84D}"/>
            </a:ext>
          </a:extLst>
        </xdr:cNvPr>
        <xdr:cNvCxnSpPr/>
      </xdr:nvCxnSpPr>
      <xdr:spPr>
        <a:xfrm>
          <a:off x="8750300" y="14314714"/>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33564</xdr:rowOff>
    </xdr:from>
    <xdr:to>
      <xdr:col>41</xdr:col>
      <xdr:colOff>101600</xdr:colOff>
      <xdr:row>83</xdr:row>
      <xdr:rowOff>135164</xdr:rowOff>
    </xdr:to>
    <xdr:sp macro="" textlink="">
      <xdr:nvSpPr>
        <xdr:cNvPr id="362" name="楕円 361">
          <a:extLst>
            <a:ext uri="{FF2B5EF4-FFF2-40B4-BE49-F238E27FC236}">
              <a16:creationId xmlns:a16="http://schemas.microsoft.com/office/drawing/2014/main" id="{A00D7DFF-E0AF-4BD5-B09C-4F365A9F0AF1}"/>
            </a:ext>
          </a:extLst>
        </xdr:cNvPr>
        <xdr:cNvSpPr/>
      </xdr:nvSpPr>
      <xdr:spPr>
        <a:xfrm>
          <a:off x="7810500" y="14263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84364</xdr:rowOff>
    </xdr:from>
    <xdr:to>
      <xdr:col>45</xdr:col>
      <xdr:colOff>177800</xdr:colOff>
      <xdr:row>83</xdr:row>
      <xdr:rowOff>84364</xdr:rowOff>
    </xdr:to>
    <xdr:cxnSp macro="">
      <xdr:nvCxnSpPr>
        <xdr:cNvPr id="363" name="直線コネクタ 362">
          <a:extLst>
            <a:ext uri="{FF2B5EF4-FFF2-40B4-BE49-F238E27FC236}">
              <a16:creationId xmlns:a16="http://schemas.microsoft.com/office/drawing/2014/main" id="{85AB0539-EF40-4C15-9A34-722D719EF209}"/>
            </a:ext>
          </a:extLst>
        </xdr:cNvPr>
        <xdr:cNvCxnSpPr/>
      </xdr:nvCxnSpPr>
      <xdr:spPr>
        <a:xfrm>
          <a:off x="7861300" y="143147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33564</xdr:rowOff>
    </xdr:from>
    <xdr:to>
      <xdr:col>36</xdr:col>
      <xdr:colOff>165100</xdr:colOff>
      <xdr:row>83</xdr:row>
      <xdr:rowOff>135164</xdr:rowOff>
    </xdr:to>
    <xdr:sp macro="" textlink="">
      <xdr:nvSpPr>
        <xdr:cNvPr id="364" name="楕円 363">
          <a:extLst>
            <a:ext uri="{FF2B5EF4-FFF2-40B4-BE49-F238E27FC236}">
              <a16:creationId xmlns:a16="http://schemas.microsoft.com/office/drawing/2014/main" id="{C94B03E1-F84E-48C8-A159-AA72110D4883}"/>
            </a:ext>
          </a:extLst>
        </xdr:cNvPr>
        <xdr:cNvSpPr/>
      </xdr:nvSpPr>
      <xdr:spPr>
        <a:xfrm>
          <a:off x="6921500" y="14263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84364</xdr:rowOff>
    </xdr:from>
    <xdr:to>
      <xdr:col>41</xdr:col>
      <xdr:colOff>50800</xdr:colOff>
      <xdr:row>83</xdr:row>
      <xdr:rowOff>84364</xdr:rowOff>
    </xdr:to>
    <xdr:cxnSp macro="">
      <xdr:nvCxnSpPr>
        <xdr:cNvPr id="365" name="直線コネクタ 364">
          <a:extLst>
            <a:ext uri="{FF2B5EF4-FFF2-40B4-BE49-F238E27FC236}">
              <a16:creationId xmlns:a16="http://schemas.microsoft.com/office/drawing/2014/main" id="{227BFA4C-CA08-46D3-B483-C9C728CCC58F}"/>
            </a:ext>
          </a:extLst>
        </xdr:cNvPr>
        <xdr:cNvCxnSpPr/>
      </xdr:nvCxnSpPr>
      <xdr:spPr>
        <a:xfrm>
          <a:off x="6972300" y="143147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158948</xdr:rowOff>
    </xdr:from>
    <xdr:ext cx="469744" cy="259045"/>
    <xdr:sp macro="" textlink="">
      <xdr:nvSpPr>
        <xdr:cNvPr id="366" name="n_1aveValue【福祉施設】&#10;一人当たり面積">
          <a:extLst>
            <a:ext uri="{FF2B5EF4-FFF2-40B4-BE49-F238E27FC236}">
              <a16:creationId xmlns:a16="http://schemas.microsoft.com/office/drawing/2014/main" id="{CB0A3E13-849E-4049-8EE4-B81510BAA8B1}"/>
            </a:ext>
          </a:extLst>
        </xdr:cNvPr>
        <xdr:cNvSpPr txBox="1"/>
      </xdr:nvSpPr>
      <xdr:spPr>
        <a:xfrm>
          <a:off x="9391727" y="14389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158948</xdr:rowOff>
    </xdr:from>
    <xdr:ext cx="469744" cy="259045"/>
    <xdr:sp macro="" textlink="">
      <xdr:nvSpPr>
        <xdr:cNvPr id="367" name="n_2aveValue【福祉施設】&#10;一人当たり面積">
          <a:extLst>
            <a:ext uri="{FF2B5EF4-FFF2-40B4-BE49-F238E27FC236}">
              <a16:creationId xmlns:a16="http://schemas.microsoft.com/office/drawing/2014/main" id="{F30B326D-38D3-47DE-9816-74A0DD9DD4F9}"/>
            </a:ext>
          </a:extLst>
        </xdr:cNvPr>
        <xdr:cNvSpPr txBox="1"/>
      </xdr:nvSpPr>
      <xdr:spPr>
        <a:xfrm>
          <a:off x="8515427" y="14389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158948</xdr:rowOff>
    </xdr:from>
    <xdr:ext cx="469744" cy="259045"/>
    <xdr:sp macro="" textlink="">
      <xdr:nvSpPr>
        <xdr:cNvPr id="368" name="n_3aveValue【福祉施設】&#10;一人当たり面積">
          <a:extLst>
            <a:ext uri="{FF2B5EF4-FFF2-40B4-BE49-F238E27FC236}">
              <a16:creationId xmlns:a16="http://schemas.microsoft.com/office/drawing/2014/main" id="{E4DF203B-9389-4D33-B1A0-1E4285D83ED6}"/>
            </a:ext>
          </a:extLst>
        </xdr:cNvPr>
        <xdr:cNvSpPr txBox="1"/>
      </xdr:nvSpPr>
      <xdr:spPr>
        <a:xfrm>
          <a:off x="7626427" y="14389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169834</xdr:rowOff>
    </xdr:from>
    <xdr:ext cx="469744" cy="259045"/>
    <xdr:sp macro="" textlink="">
      <xdr:nvSpPr>
        <xdr:cNvPr id="369" name="n_4aveValue【福祉施設】&#10;一人当たり面積">
          <a:extLst>
            <a:ext uri="{FF2B5EF4-FFF2-40B4-BE49-F238E27FC236}">
              <a16:creationId xmlns:a16="http://schemas.microsoft.com/office/drawing/2014/main" id="{A7789F6E-2DD4-4A63-BE26-BAB168861269}"/>
            </a:ext>
          </a:extLst>
        </xdr:cNvPr>
        <xdr:cNvSpPr txBox="1"/>
      </xdr:nvSpPr>
      <xdr:spPr>
        <a:xfrm>
          <a:off x="6737427" y="1440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2013</xdr:rowOff>
    </xdr:from>
    <xdr:ext cx="469744" cy="259045"/>
    <xdr:sp macro="" textlink="">
      <xdr:nvSpPr>
        <xdr:cNvPr id="370" name="n_1mainValue【福祉施設】&#10;一人当たり面積">
          <a:extLst>
            <a:ext uri="{FF2B5EF4-FFF2-40B4-BE49-F238E27FC236}">
              <a16:creationId xmlns:a16="http://schemas.microsoft.com/office/drawing/2014/main" id="{E0A2F1BD-A562-41C2-92D7-4E30F008DAF9}"/>
            </a:ext>
          </a:extLst>
        </xdr:cNvPr>
        <xdr:cNvSpPr txBox="1"/>
      </xdr:nvSpPr>
      <xdr:spPr>
        <a:xfrm>
          <a:off x="9391727" y="14060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151691</xdr:rowOff>
    </xdr:from>
    <xdr:ext cx="469744" cy="259045"/>
    <xdr:sp macro="" textlink="">
      <xdr:nvSpPr>
        <xdr:cNvPr id="371" name="n_2mainValue【福祉施設】&#10;一人当たり面積">
          <a:extLst>
            <a:ext uri="{FF2B5EF4-FFF2-40B4-BE49-F238E27FC236}">
              <a16:creationId xmlns:a16="http://schemas.microsoft.com/office/drawing/2014/main" id="{6A54F86D-5846-48FD-A805-831B4238E6C2}"/>
            </a:ext>
          </a:extLst>
        </xdr:cNvPr>
        <xdr:cNvSpPr txBox="1"/>
      </xdr:nvSpPr>
      <xdr:spPr>
        <a:xfrm>
          <a:off x="8515427" y="14039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151691</xdr:rowOff>
    </xdr:from>
    <xdr:ext cx="469744" cy="259045"/>
    <xdr:sp macro="" textlink="">
      <xdr:nvSpPr>
        <xdr:cNvPr id="372" name="n_3mainValue【福祉施設】&#10;一人当たり面積">
          <a:extLst>
            <a:ext uri="{FF2B5EF4-FFF2-40B4-BE49-F238E27FC236}">
              <a16:creationId xmlns:a16="http://schemas.microsoft.com/office/drawing/2014/main" id="{EA779AC9-829C-4085-BD3E-A7B850C1821E}"/>
            </a:ext>
          </a:extLst>
        </xdr:cNvPr>
        <xdr:cNvSpPr txBox="1"/>
      </xdr:nvSpPr>
      <xdr:spPr>
        <a:xfrm>
          <a:off x="7626427" y="14039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151691</xdr:rowOff>
    </xdr:from>
    <xdr:ext cx="469744" cy="259045"/>
    <xdr:sp macro="" textlink="">
      <xdr:nvSpPr>
        <xdr:cNvPr id="373" name="n_4mainValue【福祉施設】&#10;一人当たり面積">
          <a:extLst>
            <a:ext uri="{FF2B5EF4-FFF2-40B4-BE49-F238E27FC236}">
              <a16:creationId xmlns:a16="http://schemas.microsoft.com/office/drawing/2014/main" id="{1FE6C150-DFC1-4EF4-BD18-B4D9D1B0F9B9}"/>
            </a:ext>
          </a:extLst>
        </xdr:cNvPr>
        <xdr:cNvSpPr txBox="1"/>
      </xdr:nvSpPr>
      <xdr:spPr>
        <a:xfrm>
          <a:off x="6737427" y="14039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44C404AF-076E-4859-B3BE-5D9E70618A6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EB9E9A3D-51D2-4146-AF35-2889E7DE03A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965BF7F6-F55E-4C9C-8B2A-055C056F995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739608FC-9EE3-4292-A866-92124AF62CF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F0BBE527-6E8E-4A05-8813-1DA2B354A2E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8308DDF6-F867-4A06-8F56-8EFCC689C76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D2743C17-2810-44AC-97DD-7900C0BCD55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AAF86C0F-97A9-49A5-92AD-30C8DB0FA256}"/>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283BD5D2-ACD8-4A86-8F93-E5A84DA72FAB}"/>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13F0F0DA-A996-43D6-87D8-79230EF856D2}"/>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4FB00BBE-10D2-4AFF-AF1A-B1121A87FDEE}"/>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3A9BF972-75E5-443B-9990-BD0C0ADF1519}"/>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B84C9310-6691-4AB3-AEE6-0FEEC4EB3D05}"/>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B5DFE1CE-6ABA-4532-B6AE-920E69A37046}"/>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ED3B8F78-BF29-4E9A-B661-7F03785068E2}"/>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6E65D25A-9B17-4323-9DBA-0689FDE87C54}"/>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4F64BD22-70CA-4A72-A5E0-B8689F3E5C15}"/>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A17E10FE-D443-4390-975A-0B82B7C658BA}"/>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E969C2A0-463B-4936-81AF-22556E570066}"/>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625E608B-7883-4A33-8E8A-2BE205D8B433}"/>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29F04E8B-30C8-4101-811D-CC73F267349A}"/>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ED7A5D2D-1692-4B78-B8C9-50F3EF9F6846}"/>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1B42B89E-3335-450E-B290-BDD260A325A7}"/>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152A5CC2-22F0-47D0-BB27-8CD6BB50D228}"/>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13336</xdr:rowOff>
    </xdr:from>
    <xdr:to>
      <xdr:col>24</xdr:col>
      <xdr:colOff>62865</xdr:colOff>
      <xdr:row>108</xdr:row>
      <xdr:rowOff>152400</xdr:rowOff>
    </xdr:to>
    <xdr:cxnSp macro="">
      <xdr:nvCxnSpPr>
        <xdr:cNvPr id="398" name="直線コネクタ 397">
          <a:extLst>
            <a:ext uri="{FF2B5EF4-FFF2-40B4-BE49-F238E27FC236}">
              <a16:creationId xmlns:a16="http://schemas.microsoft.com/office/drawing/2014/main" id="{4FAA20A1-66D2-463F-8D9A-B8F47FF7755D}"/>
            </a:ext>
          </a:extLst>
        </xdr:cNvPr>
        <xdr:cNvCxnSpPr/>
      </xdr:nvCxnSpPr>
      <xdr:spPr>
        <a:xfrm flipV="1">
          <a:off x="4634865" y="17158336"/>
          <a:ext cx="0" cy="1510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9" name="【市民会館】&#10;有形固定資産減価償却率最小値テキスト">
          <a:extLst>
            <a:ext uri="{FF2B5EF4-FFF2-40B4-BE49-F238E27FC236}">
              <a16:creationId xmlns:a16="http://schemas.microsoft.com/office/drawing/2014/main" id="{19E3F946-85D3-49BE-A36E-A392A2DE8B44}"/>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a:extLst>
            <a:ext uri="{FF2B5EF4-FFF2-40B4-BE49-F238E27FC236}">
              <a16:creationId xmlns:a16="http://schemas.microsoft.com/office/drawing/2014/main" id="{1FC82079-7D93-4662-8164-2067B06D8D55}"/>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131463</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1575A7C0-C158-42EA-A033-3BBCA6B342B9}"/>
            </a:ext>
          </a:extLst>
        </xdr:cNvPr>
        <xdr:cNvSpPr txBox="1"/>
      </xdr:nvSpPr>
      <xdr:spPr>
        <a:xfrm>
          <a:off x="4673600" y="16933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13336</xdr:rowOff>
    </xdr:from>
    <xdr:to>
      <xdr:col>24</xdr:col>
      <xdr:colOff>152400</xdr:colOff>
      <xdr:row>100</xdr:row>
      <xdr:rowOff>13336</xdr:rowOff>
    </xdr:to>
    <xdr:cxnSp macro="">
      <xdr:nvCxnSpPr>
        <xdr:cNvPr id="402" name="直線コネクタ 401">
          <a:extLst>
            <a:ext uri="{FF2B5EF4-FFF2-40B4-BE49-F238E27FC236}">
              <a16:creationId xmlns:a16="http://schemas.microsoft.com/office/drawing/2014/main" id="{E34E7268-211E-4F00-B6FF-1E9208E5C0BC}"/>
            </a:ext>
          </a:extLst>
        </xdr:cNvPr>
        <xdr:cNvCxnSpPr/>
      </xdr:nvCxnSpPr>
      <xdr:spPr>
        <a:xfrm>
          <a:off x="4546600" y="17158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47641</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98858EE7-B4E4-455D-A72C-B338623DFB22}"/>
            </a:ext>
          </a:extLst>
        </xdr:cNvPr>
        <xdr:cNvSpPr txBox="1"/>
      </xdr:nvSpPr>
      <xdr:spPr>
        <a:xfrm>
          <a:off x="4673600" y="17706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69214</xdr:rowOff>
    </xdr:from>
    <xdr:to>
      <xdr:col>24</xdr:col>
      <xdr:colOff>114300</xdr:colOff>
      <xdr:row>103</xdr:row>
      <xdr:rowOff>170814</xdr:rowOff>
    </xdr:to>
    <xdr:sp macro="" textlink="">
      <xdr:nvSpPr>
        <xdr:cNvPr id="404" name="フローチャート: 判断 403">
          <a:extLst>
            <a:ext uri="{FF2B5EF4-FFF2-40B4-BE49-F238E27FC236}">
              <a16:creationId xmlns:a16="http://schemas.microsoft.com/office/drawing/2014/main" id="{5CF93215-8C5D-4558-94B1-E0678048D48C}"/>
            </a:ext>
          </a:extLst>
        </xdr:cNvPr>
        <xdr:cNvSpPr/>
      </xdr:nvSpPr>
      <xdr:spPr>
        <a:xfrm>
          <a:off x="4584700" y="17728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53975</xdr:rowOff>
    </xdr:from>
    <xdr:to>
      <xdr:col>20</xdr:col>
      <xdr:colOff>38100</xdr:colOff>
      <xdr:row>103</xdr:row>
      <xdr:rowOff>155575</xdr:rowOff>
    </xdr:to>
    <xdr:sp macro="" textlink="">
      <xdr:nvSpPr>
        <xdr:cNvPr id="405" name="フローチャート: 判断 404">
          <a:extLst>
            <a:ext uri="{FF2B5EF4-FFF2-40B4-BE49-F238E27FC236}">
              <a16:creationId xmlns:a16="http://schemas.microsoft.com/office/drawing/2014/main" id="{2AC0B9D4-F7A8-4E9B-89EB-A2CE86251DB5}"/>
            </a:ext>
          </a:extLst>
        </xdr:cNvPr>
        <xdr:cNvSpPr/>
      </xdr:nvSpPr>
      <xdr:spPr>
        <a:xfrm>
          <a:off x="3746500" y="1771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17780</xdr:rowOff>
    </xdr:from>
    <xdr:to>
      <xdr:col>15</xdr:col>
      <xdr:colOff>101600</xdr:colOff>
      <xdr:row>103</xdr:row>
      <xdr:rowOff>119380</xdr:rowOff>
    </xdr:to>
    <xdr:sp macro="" textlink="">
      <xdr:nvSpPr>
        <xdr:cNvPr id="406" name="フローチャート: 判断 405">
          <a:extLst>
            <a:ext uri="{FF2B5EF4-FFF2-40B4-BE49-F238E27FC236}">
              <a16:creationId xmlns:a16="http://schemas.microsoft.com/office/drawing/2014/main" id="{60328A4D-A327-4002-9C38-DBD949DBA569}"/>
            </a:ext>
          </a:extLst>
        </xdr:cNvPr>
        <xdr:cNvSpPr/>
      </xdr:nvSpPr>
      <xdr:spPr>
        <a:xfrm>
          <a:off x="2857500" y="1767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27305</xdr:rowOff>
    </xdr:from>
    <xdr:to>
      <xdr:col>10</xdr:col>
      <xdr:colOff>165100</xdr:colOff>
      <xdr:row>103</xdr:row>
      <xdr:rowOff>128905</xdr:rowOff>
    </xdr:to>
    <xdr:sp macro="" textlink="">
      <xdr:nvSpPr>
        <xdr:cNvPr id="407" name="フローチャート: 判断 406">
          <a:extLst>
            <a:ext uri="{FF2B5EF4-FFF2-40B4-BE49-F238E27FC236}">
              <a16:creationId xmlns:a16="http://schemas.microsoft.com/office/drawing/2014/main" id="{52046B18-EA5D-420B-98E6-A04421F341AF}"/>
            </a:ext>
          </a:extLst>
        </xdr:cNvPr>
        <xdr:cNvSpPr/>
      </xdr:nvSpPr>
      <xdr:spPr>
        <a:xfrm>
          <a:off x="1968500" y="1768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25400</xdr:rowOff>
    </xdr:from>
    <xdr:to>
      <xdr:col>6</xdr:col>
      <xdr:colOff>38100</xdr:colOff>
      <xdr:row>103</xdr:row>
      <xdr:rowOff>127000</xdr:rowOff>
    </xdr:to>
    <xdr:sp macro="" textlink="">
      <xdr:nvSpPr>
        <xdr:cNvPr id="408" name="フローチャート: 判断 407">
          <a:extLst>
            <a:ext uri="{FF2B5EF4-FFF2-40B4-BE49-F238E27FC236}">
              <a16:creationId xmlns:a16="http://schemas.microsoft.com/office/drawing/2014/main" id="{04244584-9630-4B99-A655-EA3EFBF156CD}"/>
            </a:ext>
          </a:extLst>
        </xdr:cNvPr>
        <xdr:cNvSpPr/>
      </xdr:nvSpPr>
      <xdr:spPr>
        <a:xfrm>
          <a:off x="1079500" y="1768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2E1EC12A-A007-4ED7-AD66-40D97F3C5EB1}"/>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8AEC0550-027B-40DE-80E0-AF72A9F508F4}"/>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4890E4A5-F2DE-499E-9C91-C69C6D7CB812}"/>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1FC45537-EE76-4061-B159-E5A07F8179E1}"/>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7110B4ED-FE22-494E-915B-C6C532315B95}"/>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114936</xdr:rowOff>
    </xdr:from>
    <xdr:to>
      <xdr:col>24</xdr:col>
      <xdr:colOff>114300</xdr:colOff>
      <xdr:row>102</xdr:row>
      <xdr:rowOff>45086</xdr:rowOff>
    </xdr:to>
    <xdr:sp macro="" textlink="">
      <xdr:nvSpPr>
        <xdr:cNvPr id="414" name="楕円 413">
          <a:extLst>
            <a:ext uri="{FF2B5EF4-FFF2-40B4-BE49-F238E27FC236}">
              <a16:creationId xmlns:a16="http://schemas.microsoft.com/office/drawing/2014/main" id="{342285C1-20C8-4264-A76A-28A75D06BE77}"/>
            </a:ext>
          </a:extLst>
        </xdr:cNvPr>
        <xdr:cNvSpPr/>
      </xdr:nvSpPr>
      <xdr:spPr>
        <a:xfrm>
          <a:off x="4584700" y="17431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137813</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F2AFD1D3-F2B6-4BF6-9594-3B09938A4689}"/>
            </a:ext>
          </a:extLst>
        </xdr:cNvPr>
        <xdr:cNvSpPr txBox="1"/>
      </xdr:nvSpPr>
      <xdr:spPr>
        <a:xfrm>
          <a:off x="4673600" y="17282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76836</xdr:rowOff>
    </xdr:from>
    <xdr:to>
      <xdr:col>20</xdr:col>
      <xdr:colOff>38100</xdr:colOff>
      <xdr:row>102</xdr:row>
      <xdr:rowOff>6986</xdr:rowOff>
    </xdr:to>
    <xdr:sp macro="" textlink="">
      <xdr:nvSpPr>
        <xdr:cNvPr id="416" name="楕円 415">
          <a:extLst>
            <a:ext uri="{FF2B5EF4-FFF2-40B4-BE49-F238E27FC236}">
              <a16:creationId xmlns:a16="http://schemas.microsoft.com/office/drawing/2014/main" id="{707414D5-79D3-4128-9189-B117B64E828D}"/>
            </a:ext>
          </a:extLst>
        </xdr:cNvPr>
        <xdr:cNvSpPr/>
      </xdr:nvSpPr>
      <xdr:spPr>
        <a:xfrm>
          <a:off x="3746500" y="17393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127636</xdr:rowOff>
    </xdr:from>
    <xdr:to>
      <xdr:col>24</xdr:col>
      <xdr:colOff>63500</xdr:colOff>
      <xdr:row>101</xdr:row>
      <xdr:rowOff>165736</xdr:rowOff>
    </xdr:to>
    <xdr:cxnSp macro="">
      <xdr:nvCxnSpPr>
        <xdr:cNvPr id="417" name="直線コネクタ 416">
          <a:extLst>
            <a:ext uri="{FF2B5EF4-FFF2-40B4-BE49-F238E27FC236}">
              <a16:creationId xmlns:a16="http://schemas.microsoft.com/office/drawing/2014/main" id="{D32923C8-91EB-4EB7-90D8-1EE758CDD583}"/>
            </a:ext>
          </a:extLst>
        </xdr:cNvPr>
        <xdr:cNvCxnSpPr/>
      </xdr:nvCxnSpPr>
      <xdr:spPr>
        <a:xfrm>
          <a:off x="3797300" y="17444086"/>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36830</xdr:rowOff>
    </xdr:from>
    <xdr:to>
      <xdr:col>15</xdr:col>
      <xdr:colOff>101600</xdr:colOff>
      <xdr:row>101</xdr:row>
      <xdr:rowOff>138430</xdr:rowOff>
    </xdr:to>
    <xdr:sp macro="" textlink="">
      <xdr:nvSpPr>
        <xdr:cNvPr id="418" name="楕円 417">
          <a:extLst>
            <a:ext uri="{FF2B5EF4-FFF2-40B4-BE49-F238E27FC236}">
              <a16:creationId xmlns:a16="http://schemas.microsoft.com/office/drawing/2014/main" id="{0807D252-ECDD-4FF8-9AD7-CAF1A0AC9E8F}"/>
            </a:ext>
          </a:extLst>
        </xdr:cNvPr>
        <xdr:cNvSpPr/>
      </xdr:nvSpPr>
      <xdr:spPr>
        <a:xfrm>
          <a:off x="2857500" y="1735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87630</xdr:rowOff>
    </xdr:from>
    <xdr:to>
      <xdr:col>19</xdr:col>
      <xdr:colOff>177800</xdr:colOff>
      <xdr:row>101</xdr:row>
      <xdr:rowOff>127636</xdr:rowOff>
    </xdr:to>
    <xdr:cxnSp macro="">
      <xdr:nvCxnSpPr>
        <xdr:cNvPr id="419" name="直線コネクタ 418">
          <a:extLst>
            <a:ext uri="{FF2B5EF4-FFF2-40B4-BE49-F238E27FC236}">
              <a16:creationId xmlns:a16="http://schemas.microsoft.com/office/drawing/2014/main" id="{F9564E72-EBDF-459D-85CC-0D2DAAB8216A}"/>
            </a:ext>
          </a:extLst>
        </xdr:cNvPr>
        <xdr:cNvCxnSpPr/>
      </xdr:nvCxnSpPr>
      <xdr:spPr>
        <a:xfrm>
          <a:off x="2908300" y="17404080"/>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170180</xdr:rowOff>
    </xdr:from>
    <xdr:to>
      <xdr:col>10</xdr:col>
      <xdr:colOff>165100</xdr:colOff>
      <xdr:row>101</xdr:row>
      <xdr:rowOff>100330</xdr:rowOff>
    </xdr:to>
    <xdr:sp macro="" textlink="">
      <xdr:nvSpPr>
        <xdr:cNvPr id="420" name="楕円 419">
          <a:extLst>
            <a:ext uri="{FF2B5EF4-FFF2-40B4-BE49-F238E27FC236}">
              <a16:creationId xmlns:a16="http://schemas.microsoft.com/office/drawing/2014/main" id="{9D4C9D7D-A2E1-4627-A04C-B0A00EEA835B}"/>
            </a:ext>
          </a:extLst>
        </xdr:cNvPr>
        <xdr:cNvSpPr/>
      </xdr:nvSpPr>
      <xdr:spPr>
        <a:xfrm>
          <a:off x="1968500" y="1731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49530</xdr:rowOff>
    </xdr:from>
    <xdr:to>
      <xdr:col>15</xdr:col>
      <xdr:colOff>50800</xdr:colOff>
      <xdr:row>101</xdr:row>
      <xdr:rowOff>87630</xdr:rowOff>
    </xdr:to>
    <xdr:cxnSp macro="">
      <xdr:nvCxnSpPr>
        <xdr:cNvPr id="421" name="直線コネクタ 420">
          <a:extLst>
            <a:ext uri="{FF2B5EF4-FFF2-40B4-BE49-F238E27FC236}">
              <a16:creationId xmlns:a16="http://schemas.microsoft.com/office/drawing/2014/main" id="{00438E7F-B49F-422A-B3CD-2CA73C3ACF4C}"/>
            </a:ext>
          </a:extLst>
        </xdr:cNvPr>
        <xdr:cNvCxnSpPr/>
      </xdr:nvCxnSpPr>
      <xdr:spPr>
        <a:xfrm>
          <a:off x="2019300" y="173659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132080</xdr:rowOff>
    </xdr:from>
    <xdr:to>
      <xdr:col>6</xdr:col>
      <xdr:colOff>38100</xdr:colOff>
      <xdr:row>101</xdr:row>
      <xdr:rowOff>62230</xdr:rowOff>
    </xdr:to>
    <xdr:sp macro="" textlink="">
      <xdr:nvSpPr>
        <xdr:cNvPr id="422" name="楕円 421">
          <a:extLst>
            <a:ext uri="{FF2B5EF4-FFF2-40B4-BE49-F238E27FC236}">
              <a16:creationId xmlns:a16="http://schemas.microsoft.com/office/drawing/2014/main" id="{50CD55C7-02E8-4803-871B-7B4B1E563DB9}"/>
            </a:ext>
          </a:extLst>
        </xdr:cNvPr>
        <xdr:cNvSpPr/>
      </xdr:nvSpPr>
      <xdr:spPr>
        <a:xfrm>
          <a:off x="1079500" y="1727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11430</xdr:rowOff>
    </xdr:from>
    <xdr:to>
      <xdr:col>10</xdr:col>
      <xdr:colOff>114300</xdr:colOff>
      <xdr:row>101</xdr:row>
      <xdr:rowOff>49530</xdr:rowOff>
    </xdr:to>
    <xdr:cxnSp macro="">
      <xdr:nvCxnSpPr>
        <xdr:cNvPr id="423" name="直線コネクタ 422">
          <a:extLst>
            <a:ext uri="{FF2B5EF4-FFF2-40B4-BE49-F238E27FC236}">
              <a16:creationId xmlns:a16="http://schemas.microsoft.com/office/drawing/2014/main" id="{1B833519-6B90-4463-ACC1-1DEDC26CFE55}"/>
            </a:ext>
          </a:extLst>
        </xdr:cNvPr>
        <xdr:cNvCxnSpPr/>
      </xdr:nvCxnSpPr>
      <xdr:spPr>
        <a:xfrm>
          <a:off x="1130300" y="173278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146702</xdr:rowOff>
    </xdr:from>
    <xdr:ext cx="405111" cy="259045"/>
    <xdr:sp macro="" textlink="">
      <xdr:nvSpPr>
        <xdr:cNvPr id="424" name="n_1aveValue【市民会館】&#10;有形固定資産減価償却率">
          <a:extLst>
            <a:ext uri="{FF2B5EF4-FFF2-40B4-BE49-F238E27FC236}">
              <a16:creationId xmlns:a16="http://schemas.microsoft.com/office/drawing/2014/main" id="{C55B0BCC-FF68-4792-9DE4-8695543E4668}"/>
            </a:ext>
          </a:extLst>
        </xdr:cNvPr>
        <xdr:cNvSpPr txBox="1"/>
      </xdr:nvSpPr>
      <xdr:spPr>
        <a:xfrm>
          <a:off x="3582044" y="17806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110507</xdr:rowOff>
    </xdr:from>
    <xdr:ext cx="405111" cy="259045"/>
    <xdr:sp macro="" textlink="">
      <xdr:nvSpPr>
        <xdr:cNvPr id="425" name="n_2aveValue【市民会館】&#10;有形固定資産減価償却率">
          <a:extLst>
            <a:ext uri="{FF2B5EF4-FFF2-40B4-BE49-F238E27FC236}">
              <a16:creationId xmlns:a16="http://schemas.microsoft.com/office/drawing/2014/main" id="{0806092B-9D6E-4A75-99D2-CAD3E4DF855B}"/>
            </a:ext>
          </a:extLst>
        </xdr:cNvPr>
        <xdr:cNvSpPr txBox="1"/>
      </xdr:nvSpPr>
      <xdr:spPr>
        <a:xfrm>
          <a:off x="2705744" y="17769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120032</xdr:rowOff>
    </xdr:from>
    <xdr:ext cx="405111" cy="259045"/>
    <xdr:sp macro="" textlink="">
      <xdr:nvSpPr>
        <xdr:cNvPr id="426" name="n_3aveValue【市民会館】&#10;有形固定資産減価償却率">
          <a:extLst>
            <a:ext uri="{FF2B5EF4-FFF2-40B4-BE49-F238E27FC236}">
              <a16:creationId xmlns:a16="http://schemas.microsoft.com/office/drawing/2014/main" id="{672FEBFB-2C9D-4A1A-B7D4-8647DBCD2512}"/>
            </a:ext>
          </a:extLst>
        </xdr:cNvPr>
        <xdr:cNvSpPr txBox="1"/>
      </xdr:nvSpPr>
      <xdr:spPr>
        <a:xfrm>
          <a:off x="1816744" y="1777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118127</xdr:rowOff>
    </xdr:from>
    <xdr:ext cx="405111" cy="259045"/>
    <xdr:sp macro="" textlink="">
      <xdr:nvSpPr>
        <xdr:cNvPr id="427" name="n_4aveValue【市民会館】&#10;有形固定資産減価償却率">
          <a:extLst>
            <a:ext uri="{FF2B5EF4-FFF2-40B4-BE49-F238E27FC236}">
              <a16:creationId xmlns:a16="http://schemas.microsoft.com/office/drawing/2014/main" id="{BB38B44B-716C-4540-9110-F6256182DBF2}"/>
            </a:ext>
          </a:extLst>
        </xdr:cNvPr>
        <xdr:cNvSpPr txBox="1"/>
      </xdr:nvSpPr>
      <xdr:spPr>
        <a:xfrm>
          <a:off x="927744" y="1777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23513</xdr:rowOff>
    </xdr:from>
    <xdr:ext cx="405111" cy="259045"/>
    <xdr:sp macro="" textlink="">
      <xdr:nvSpPr>
        <xdr:cNvPr id="428" name="n_1mainValue【市民会館】&#10;有形固定資産減価償却率">
          <a:extLst>
            <a:ext uri="{FF2B5EF4-FFF2-40B4-BE49-F238E27FC236}">
              <a16:creationId xmlns:a16="http://schemas.microsoft.com/office/drawing/2014/main" id="{B57F969E-8245-4A33-A707-B9FD7FD8652A}"/>
            </a:ext>
          </a:extLst>
        </xdr:cNvPr>
        <xdr:cNvSpPr txBox="1"/>
      </xdr:nvSpPr>
      <xdr:spPr>
        <a:xfrm>
          <a:off x="3582044" y="17168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154957</xdr:rowOff>
    </xdr:from>
    <xdr:ext cx="405111" cy="259045"/>
    <xdr:sp macro="" textlink="">
      <xdr:nvSpPr>
        <xdr:cNvPr id="429" name="n_2mainValue【市民会館】&#10;有形固定資産減価償却率">
          <a:extLst>
            <a:ext uri="{FF2B5EF4-FFF2-40B4-BE49-F238E27FC236}">
              <a16:creationId xmlns:a16="http://schemas.microsoft.com/office/drawing/2014/main" id="{67918D64-5E24-41B1-A5E3-279697B82D6F}"/>
            </a:ext>
          </a:extLst>
        </xdr:cNvPr>
        <xdr:cNvSpPr txBox="1"/>
      </xdr:nvSpPr>
      <xdr:spPr>
        <a:xfrm>
          <a:off x="2705744" y="1712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116857</xdr:rowOff>
    </xdr:from>
    <xdr:ext cx="405111" cy="259045"/>
    <xdr:sp macro="" textlink="">
      <xdr:nvSpPr>
        <xdr:cNvPr id="430" name="n_3mainValue【市民会館】&#10;有形固定資産減価償却率">
          <a:extLst>
            <a:ext uri="{FF2B5EF4-FFF2-40B4-BE49-F238E27FC236}">
              <a16:creationId xmlns:a16="http://schemas.microsoft.com/office/drawing/2014/main" id="{85AF3636-D1A8-4190-9B0A-C2F2346BF78F}"/>
            </a:ext>
          </a:extLst>
        </xdr:cNvPr>
        <xdr:cNvSpPr txBox="1"/>
      </xdr:nvSpPr>
      <xdr:spPr>
        <a:xfrm>
          <a:off x="1816744" y="1709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78757</xdr:rowOff>
    </xdr:from>
    <xdr:ext cx="405111" cy="259045"/>
    <xdr:sp macro="" textlink="">
      <xdr:nvSpPr>
        <xdr:cNvPr id="431" name="n_4mainValue【市民会館】&#10;有形固定資産減価償却率">
          <a:extLst>
            <a:ext uri="{FF2B5EF4-FFF2-40B4-BE49-F238E27FC236}">
              <a16:creationId xmlns:a16="http://schemas.microsoft.com/office/drawing/2014/main" id="{5F7D869F-374A-4D6B-8559-F68B07077851}"/>
            </a:ext>
          </a:extLst>
        </xdr:cNvPr>
        <xdr:cNvSpPr txBox="1"/>
      </xdr:nvSpPr>
      <xdr:spPr>
        <a:xfrm>
          <a:off x="927744" y="1705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991764F7-85D8-4C77-B6EC-F151C96B61E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B7AA82DE-C4DD-4156-B87E-3D6078178B9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D2722DB9-EB07-4F00-A8C1-9069F224825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2D6D8187-F6C2-4A6D-BCD9-35E69C6E069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0FE0D679-937A-471F-BA6E-0A3591DFF83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9CBCE0CE-D11F-48FC-8116-B59456893A8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A0BD8339-081F-403C-840D-A65D52BC639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A868C161-E153-4EF5-8E80-416EF5B8AB7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2CE64343-BF6B-42D8-98B0-123A764F4EEB}"/>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3E4591CC-F604-472F-923F-1610AB2EA932}"/>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2" name="直線コネクタ 441">
          <a:extLst>
            <a:ext uri="{FF2B5EF4-FFF2-40B4-BE49-F238E27FC236}">
              <a16:creationId xmlns:a16="http://schemas.microsoft.com/office/drawing/2014/main" id="{44EFF898-F8A4-4905-8886-308F476DE7C9}"/>
            </a:ext>
          </a:extLst>
        </xdr:cNvPr>
        <xdr:cNvCxnSpPr/>
      </xdr:nvCxnSpPr>
      <xdr:spPr>
        <a:xfrm>
          <a:off x="6604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443" name="テキスト ボックス 442">
          <a:extLst>
            <a:ext uri="{FF2B5EF4-FFF2-40B4-BE49-F238E27FC236}">
              <a16:creationId xmlns:a16="http://schemas.microsoft.com/office/drawing/2014/main" id="{4C0F64FC-53B3-4B1B-9E17-59E821481976}"/>
            </a:ext>
          </a:extLst>
        </xdr:cNvPr>
        <xdr:cNvSpPr txBox="1"/>
      </xdr:nvSpPr>
      <xdr:spPr>
        <a:xfrm>
          <a:off x="6136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a:extLst>
            <a:ext uri="{FF2B5EF4-FFF2-40B4-BE49-F238E27FC236}">
              <a16:creationId xmlns:a16="http://schemas.microsoft.com/office/drawing/2014/main" id="{E3817371-4358-4DB7-9EE7-9E4EAF6B1C0A}"/>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5" name="テキスト ボックス 444">
          <a:extLst>
            <a:ext uri="{FF2B5EF4-FFF2-40B4-BE49-F238E27FC236}">
              <a16:creationId xmlns:a16="http://schemas.microsoft.com/office/drawing/2014/main" id="{8E147999-34E3-48F1-ABBB-06E4681A0F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46" name="直線コネクタ 445">
          <a:extLst>
            <a:ext uri="{FF2B5EF4-FFF2-40B4-BE49-F238E27FC236}">
              <a16:creationId xmlns:a16="http://schemas.microsoft.com/office/drawing/2014/main" id="{24110C31-46F6-4FDD-B8BA-AD6DAB3198F9}"/>
            </a:ext>
          </a:extLst>
        </xdr:cNvPr>
        <xdr:cNvCxnSpPr/>
      </xdr:nvCxnSpPr>
      <xdr:spPr>
        <a:xfrm>
          <a:off x="6604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447" name="テキスト ボックス 446">
          <a:extLst>
            <a:ext uri="{FF2B5EF4-FFF2-40B4-BE49-F238E27FC236}">
              <a16:creationId xmlns:a16="http://schemas.microsoft.com/office/drawing/2014/main" id="{559F2509-692B-4688-B82B-B881A03CF612}"/>
            </a:ext>
          </a:extLst>
        </xdr:cNvPr>
        <xdr:cNvSpPr txBox="1"/>
      </xdr:nvSpPr>
      <xdr:spPr>
        <a:xfrm>
          <a:off x="6136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8" name="直線コネクタ 447">
          <a:extLst>
            <a:ext uri="{FF2B5EF4-FFF2-40B4-BE49-F238E27FC236}">
              <a16:creationId xmlns:a16="http://schemas.microsoft.com/office/drawing/2014/main" id="{C73ACF6C-0DE4-4CC5-A761-7CB55D0EE43E}"/>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9" name="テキスト ボックス 448">
          <a:extLst>
            <a:ext uri="{FF2B5EF4-FFF2-40B4-BE49-F238E27FC236}">
              <a16:creationId xmlns:a16="http://schemas.microsoft.com/office/drawing/2014/main" id="{BD4FD976-DCD5-4FFE-80A5-E917580E9C62}"/>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0" name="【市民会館】&#10;一人当たり面積グラフ枠">
          <a:extLst>
            <a:ext uri="{FF2B5EF4-FFF2-40B4-BE49-F238E27FC236}">
              <a16:creationId xmlns:a16="http://schemas.microsoft.com/office/drawing/2014/main" id="{705B56E9-E9DE-4718-B9AC-2E92100D835A}"/>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81914</xdr:rowOff>
    </xdr:from>
    <xdr:to>
      <xdr:col>54</xdr:col>
      <xdr:colOff>189865</xdr:colOff>
      <xdr:row>107</xdr:row>
      <xdr:rowOff>104775</xdr:rowOff>
    </xdr:to>
    <xdr:cxnSp macro="">
      <xdr:nvCxnSpPr>
        <xdr:cNvPr id="451" name="直線コネクタ 450">
          <a:extLst>
            <a:ext uri="{FF2B5EF4-FFF2-40B4-BE49-F238E27FC236}">
              <a16:creationId xmlns:a16="http://schemas.microsoft.com/office/drawing/2014/main" id="{39CC4715-3297-45A1-B7D8-31ADB82ADD52}"/>
            </a:ext>
          </a:extLst>
        </xdr:cNvPr>
        <xdr:cNvCxnSpPr/>
      </xdr:nvCxnSpPr>
      <xdr:spPr>
        <a:xfrm flipV="1">
          <a:off x="10476865" y="17226914"/>
          <a:ext cx="0" cy="1223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108602</xdr:rowOff>
    </xdr:from>
    <xdr:ext cx="469744" cy="259045"/>
    <xdr:sp macro="" textlink="">
      <xdr:nvSpPr>
        <xdr:cNvPr id="452" name="【市民会館】&#10;一人当たり面積最小値テキスト">
          <a:extLst>
            <a:ext uri="{FF2B5EF4-FFF2-40B4-BE49-F238E27FC236}">
              <a16:creationId xmlns:a16="http://schemas.microsoft.com/office/drawing/2014/main" id="{0D2D91D1-EEA1-406A-933D-428F78C101DB}"/>
            </a:ext>
          </a:extLst>
        </xdr:cNvPr>
        <xdr:cNvSpPr txBox="1"/>
      </xdr:nvSpPr>
      <xdr:spPr>
        <a:xfrm>
          <a:off x="10515600" y="18453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104775</xdr:rowOff>
    </xdr:from>
    <xdr:to>
      <xdr:col>55</xdr:col>
      <xdr:colOff>88900</xdr:colOff>
      <xdr:row>107</xdr:row>
      <xdr:rowOff>104775</xdr:rowOff>
    </xdr:to>
    <xdr:cxnSp macro="">
      <xdr:nvCxnSpPr>
        <xdr:cNvPr id="453" name="直線コネクタ 452">
          <a:extLst>
            <a:ext uri="{FF2B5EF4-FFF2-40B4-BE49-F238E27FC236}">
              <a16:creationId xmlns:a16="http://schemas.microsoft.com/office/drawing/2014/main" id="{41329DBE-BDA0-40DD-A3B3-96ADDADCB878}"/>
            </a:ext>
          </a:extLst>
        </xdr:cNvPr>
        <xdr:cNvCxnSpPr/>
      </xdr:nvCxnSpPr>
      <xdr:spPr>
        <a:xfrm>
          <a:off x="10388600" y="18449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28591</xdr:rowOff>
    </xdr:from>
    <xdr:ext cx="469744" cy="259045"/>
    <xdr:sp macro="" textlink="">
      <xdr:nvSpPr>
        <xdr:cNvPr id="454" name="【市民会館】&#10;一人当たり面積最大値テキスト">
          <a:extLst>
            <a:ext uri="{FF2B5EF4-FFF2-40B4-BE49-F238E27FC236}">
              <a16:creationId xmlns:a16="http://schemas.microsoft.com/office/drawing/2014/main" id="{B991D61F-A08C-4C11-BFB6-65DD7A8B8860}"/>
            </a:ext>
          </a:extLst>
        </xdr:cNvPr>
        <xdr:cNvSpPr txBox="1"/>
      </xdr:nvSpPr>
      <xdr:spPr>
        <a:xfrm>
          <a:off x="10515600" y="17002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81914</xdr:rowOff>
    </xdr:from>
    <xdr:to>
      <xdr:col>55</xdr:col>
      <xdr:colOff>88900</xdr:colOff>
      <xdr:row>100</xdr:row>
      <xdr:rowOff>81914</xdr:rowOff>
    </xdr:to>
    <xdr:cxnSp macro="">
      <xdr:nvCxnSpPr>
        <xdr:cNvPr id="455" name="直線コネクタ 454">
          <a:extLst>
            <a:ext uri="{FF2B5EF4-FFF2-40B4-BE49-F238E27FC236}">
              <a16:creationId xmlns:a16="http://schemas.microsoft.com/office/drawing/2014/main" id="{E05782B9-A40D-46A2-A860-1C3F8CD0E27E}"/>
            </a:ext>
          </a:extLst>
        </xdr:cNvPr>
        <xdr:cNvCxnSpPr/>
      </xdr:nvCxnSpPr>
      <xdr:spPr>
        <a:xfrm>
          <a:off x="10388600" y="17226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118127</xdr:rowOff>
    </xdr:from>
    <xdr:ext cx="469744" cy="259045"/>
    <xdr:sp macro="" textlink="">
      <xdr:nvSpPr>
        <xdr:cNvPr id="456" name="【市民会館】&#10;一人当たり面積平均値テキスト">
          <a:extLst>
            <a:ext uri="{FF2B5EF4-FFF2-40B4-BE49-F238E27FC236}">
              <a16:creationId xmlns:a16="http://schemas.microsoft.com/office/drawing/2014/main" id="{1E24AE8D-97F8-42FF-9745-305935FAE65C}"/>
            </a:ext>
          </a:extLst>
        </xdr:cNvPr>
        <xdr:cNvSpPr txBox="1"/>
      </xdr:nvSpPr>
      <xdr:spPr>
        <a:xfrm>
          <a:off x="10515600" y="17948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139700</xdr:rowOff>
    </xdr:from>
    <xdr:to>
      <xdr:col>55</xdr:col>
      <xdr:colOff>50800</xdr:colOff>
      <xdr:row>105</xdr:row>
      <xdr:rowOff>69850</xdr:rowOff>
    </xdr:to>
    <xdr:sp macro="" textlink="">
      <xdr:nvSpPr>
        <xdr:cNvPr id="457" name="フローチャート: 判断 456">
          <a:extLst>
            <a:ext uri="{FF2B5EF4-FFF2-40B4-BE49-F238E27FC236}">
              <a16:creationId xmlns:a16="http://schemas.microsoft.com/office/drawing/2014/main" id="{84824A5F-C47E-4433-AC52-9E4D6A27D9BA}"/>
            </a:ext>
          </a:extLst>
        </xdr:cNvPr>
        <xdr:cNvSpPr/>
      </xdr:nvSpPr>
      <xdr:spPr>
        <a:xfrm>
          <a:off x="104267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145414</xdr:rowOff>
    </xdr:from>
    <xdr:to>
      <xdr:col>50</xdr:col>
      <xdr:colOff>165100</xdr:colOff>
      <xdr:row>105</xdr:row>
      <xdr:rowOff>75564</xdr:rowOff>
    </xdr:to>
    <xdr:sp macro="" textlink="">
      <xdr:nvSpPr>
        <xdr:cNvPr id="458" name="フローチャート: 判断 457">
          <a:extLst>
            <a:ext uri="{FF2B5EF4-FFF2-40B4-BE49-F238E27FC236}">
              <a16:creationId xmlns:a16="http://schemas.microsoft.com/office/drawing/2014/main" id="{4A9C9322-5452-424E-A31A-3CB944688879}"/>
            </a:ext>
          </a:extLst>
        </xdr:cNvPr>
        <xdr:cNvSpPr/>
      </xdr:nvSpPr>
      <xdr:spPr>
        <a:xfrm>
          <a:off x="9588500" y="1797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59" name="フローチャート: 判断 458">
          <a:extLst>
            <a:ext uri="{FF2B5EF4-FFF2-40B4-BE49-F238E27FC236}">
              <a16:creationId xmlns:a16="http://schemas.microsoft.com/office/drawing/2014/main" id="{1CB3CB30-CAFD-4263-A127-CFD5CEBBF5E2}"/>
            </a:ext>
          </a:extLst>
        </xdr:cNvPr>
        <xdr:cNvSpPr/>
      </xdr:nvSpPr>
      <xdr:spPr>
        <a:xfrm>
          <a:off x="8699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162561</xdr:rowOff>
    </xdr:from>
    <xdr:to>
      <xdr:col>41</xdr:col>
      <xdr:colOff>101600</xdr:colOff>
      <xdr:row>105</xdr:row>
      <xdr:rowOff>92711</xdr:rowOff>
    </xdr:to>
    <xdr:sp macro="" textlink="">
      <xdr:nvSpPr>
        <xdr:cNvPr id="460" name="フローチャート: 判断 459">
          <a:extLst>
            <a:ext uri="{FF2B5EF4-FFF2-40B4-BE49-F238E27FC236}">
              <a16:creationId xmlns:a16="http://schemas.microsoft.com/office/drawing/2014/main" id="{53FF5CA7-DB9A-43B0-871D-4F2787281E9F}"/>
            </a:ext>
          </a:extLst>
        </xdr:cNvPr>
        <xdr:cNvSpPr/>
      </xdr:nvSpPr>
      <xdr:spPr>
        <a:xfrm>
          <a:off x="7810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13970</xdr:rowOff>
    </xdr:from>
    <xdr:to>
      <xdr:col>36</xdr:col>
      <xdr:colOff>165100</xdr:colOff>
      <xdr:row>105</xdr:row>
      <xdr:rowOff>115570</xdr:rowOff>
    </xdr:to>
    <xdr:sp macro="" textlink="">
      <xdr:nvSpPr>
        <xdr:cNvPr id="461" name="フローチャート: 判断 460">
          <a:extLst>
            <a:ext uri="{FF2B5EF4-FFF2-40B4-BE49-F238E27FC236}">
              <a16:creationId xmlns:a16="http://schemas.microsoft.com/office/drawing/2014/main" id="{1F9136D6-91CC-4464-B375-8549F8EF8978}"/>
            </a:ext>
          </a:extLst>
        </xdr:cNvPr>
        <xdr:cNvSpPr/>
      </xdr:nvSpPr>
      <xdr:spPr>
        <a:xfrm>
          <a:off x="6921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2" name="テキスト ボックス 461">
          <a:extLst>
            <a:ext uri="{FF2B5EF4-FFF2-40B4-BE49-F238E27FC236}">
              <a16:creationId xmlns:a16="http://schemas.microsoft.com/office/drawing/2014/main" id="{C2AFDE74-5BA5-4A1F-A637-9BF8DC29318A}"/>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1E49C7FF-F263-4DD9-81B8-BEEB6D310878}"/>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CAB8AAA9-B9B3-43B4-A9CC-3C4FB9904719}"/>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081C884A-A259-4FDB-BCBD-1C0A609A4FEC}"/>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29C04DC8-F331-4446-B760-ED974203489C}"/>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101</xdr:row>
      <xdr:rowOff>151130</xdr:rowOff>
    </xdr:from>
    <xdr:to>
      <xdr:col>55</xdr:col>
      <xdr:colOff>50800</xdr:colOff>
      <xdr:row>102</xdr:row>
      <xdr:rowOff>81280</xdr:rowOff>
    </xdr:to>
    <xdr:sp macro="" textlink="">
      <xdr:nvSpPr>
        <xdr:cNvPr id="467" name="楕円 466">
          <a:extLst>
            <a:ext uri="{FF2B5EF4-FFF2-40B4-BE49-F238E27FC236}">
              <a16:creationId xmlns:a16="http://schemas.microsoft.com/office/drawing/2014/main" id="{8A55A2B1-EE33-4AEF-A7F7-414B8D63A389}"/>
            </a:ext>
          </a:extLst>
        </xdr:cNvPr>
        <xdr:cNvSpPr/>
      </xdr:nvSpPr>
      <xdr:spPr>
        <a:xfrm>
          <a:off x="10426700" y="1746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101</xdr:row>
      <xdr:rowOff>2557</xdr:rowOff>
    </xdr:from>
    <xdr:ext cx="469744" cy="259045"/>
    <xdr:sp macro="" textlink="">
      <xdr:nvSpPr>
        <xdr:cNvPr id="468" name="【市民会館】&#10;一人当たり面積該当値テキスト">
          <a:extLst>
            <a:ext uri="{FF2B5EF4-FFF2-40B4-BE49-F238E27FC236}">
              <a16:creationId xmlns:a16="http://schemas.microsoft.com/office/drawing/2014/main" id="{893B5399-19FE-4BC7-BBEF-1307586E6EDA}"/>
            </a:ext>
          </a:extLst>
        </xdr:cNvPr>
        <xdr:cNvSpPr txBox="1"/>
      </xdr:nvSpPr>
      <xdr:spPr>
        <a:xfrm>
          <a:off x="10515600" y="1731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101</xdr:row>
      <xdr:rowOff>151130</xdr:rowOff>
    </xdr:from>
    <xdr:to>
      <xdr:col>50</xdr:col>
      <xdr:colOff>165100</xdr:colOff>
      <xdr:row>102</xdr:row>
      <xdr:rowOff>81280</xdr:rowOff>
    </xdr:to>
    <xdr:sp macro="" textlink="">
      <xdr:nvSpPr>
        <xdr:cNvPr id="469" name="楕円 468">
          <a:extLst>
            <a:ext uri="{FF2B5EF4-FFF2-40B4-BE49-F238E27FC236}">
              <a16:creationId xmlns:a16="http://schemas.microsoft.com/office/drawing/2014/main" id="{94463040-4309-466D-84FB-2F631A164259}"/>
            </a:ext>
          </a:extLst>
        </xdr:cNvPr>
        <xdr:cNvSpPr/>
      </xdr:nvSpPr>
      <xdr:spPr>
        <a:xfrm>
          <a:off x="9588500" y="1746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102</xdr:row>
      <xdr:rowOff>30480</xdr:rowOff>
    </xdr:from>
    <xdr:to>
      <xdr:col>55</xdr:col>
      <xdr:colOff>0</xdr:colOff>
      <xdr:row>102</xdr:row>
      <xdr:rowOff>30480</xdr:rowOff>
    </xdr:to>
    <xdr:cxnSp macro="">
      <xdr:nvCxnSpPr>
        <xdr:cNvPr id="470" name="直線コネクタ 469">
          <a:extLst>
            <a:ext uri="{FF2B5EF4-FFF2-40B4-BE49-F238E27FC236}">
              <a16:creationId xmlns:a16="http://schemas.microsoft.com/office/drawing/2014/main" id="{D2ADF54E-B549-4C9E-AB43-C27029128500}"/>
            </a:ext>
          </a:extLst>
        </xdr:cNvPr>
        <xdr:cNvCxnSpPr/>
      </xdr:nvCxnSpPr>
      <xdr:spPr>
        <a:xfrm>
          <a:off x="9639300" y="175183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101</xdr:row>
      <xdr:rowOff>151130</xdr:rowOff>
    </xdr:from>
    <xdr:to>
      <xdr:col>46</xdr:col>
      <xdr:colOff>38100</xdr:colOff>
      <xdr:row>102</xdr:row>
      <xdr:rowOff>81280</xdr:rowOff>
    </xdr:to>
    <xdr:sp macro="" textlink="">
      <xdr:nvSpPr>
        <xdr:cNvPr id="471" name="楕円 470">
          <a:extLst>
            <a:ext uri="{FF2B5EF4-FFF2-40B4-BE49-F238E27FC236}">
              <a16:creationId xmlns:a16="http://schemas.microsoft.com/office/drawing/2014/main" id="{855CDD9E-D231-446C-AA08-7FBD796F9BD4}"/>
            </a:ext>
          </a:extLst>
        </xdr:cNvPr>
        <xdr:cNvSpPr/>
      </xdr:nvSpPr>
      <xdr:spPr>
        <a:xfrm>
          <a:off x="8699500" y="1746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102</xdr:row>
      <xdr:rowOff>30480</xdr:rowOff>
    </xdr:from>
    <xdr:to>
      <xdr:col>50</xdr:col>
      <xdr:colOff>114300</xdr:colOff>
      <xdr:row>102</xdr:row>
      <xdr:rowOff>30480</xdr:rowOff>
    </xdr:to>
    <xdr:cxnSp macro="">
      <xdr:nvCxnSpPr>
        <xdr:cNvPr id="472" name="直線コネクタ 471">
          <a:extLst>
            <a:ext uri="{FF2B5EF4-FFF2-40B4-BE49-F238E27FC236}">
              <a16:creationId xmlns:a16="http://schemas.microsoft.com/office/drawing/2014/main" id="{599F7DEA-A85F-49CE-A07D-91B3E2F05294}"/>
            </a:ext>
          </a:extLst>
        </xdr:cNvPr>
        <xdr:cNvCxnSpPr/>
      </xdr:nvCxnSpPr>
      <xdr:spPr>
        <a:xfrm>
          <a:off x="8750300" y="175183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101</xdr:row>
      <xdr:rowOff>151130</xdr:rowOff>
    </xdr:from>
    <xdr:to>
      <xdr:col>41</xdr:col>
      <xdr:colOff>101600</xdr:colOff>
      <xdr:row>102</xdr:row>
      <xdr:rowOff>81280</xdr:rowOff>
    </xdr:to>
    <xdr:sp macro="" textlink="">
      <xdr:nvSpPr>
        <xdr:cNvPr id="473" name="楕円 472">
          <a:extLst>
            <a:ext uri="{FF2B5EF4-FFF2-40B4-BE49-F238E27FC236}">
              <a16:creationId xmlns:a16="http://schemas.microsoft.com/office/drawing/2014/main" id="{3CE5C02A-77D0-4890-9582-EFAB656F9131}"/>
            </a:ext>
          </a:extLst>
        </xdr:cNvPr>
        <xdr:cNvSpPr/>
      </xdr:nvSpPr>
      <xdr:spPr>
        <a:xfrm>
          <a:off x="7810500" y="1746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102</xdr:row>
      <xdr:rowOff>30480</xdr:rowOff>
    </xdr:from>
    <xdr:to>
      <xdr:col>45</xdr:col>
      <xdr:colOff>177800</xdr:colOff>
      <xdr:row>102</xdr:row>
      <xdr:rowOff>30480</xdr:rowOff>
    </xdr:to>
    <xdr:cxnSp macro="">
      <xdr:nvCxnSpPr>
        <xdr:cNvPr id="474" name="直線コネクタ 473">
          <a:extLst>
            <a:ext uri="{FF2B5EF4-FFF2-40B4-BE49-F238E27FC236}">
              <a16:creationId xmlns:a16="http://schemas.microsoft.com/office/drawing/2014/main" id="{78CE9E53-364B-4251-9A87-4ED540D098BD}"/>
            </a:ext>
          </a:extLst>
        </xdr:cNvPr>
        <xdr:cNvCxnSpPr/>
      </xdr:nvCxnSpPr>
      <xdr:spPr>
        <a:xfrm>
          <a:off x="7861300" y="175183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101</xdr:row>
      <xdr:rowOff>151130</xdr:rowOff>
    </xdr:from>
    <xdr:to>
      <xdr:col>36</xdr:col>
      <xdr:colOff>165100</xdr:colOff>
      <xdr:row>102</xdr:row>
      <xdr:rowOff>81280</xdr:rowOff>
    </xdr:to>
    <xdr:sp macro="" textlink="">
      <xdr:nvSpPr>
        <xdr:cNvPr id="475" name="楕円 474">
          <a:extLst>
            <a:ext uri="{FF2B5EF4-FFF2-40B4-BE49-F238E27FC236}">
              <a16:creationId xmlns:a16="http://schemas.microsoft.com/office/drawing/2014/main" id="{0C260207-1D04-40DD-8EF2-F6B55B0E078E}"/>
            </a:ext>
          </a:extLst>
        </xdr:cNvPr>
        <xdr:cNvSpPr/>
      </xdr:nvSpPr>
      <xdr:spPr>
        <a:xfrm>
          <a:off x="6921500" y="1746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102</xdr:row>
      <xdr:rowOff>30480</xdr:rowOff>
    </xdr:from>
    <xdr:to>
      <xdr:col>41</xdr:col>
      <xdr:colOff>50800</xdr:colOff>
      <xdr:row>102</xdr:row>
      <xdr:rowOff>30480</xdr:rowOff>
    </xdr:to>
    <xdr:cxnSp macro="">
      <xdr:nvCxnSpPr>
        <xdr:cNvPr id="476" name="直線コネクタ 475">
          <a:extLst>
            <a:ext uri="{FF2B5EF4-FFF2-40B4-BE49-F238E27FC236}">
              <a16:creationId xmlns:a16="http://schemas.microsoft.com/office/drawing/2014/main" id="{32EB1825-23D6-494E-8BA3-F14EC1611D40}"/>
            </a:ext>
          </a:extLst>
        </xdr:cNvPr>
        <xdr:cNvCxnSpPr/>
      </xdr:nvCxnSpPr>
      <xdr:spPr>
        <a:xfrm>
          <a:off x="6972300" y="175183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66691</xdr:rowOff>
    </xdr:from>
    <xdr:ext cx="469744" cy="259045"/>
    <xdr:sp macro="" textlink="">
      <xdr:nvSpPr>
        <xdr:cNvPr id="477" name="n_1aveValue【市民会館】&#10;一人当たり面積">
          <a:extLst>
            <a:ext uri="{FF2B5EF4-FFF2-40B4-BE49-F238E27FC236}">
              <a16:creationId xmlns:a16="http://schemas.microsoft.com/office/drawing/2014/main" id="{8A8722F6-1C2E-4FBC-8A0A-58D7EF5A56C7}"/>
            </a:ext>
          </a:extLst>
        </xdr:cNvPr>
        <xdr:cNvSpPr txBox="1"/>
      </xdr:nvSpPr>
      <xdr:spPr>
        <a:xfrm>
          <a:off x="9391727" y="18068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83838</xdr:rowOff>
    </xdr:from>
    <xdr:ext cx="469744" cy="259045"/>
    <xdr:sp macro="" textlink="">
      <xdr:nvSpPr>
        <xdr:cNvPr id="478" name="n_2aveValue【市民会館】&#10;一人当たり面積">
          <a:extLst>
            <a:ext uri="{FF2B5EF4-FFF2-40B4-BE49-F238E27FC236}">
              <a16:creationId xmlns:a16="http://schemas.microsoft.com/office/drawing/2014/main" id="{9CE23DF2-DDDE-4EEF-9019-E30410CBCB43}"/>
            </a:ext>
          </a:extLst>
        </xdr:cNvPr>
        <xdr:cNvSpPr txBox="1"/>
      </xdr:nvSpPr>
      <xdr:spPr>
        <a:xfrm>
          <a:off x="8515427" y="1808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83838</xdr:rowOff>
    </xdr:from>
    <xdr:ext cx="469744" cy="259045"/>
    <xdr:sp macro="" textlink="">
      <xdr:nvSpPr>
        <xdr:cNvPr id="479" name="n_3aveValue【市民会館】&#10;一人当たり面積">
          <a:extLst>
            <a:ext uri="{FF2B5EF4-FFF2-40B4-BE49-F238E27FC236}">
              <a16:creationId xmlns:a16="http://schemas.microsoft.com/office/drawing/2014/main" id="{FFCE1934-A6AA-4CF1-801C-961BA4B1EF2B}"/>
            </a:ext>
          </a:extLst>
        </xdr:cNvPr>
        <xdr:cNvSpPr txBox="1"/>
      </xdr:nvSpPr>
      <xdr:spPr>
        <a:xfrm>
          <a:off x="7626427" y="1808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106697</xdr:rowOff>
    </xdr:from>
    <xdr:ext cx="469744" cy="259045"/>
    <xdr:sp macro="" textlink="">
      <xdr:nvSpPr>
        <xdr:cNvPr id="480" name="n_4aveValue【市民会館】&#10;一人当たり面積">
          <a:extLst>
            <a:ext uri="{FF2B5EF4-FFF2-40B4-BE49-F238E27FC236}">
              <a16:creationId xmlns:a16="http://schemas.microsoft.com/office/drawing/2014/main" id="{EDCC4E50-7D18-4A9B-B031-D69B903B9325}"/>
            </a:ext>
          </a:extLst>
        </xdr:cNvPr>
        <xdr:cNvSpPr txBox="1"/>
      </xdr:nvSpPr>
      <xdr:spPr>
        <a:xfrm>
          <a:off x="6737427" y="1810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100</xdr:row>
      <xdr:rowOff>97807</xdr:rowOff>
    </xdr:from>
    <xdr:ext cx="469744" cy="259045"/>
    <xdr:sp macro="" textlink="">
      <xdr:nvSpPr>
        <xdr:cNvPr id="481" name="n_1mainValue【市民会館】&#10;一人当たり面積">
          <a:extLst>
            <a:ext uri="{FF2B5EF4-FFF2-40B4-BE49-F238E27FC236}">
              <a16:creationId xmlns:a16="http://schemas.microsoft.com/office/drawing/2014/main" id="{8302868D-6AD6-4934-82A8-8D8635064B9A}"/>
            </a:ext>
          </a:extLst>
        </xdr:cNvPr>
        <xdr:cNvSpPr txBox="1"/>
      </xdr:nvSpPr>
      <xdr:spPr>
        <a:xfrm>
          <a:off x="9391727" y="1724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100</xdr:row>
      <xdr:rowOff>97807</xdr:rowOff>
    </xdr:from>
    <xdr:ext cx="469744" cy="259045"/>
    <xdr:sp macro="" textlink="">
      <xdr:nvSpPr>
        <xdr:cNvPr id="482" name="n_2mainValue【市民会館】&#10;一人当たり面積">
          <a:extLst>
            <a:ext uri="{FF2B5EF4-FFF2-40B4-BE49-F238E27FC236}">
              <a16:creationId xmlns:a16="http://schemas.microsoft.com/office/drawing/2014/main" id="{BAB1BE7D-5C16-4469-A80D-D4DAEBA604DD}"/>
            </a:ext>
          </a:extLst>
        </xdr:cNvPr>
        <xdr:cNvSpPr txBox="1"/>
      </xdr:nvSpPr>
      <xdr:spPr>
        <a:xfrm>
          <a:off x="8515427" y="1724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100</xdr:row>
      <xdr:rowOff>97807</xdr:rowOff>
    </xdr:from>
    <xdr:ext cx="469744" cy="259045"/>
    <xdr:sp macro="" textlink="">
      <xdr:nvSpPr>
        <xdr:cNvPr id="483" name="n_3mainValue【市民会館】&#10;一人当たり面積">
          <a:extLst>
            <a:ext uri="{FF2B5EF4-FFF2-40B4-BE49-F238E27FC236}">
              <a16:creationId xmlns:a16="http://schemas.microsoft.com/office/drawing/2014/main" id="{97A06C18-B37E-4A58-BCE5-379766A4F403}"/>
            </a:ext>
          </a:extLst>
        </xdr:cNvPr>
        <xdr:cNvSpPr txBox="1"/>
      </xdr:nvSpPr>
      <xdr:spPr>
        <a:xfrm>
          <a:off x="7626427" y="1724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100</xdr:row>
      <xdr:rowOff>97807</xdr:rowOff>
    </xdr:from>
    <xdr:ext cx="469744" cy="259045"/>
    <xdr:sp macro="" textlink="">
      <xdr:nvSpPr>
        <xdr:cNvPr id="484" name="n_4mainValue【市民会館】&#10;一人当たり面積">
          <a:extLst>
            <a:ext uri="{FF2B5EF4-FFF2-40B4-BE49-F238E27FC236}">
              <a16:creationId xmlns:a16="http://schemas.microsoft.com/office/drawing/2014/main" id="{2B5CE37E-E563-4DD5-8EA3-0B02E8F44E52}"/>
            </a:ext>
          </a:extLst>
        </xdr:cNvPr>
        <xdr:cNvSpPr txBox="1"/>
      </xdr:nvSpPr>
      <xdr:spPr>
        <a:xfrm>
          <a:off x="6737427" y="1724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5" name="正方形/長方形 484">
          <a:extLst>
            <a:ext uri="{FF2B5EF4-FFF2-40B4-BE49-F238E27FC236}">
              <a16:creationId xmlns:a16="http://schemas.microsoft.com/office/drawing/2014/main" id="{A051D06A-B232-429F-B76E-76EB60C9D50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6" name="正方形/長方形 485">
          <a:extLst>
            <a:ext uri="{FF2B5EF4-FFF2-40B4-BE49-F238E27FC236}">
              <a16:creationId xmlns:a16="http://schemas.microsoft.com/office/drawing/2014/main" id="{182CFFE3-5D9E-4E88-A8B7-E4A66192CF2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7" name="正方形/長方形 486">
          <a:extLst>
            <a:ext uri="{FF2B5EF4-FFF2-40B4-BE49-F238E27FC236}">
              <a16:creationId xmlns:a16="http://schemas.microsoft.com/office/drawing/2014/main" id="{E5A51D79-C7CE-4592-A28F-F50D699AC8D6}"/>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8" name="正方形/長方形 487">
          <a:extLst>
            <a:ext uri="{FF2B5EF4-FFF2-40B4-BE49-F238E27FC236}">
              <a16:creationId xmlns:a16="http://schemas.microsoft.com/office/drawing/2014/main" id="{26DB9B3A-E196-4D61-8C2A-4898BB74557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9" name="正方形/長方形 488">
          <a:extLst>
            <a:ext uri="{FF2B5EF4-FFF2-40B4-BE49-F238E27FC236}">
              <a16:creationId xmlns:a16="http://schemas.microsoft.com/office/drawing/2014/main" id="{81D02765-6DBB-4775-98F9-66D378BF1EF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0" name="正方形/長方形 489">
          <a:extLst>
            <a:ext uri="{FF2B5EF4-FFF2-40B4-BE49-F238E27FC236}">
              <a16:creationId xmlns:a16="http://schemas.microsoft.com/office/drawing/2014/main" id="{5FABACF8-C2C6-49F3-860B-714CA38BB6FE}"/>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1" name="正方形/長方形 490">
          <a:extLst>
            <a:ext uri="{FF2B5EF4-FFF2-40B4-BE49-F238E27FC236}">
              <a16:creationId xmlns:a16="http://schemas.microsoft.com/office/drawing/2014/main" id="{E67051F4-E58E-4AC4-B72F-7A1500D00A8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2" name="正方形/長方形 491">
          <a:extLst>
            <a:ext uri="{FF2B5EF4-FFF2-40B4-BE49-F238E27FC236}">
              <a16:creationId xmlns:a16="http://schemas.microsoft.com/office/drawing/2014/main" id="{CC03C0A3-5601-4CAB-B41F-6F08D1B0C627}"/>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3" name="テキスト ボックス 492">
          <a:extLst>
            <a:ext uri="{FF2B5EF4-FFF2-40B4-BE49-F238E27FC236}">
              <a16:creationId xmlns:a16="http://schemas.microsoft.com/office/drawing/2014/main" id="{F22EF996-A748-45FF-93FA-F141E83EBB9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4" name="直線コネクタ 493">
          <a:extLst>
            <a:ext uri="{FF2B5EF4-FFF2-40B4-BE49-F238E27FC236}">
              <a16:creationId xmlns:a16="http://schemas.microsoft.com/office/drawing/2014/main" id="{501298FF-A25E-4621-92AF-78107F8C5829}"/>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5" name="テキスト ボックス 494">
          <a:extLst>
            <a:ext uri="{FF2B5EF4-FFF2-40B4-BE49-F238E27FC236}">
              <a16:creationId xmlns:a16="http://schemas.microsoft.com/office/drawing/2014/main" id="{9BDF8DA0-283F-4934-B6A8-D62A3C58DA8A}"/>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6" name="直線コネクタ 495">
          <a:extLst>
            <a:ext uri="{FF2B5EF4-FFF2-40B4-BE49-F238E27FC236}">
              <a16:creationId xmlns:a16="http://schemas.microsoft.com/office/drawing/2014/main" id="{90D2DC6B-4C84-4A36-84A5-DB154643600C}"/>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97" name="テキスト ボックス 496">
          <a:extLst>
            <a:ext uri="{FF2B5EF4-FFF2-40B4-BE49-F238E27FC236}">
              <a16:creationId xmlns:a16="http://schemas.microsoft.com/office/drawing/2014/main" id="{1B9C1D37-E496-4DE6-82DD-B96A257E30FF}"/>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8" name="直線コネクタ 497">
          <a:extLst>
            <a:ext uri="{FF2B5EF4-FFF2-40B4-BE49-F238E27FC236}">
              <a16:creationId xmlns:a16="http://schemas.microsoft.com/office/drawing/2014/main" id="{72CE654B-CF81-45E9-9D44-32BCDF13094D}"/>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99" name="テキスト ボックス 498">
          <a:extLst>
            <a:ext uri="{FF2B5EF4-FFF2-40B4-BE49-F238E27FC236}">
              <a16:creationId xmlns:a16="http://schemas.microsoft.com/office/drawing/2014/main" id="{8E987932-56B6-48A6-9987-4767AAAC1774}"/>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0" name="直線コネクタ 499">
          <a:extLst>
            <a:ext uri="{FF2B5EF4-FFF2-40B4-BE49-F238E27FC236}">
              <a16:creationId xmlns:a16="http://schemas.microsoft.com/office/drawing/2014/main" id="{84F5A3E5-9EE3-4A71-AEBD-6577D1C733BE}"/>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1" name="テキスト ボックス 500">
          <a:extLst>
            <a:ext uri="{FF2B5EF4-FFF2-40B4-BE49-F238E27FC236}">
              <a16:creationId xmlns:a16="http://schemas.microsoft.com/office/drawing/2014/main" id="{9D1BD02F-A92A-4E1E-8E32-6B740A46211D}"/>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2" name="直線コネクタ 501">
          <a:extLst>
            <a:ext uri="{FF2B5EF4-FFF2-40B4-BE49-F238E27FC236}">
              <a16:creationId xmlns:a16="http://schemas.microsoft.com/office/drawing/2014/main" id="{368CB2B2-9A35-456E-B56F-800CA16DD79B}"/>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3" name="テキスト ボックス 502">
          <a:extLst>
            <a:ext uri="{FF2B5EF4-FFF2-40B4-BE49-F238E27FC236}">
              <a16:creationId xmlns:a16="http://schemas.microsoft.com/office/drawing/2014/main" id="{E8BF6A62-0A9B-4783-83B7-571E2AC00C67}"/>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4" name="直線コネクタ 503">
          <a:extLst>
            <a:ext uri="{FF2B5EF4-FFF2-40B4-BE49-F238E27FC236}">
              <a16:creationId xmlns:a16="http://schemas.microsoft.com/office/drawing/2014/main" id="{166A4D2C-F461-407C-9B42-C3B1E9E0581E}"/>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5" name="テキスト ボックス 504">
          <a:extLst>
            <a:ext uri="{FF2B5EF4-FFF2-40B4-BE49-F238E27FC236}">
              <a16:creationId xmlns:a16="http://schemas.microsoft.com/office/drawing/2014/main" id="{0B023387-94BA-41CB-AD6A-4D95E1B89D9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6" name="直線コネクタ 505">
          <a:extLst>
            <a:ext uri="{FF2B5EF4-FFF2-40B4-BE49-F238E27FC236}">
              <a16:creationId xmlns:a16="http://schemas.microsoft.com/office/drawing/2014/main" id="{86D3EDCA-792C-4753-91B0-DE95FCC4B75C}"/>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07" name="テキスト ボックス 506">
          <a:extLst>
            <a:ext uri="{FF2B5EF4-FFF2-40B4-BE49-F238E27FC236}">
              <a16:creationId xmlns:a16="http://schemas.microsoft.com/office/drawing/2014/main" id="{D035AA85-24BA-4DC8-84CC-2CDECDD0F72D}"/>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830B532B-9519-463B-9E5B-6A5A78BB1823}"/>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9" name="【一般廃棄物処理施設】&#10;有形固定資産減価償却率グラフ枠">
          <a:extLst>
            <a:ext uri="{FF2B5EF4-FFF2-40B4-BE49-F238E27FC236}">
              <a16:creationId xmlns:a16="http://schemas.microsoft.com/office/drawing/2014/main" id="{A1FE6298-9056-439E-8918-DBCA6349B05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28847</xdr:rowOff>
    </xdr:from>
    <xdr:to>
      <xdr:col>85</xdr:col>
      <xdr:colOff>126364</xdr:colOff>
      <xdr:row>41</xdr:row>
      <xdr:rowOff>112123</xdr:rowOff>
    </xdr:to>
    <xdr:cxnSp macro="">
      <xdr:nvCxnSpPr>
        <xdr:cNvPr id="510" name="直線コネクタ 509">
          <a:extLst>
            <a:ext uri="{FF2B5EF4-FFF2-40B4-BE49-F238E27FC236}">
              <a16:creationId xmlns:a16="http://schemas.microsoft.com/office/drawing/2014/main" id="{2AEB7AAB-AA24-4EFB-92D8-0D449F243918}"/>
            </a:ext>
          </a:extLst>
        </xdr:cNvPr>
        <xdr:cNvCxnSpPr/>
      </xdr:nvCxnSpPr>
      <xdr:spPr>
        <a:xfrm flipV="1">
          <a:off x="16318864" y="5858147"/>
          <a:ext cx="0" cy="12834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115950</xdr:rowOff>
    </xdr:from>
    <xdr:ext cx="405111" cy="259045"/>
    <xdr:sp macro="" textlink="">
      <xdr:nvSpPr>
        <xdr:cNvPr id="511" name="【一般廃棄物処理施設】&#10;有形固定資産減価償却率最小値テキスト">
          <a:extLst>
            <a:ext uri="{FF2B5EF4-FFF2-40B4-BE49-F238E27FC236}">
              <a16:creationId xmlns:a16="http://schemas.microsoft.com/office/drawing/2014/main" id="{B7E350FB-C05A-457A-86DD-B0523789DFA5}"/>
            </a:ext>
          </a:extLst>
        </xdr:cNvPr>
        <xdr:cNvSpPr txBox="1"/>
      </xdr:nvSpPr>
      <xdr:spPr>
        <a:xfrm>
          <a:off x="16357600" y="7145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112123</xdr:rowOff>
    </xdr:from>
    <xdr:to>
      <xdr:col>86</xdr:col>
      <xdr:colOff>25400</xdr:colOff>
      <xdr:row>41</xdr:row>
      <xdr:rowOff>112123</xdr:rowOff>
    </xdr:to>
    <xdr:cxnSp macro="">
      <xdr:nvCxnSpPr>
        <xdr:cNvPr id="512" name="直線コネクタ 511">
          <a:extLst>
            <a:ext uri="{FF2B5EF4-FFF2-40B4-BE49-F238E27FC236}">
              <a16:creationId xmlns:a16="http://schemas.microsoft.com/office/drawing/2014/main" id="{6584A8FC-E3DD-4A25-8CDC-C4BBEB709727}"/>
            </a:ext>
          </a:extLst>
        </xdr:cNvPr>
        <xdr:cNvCxnSpPr/>
      </xdr:nvCxnSpPr>
      <xdr:spPr>
        <a:xfrm>
          <a:off x="16230600" y="71415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146974</xdr:rowOff>
    </xdr:from>
    <xdr:ext cx="405111" cy="259045"/>
    <xdr:sp macro="" textlink="">
      <xdr:nvSpPr>
        <xdr:cNvPr id="513" name="【一般廃棄物処理施設】&#10;有形固定資産減価償却率最大値テキスト">
          <a:extLst>
            <a:ext uri="{FF2B5EF4-FFF2-40B4-BE49-F238E27FC236}">
              <a16:creationId xmlns:a16="http://schemas.microsoft.com/office/drawing/2014/main" id="{4E6557C0-7D9B-4941-931C-CEDF2613C820}"/>
            </a:ext>
          </a:extLst>
        </xdr:cNvPr>
        <xdr:cNvSpPr txBox="1"/>
      </xdr:nvSpPr>
      <xdr:spPr>
        <a:xfrm>
          <a:off x="16357600" y="5633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28847</xdr:rowOff>
    </xdr:from>
    <xdr:to>
      <xdr:col>86</xdr:col>
      <xdr:colOff>25400</xdr:colOff>
      <xdr:row>34</xdr:row>
      <xdr:rowOff>28847</xdr:rowOff>
    </xdr:to>
    <xdr:cxnSp macro="">
      <xdr:nvCxnSpPr>
        <xdr:cNvPr id="514" name="直線コネクタ 513">
          <a:extLst>
            <a:ext uri="{FF2B5EF4-FFF2-40B4-BE49-F238E27FC236}">
              <a16:creationId xmlns:a16="http://schemas.microsoft.com/office/drawing/2014/main" id="{20CC6C7D-41C4-4227-A8BF-41E847556CF2}"/>
            </a:ext>
          </a:extLst>
        </xdr:cNvPr>
        <xdr:cNvCxnSpPr/>
      </xdr:nvCxnSpPr>
      <xdr:spPr>
        <a:xfrm>
          <a:off x="16230600" y="5858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113591</xdr:rowOff>
    </xdr:from>
    <xdr:ext cx="405111" cy="259045"/>
    <xdr:sp macro="" textlink="">
      <xdr:nvSpPr>
        <xdr:cNvPr id="515" name="【一般廃棄物処理施設】&#10;有形固定資産減価償却率平均値テキスト">
          <a:extLst>
            <a:ext uri="{FF2B5EF4-FFF2-40B4-BE49-F238E27FC236}">
              <a16:creationId xmlns:a16="http://schemas.microsoft.com/office/drawing/2014/main" id="{D049ECE7-E50C-4EB2-8AB5-A32ACAB7EEBD}"/>
            </a:ext>
          </a:extLst>
        </xdr:cNvPr>
        <xdr:cNvSpPr txBox="1"/>
      </xdr:nvSpPr>
      <xdr:spPr>
        <a:xfrm>
          <a:off x="16357600" y="6457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90715</xdr:rowOff>
    </xdr:from>
    <xdr:to>
      <xdr:col>85</xdr:col>
      <xdr:colOff>177800</xdr:colOff>
      <xdr:row>39</xdr:row>
      <xdr:rowOff>20865</xdr:rowOff>
    </xdr:to>
    <xdr:sp macro="" textlink="">
      <xdr:nvSpPr>
        <xdr:cNvPr id="516" name="フローチャート: 判断 515">
          <a:extLst>
            <a:ext uri="{FF2B5EF4-FFF2-40B4-BE49-F238E27FC236}">
              <a16:creationId xmlns:a16="http://schemas.microsoft.com/office/drawing/2014/main" id="{CB5A8A6C-C438-4DFB-B42A-23CFCF52EEF8}"/>
            </a:ext>
          </a:extLst>
        </xdr:cNvPr>
        <xdr:cNvSpPr/>
      </xdr:nvSpPr>
      <xdr:spPr>
        <a:xfrm>
          <a:off x="16268700" y="66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105410</xdr:rowOff>
    </xdr:from>
    <xdr:to>
      <xdr:col>81</xdr:col>
      <xdr:colOff>101600</xdr:colOff>
      <xdr:row>39</xdr:row>
      <xdr:rowOff>35560</xdr:rowOff>
    </xdr:to>
    <xdr:sp macro="" textlink="">
      <xdr:nvSpPr>
        <xdr:cNvPr id="517" name="フローチャート: 判断 516">
          <a:extLst>
            <a:ext uri="{FF2B5EF4-FFF2-40B4-BE49-F238E27FC236}">
              <a16:creationId xmlns:a16="http://schemas.microsoft.com/office/drawing/2014/main" id="{648DA363-D374-45D7-962B-FEE7AC818CA2}"/>
            </a:ext>
          </a:extLst>
        </xdr:cNvPr>
        <xdr:cNvSpPr/>
      </xdr:nvSpPr>
      <xdr:spPr>
        <a:xfrm>
          <a:off x="15430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18" name="フローチャート: 判断 517">
          <a:extLst>
            <a:ext uri="{FF2B5EF4-FFF2-40B4-BE49-F238E27FC236}">
              <a16:creationId xmlns:a16="http://schemas.microsoft.com/office/drawing/2014/main" id="{0BBB9174-112C-4DB9-AFA4-765CEA87EDD1}"/>
            </a:ext>
          </a:extLst>
        </xdr:cNvPr>
        <xdr:cNvSpPr/>
      </xdr:nvSpPr>
      <xdr:spPr>
        <a:xfrm>
          <a:off x="14541500" y="659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49893</xdr:rowOff>
    </xdr:from>
    <xdr:to>
      <xdr:col>72</xdr:col>
      <xdr:colOff>38100</xdr:colOff>
      <xdr:row>38</xdr:row>
      <xdr:rowOff>151493</xdr:rowOff>
    </xdr:to>
    <xdr:sp macro="" textlink="">
      <xdr:nvSpPr>
        <xdr:cNvPr id="519" name="フローチャート: 判断 518">
          <a:extLst>
            <a:ext uri="{FF2B5EF4-FFF2-40B4-BE49-F238E27FC236}">
              <a16:creationId xmlns:a16="http://schemas.microsoft.com/office/drawing/2014/main" id="{74B7EC2E-BB06-4604-9624-0A229204803F}"/>
            </a:ext>
          </a:extLst>
        </xdr:cNvPr>
        <xdr:cNvSpPr/>
      </xdr:nvSpPr>
      <xdr:spPr>
        <a:xfrm>
          <a:off x="13652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43362</xdr:rowOff>
    </xdr:from>
    <xdr:to>
      <xdr:col>67</xdr:col>
      <xdr:colOff>101600</xdr:colOff>
      <xdr:row>38</xdr:row>
      <xdr:rowOff>144962</xdr:rowOff>
    </xdr:to>
    <xdr:sp macro="" textlink="">
      <xdr:nvSpPr>
        <xdr:cNvPr id="520" name="フローチャート: 判断 519">
          <a:extLst>
            <a:ext uri="{FF2B5EF4-FFF2-40B4-BE49-F238E27FC236}">
              <a16:creationId xmlns:a16="http://schemas.microsoft.com/office/drawing/2014/main" id="{612E4DC5-ED86-4302-B557-80BD44B2D213}"/>
            </a:ext>
          </a:extLst>
        </xdr:cNvPr>
        <xdr:cNvSpPr/>
      </xdr:nvSpPr>
      <xdr:spPr>
        <a:xfrm>
          <a:off x="127635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9D7D353E-C651-400D-AB2B-DA3AB40F7D54}"/>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2E138539-51D8-49D9-B207-729616815D0F}"/>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89BD2070-8B4A-4D47-A94E-D12C7825EBF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F0604459-EFE5-4266-8467-916AF1A1843A}"/>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6B389BA1-FCDA-4EAC-BFEC-9C5994BD7B29}"/>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93980</xdr:rowOff>
    </xdr:from>
    <xdr:to>
      <xdr:col>85</xdr:col>
      <xdr:colOff>177800</xdr:colOff>
      <xdr:row>39</xdr:row>
      <xdr:rowOff>24130</xdr:rowOff>
    </xdr:to>
    <xdr:sp macro="" textlink="">
      <xdr:nvSpPr>
        <xdr:cNvPr id="526" name="楕円 525">
          <a:extLst>
            <a:ext uri="{FF2B5EF4-FFF2-40B4-BE49-F238E27FC236}">
              <a16:creationId xmlns:a16="http://schemas.microsoft.com/office/drawing/2014/main" id="{4095D16D-BB43-401F-93D0-51A658B38D55}"/>
            </a:ext>
          </a:extLst>
        </xdr:cNvPr>
        <xdr:cNvSpPr/>
      </xdr:nvSpPr>
      <xdr:spPr>
        <a:xfrm>
          <a:off x="162687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72407</xdr:rowOff>
    </xdr:from>
    <xdr:ext cx="405111" cy="259045"/>
    <xdr:sp macro="" textlink="">
      <xdr:nvSpPr>
        <xdr:cNvPr id="527" name="【一般廃棄物処理施設】&#10;有形固定資産減価償却率該当値テキスト">
          <a:extLst>
            <a:ext uri="{FF2B5EF4-FFF2-40B4-BE49-F238E27FC236}">
              <a16:creationId xmlns:a16="http://schemas.microsoft.com/office/drawing/2014/main" id="{45359222-8B61-483D-99BA-92A9A141E8D5}"/>
            </a:ext>
          </a:extLst>
        </xdr:cNvPr>
        <xdr:cNvSpPr txBox="1"/>
      </xdr:nvSpPr>
      <xdr:spPr>
        <a:xfrm>
          <a:off x="16357600"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46627</xdr:rowOff>
    </xdr:from>
    <xdr:to>
      <xdr:col>81</xdr:col>
      <xdr:colOff>101600</xdr:colOff>
      <xdr:row>38</xdr:row>
      <xdr:rowOff>148227</xdr:rowOff>
    </xdr:to>
    <xdr:sp macro="" textlink="">
      <xdr:nvSpPr>
        <xdr:cNvPr id="528" name="楕円 527">
          <a:extLst>
            <a:ext uri="{FF2B5EF4-FFF2-40B4-BE49-F238E27FC236}">
              <a16:creationId xmlns:a16="http://schemas.microsoft.com/office/drawing/2014/main" id="{695A968B-9F61-40D9-BDD6-32483D85C2E0}"/>
            </a:ext>
          </a:extLst>
        </xdr:cNvPr>
        <xdr:cNvSpPr/>
      </xdr:nvSpPr>
      <xdr:spPr>
        <a:xfrm>
          <a:off x="15430500" y="656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97427</xdr:rowOff>
    </xdr:from>
    <xdr:to>
      <xdr:col>85</xdr:col>
      <xdr:colOff>127000</xdr:colOff>
      <xdr:row>38</xdr:row>
      <xdr:rowOff>144780</xdr:rowOff>
    </xdr:to>
    <xdr:cxnSp macro="">
      <xdr:nvCxnSpPr>
        <xdr:cNvPr id="529" name="直線コネクタ 528">
          <a:extLst>
            <a:ext uri="{FF2B5EF4-FFF2-40B4-BE49-F238E27FC236}">
              <a16:creationId xmlns:a16="http://schemas.microsoft.com/office/drawing/2014/main" id="{E2AC5664-6F38-428C-A80F-AB558D2FCCB2}"/>
            </a:ext>
          </a:extLst>
        </xdr:cNvPr>
        <xdr:cNvCxnSpPr/>
      </xdr:nvCxnSpPr>
      <xdr:spPr>
        <a:xfrm>
          <a:off x="15481300" y="6612527"/>
          <a:ext cx="8382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170724</xdr:rowOff>
    </xdr:from>
    <xdr:to>
      <xdr:col>76</xdr:col>
      <xdr:colOff>165100</xdr:colOff>
      <xdr:row>38</xdr:row>
      <xdr:rowOff>100874</xdr:rowOff>
    </xdr:to>
    <xdr:sp macro="" textlink="">
      <xdr:nvSpPr>
        <xdr:cNvPr id="530" name="楕円 529">
          <a:extLst>
            <a:ext uri="{FF2B5EF4-FFF2-40B4-BE49-F238E27FC236}">
              <a16:creationId xmlns:a16="http://schemas.microsoft.com/office/drawing/2014/main" id="{DC602A2A-E2F8-49BE-8B25-18B9726A593B}"/>
            </a:ext>
          </a:extLst>
        </xdr:cNvPr>
        <xdr:cNvSpPr/>
      </xdr:nvSpPr>
      <xdr:spPr>
        <a:xfrm>
          <a:off x="14541500" y="651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50074</xdr:rowOff>
    </xdr:from>
    <xdr:to>
      <xdr:col>81</xdr:col>
      <xdr:colOff>50800</xdr:colOff>
      <xdr:row>38</xdr:row>
      <xdr:rowOff>97427</xdr:rowOff>
    </xdr:to>
    <xdr:cxnSp macro="">
      <xdr:nvCxnSpPr>
        <xdr:cNvPr id="531" name="直線コネクタ 530">
          <a:extLst>
            <a:ext uri="{FF2B5EF4-FFF2-40B4-BE49-F238E27FC236}">
              <a16:creationId xmlns:a16="http://schemas.microsoft.com/office/drawing/2014/main" id="{AB87E60D-E44F-472E-A3AB-DD887EEE89C7}"/>
            </a:ext>
          </a:extLst>
        </xdr:cNvPr>
        <xdr:cNvCxnSpPr/>
      </xdr:nvCxnSpPr>
      <xdr:spPr>
        <a:xfrm>
          <a:off x="14592300" y="6565174"/>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128270</xdr:rowOff>
    </xdr:from>
    <xdr:to>
      <xdr:col>72</xdr:col>
      <xdr:colOff>38100</xdr:colOff>
      <xdr:row>38</xdr:row>
      <xdr:rowOff>58420</xdr:rowOff>
    </xdr:to>
    <xdr:sp macro="" textlink="">
      <xdr:nvSpPr>
        <xdr:cNvPr id="532" name="楕円 531">
          <a:extLst>
            <a:ext uri="{FF2B5EF4-FFF2-40B4-BE49-F238E27FC236}">
              <a16:creationId xmlns:a16="http://schemas.microsoft.com/office/drawing/2014/main" id="{32D75CC9-B115-4878-9B6B-EAA6CDAAE79F}"/>
            </a:ext>
          </a:extLst>
        </xdr:cNvPr>
        <xdr:cNvSpPr/>
      </xdr:nvSpPr>
      <xdr:spPr>
        <a:xfrm>
          <a:off x="13652500" y="647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7620</xdr:rowOff>
    </xdr:from>
    <xdr:to>
      <xdr:col>76</xdr:col>
      <xdr:colOff>114300</xdr:colOff>
      <xdr:row>38</xdr:row>
      <xdr:rowOff>50074</xdr:rowOff>
    </xdr:to>
    <xdr:cxnSp macro="">
      <xdr:nvCxnSpPr>
        <xdr:cNvPr id="533" name="直線コネクタ 532">
          <a:extLst>
            <a:ext uri="{FF2B5EF4-FFF2-40B4-BE49-F238E27FC236}">
              <a16:creationId xmlns:a16="http://schemas.microsoft.com/office/drawing/2014/main" id="{FBE1E32E-FBD5-419B-8B61-5E600651C05D}"/>
            </a:ext>
          </a:extLst>
        </xdr:cNvPr>
        <xdr:cNvCxnSpPr/>
      </xdr:nvCxnSpPr>
      <xdr:spPr>
        <a:xfrm>
          <a:off x="13703300" y="6522720"/>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107043</xdr:rowOff>
    </xdr:from>
    <xdr:to>
      <xdr:col>67</xdr:col>
      <xdr:colOff>101600</xdr:colOff>
      <xdr:row>38</xdr:row>
      <xdr:rowOff>37193</xdr:rowOff>
    </xdr:to>
    <xdr:sp macro="" textlink="">
      <xdr:nvSpPr>
        <xdr:cNvPr id="534" name="楕円 533">
          <a:extLst>
            <a:ext uri="{FF2B5EF4-FFF2-40B4-BE49-F238E27FC236}">
              <a16:creationId xmlns:a16="http://schemas.microsoft.com/office/drawing/2014/main" id="{9DB14AE5-E13E-483C-A463-B1AE626BE847}"/>
            </a:ext>
          </a:extLst>
        </xdr:cNvPr>
        <xdr:cNvSpPr/>
      </xdr:nvSpPr>
      <xdr:spPr>
        <a:xfrm>
          <a:off x="12763500" y="6450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157843</xdr:rowOff>
    </xdr:from>
    <xdr:to>
      <xdr:col>71</xdr:col>
      <xdr:colOff>177800</xdr:colOff>
      <xdr:row>38</xdr:row>
      <xdr:rowOff>7620</xdr:rowOff>
    </xdr:to>
    <xdr:cxnSp macro="">
      <xdr:nvCxnSpPr>
        <xdr:cNvPr id="535" name="直線コネクタ 534">
          <a:extLst>
            <a:ext uri="{FF2B5EF4-FFF2-40B4-BE49-F238E27FC236}">
              <a16:creationId xmlns:a16="http://schemas.microsoft.com/office/drawing/2014/main" id="{E18D1586-5587-4165-8BE4-12465D6DF995}"/>
            </a:ext>
          </a:extLst>
        </xdr:cNvPr>
        <xdr:cNvCxnSpPr/>
      </xdr:nvCxnSpPr>
      <xdr:spPr>
        <a:xfrm>
          <a:off x="12814300" y="6501493"/>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26687</xdr:rowOff>
    </xdr:from>
    <xdr:ext cx="405111" cy="259045"/>
    <xdr:sp macro="" textlink="">
      <xdr:nvSpPr>
        <xdr:cNvPr id="536" name="n_1aveValue【一般廃棄物処理施設】&#10;有形固定資産減価償却率">
          <a:extLst>
            <a:ext uri="{FF2B5EF4-FFF2-40B4-BE49-F238E27FC236}">
              <a16:creationId xmlns:a16="http://schemas.microsoft.com/office/drawing/2014/main" id="{ABA1D6B3-D097-4BBF-8640-D0F327A5CC2A}"/>
            </a:ext>
          </a:extLst>
        </xdr:cNvPr>
        <xdr:cNvSpPr txBox="1"/>
      </xdr:nvSpPr>
      <xdr:spPr>
        <a:xfrm>
          <a:off x="15266044"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168746</xdr:rowOff>
    </xdr:from>
    <xdr:ext cx="405111" cy="259045"/>
    <xdr:sp macro="" textlink="">
      <xdr:nvSpPr>
        <xdr:cNvPr id="537" name="n_2aveValue【一般廃棄物処理施設】&#10;有形固定資産減価償却率">
          <a:extLst>
            <a:ext uri="{FF2B5EF4-FFF2-40B4-BE49-F238E27FC236}">
              <a16:creationId xmlns:a16="http://schemas.microsoft.com/office/drawing/2014/main" id="{2E68E1A8-12F0-438A-A73F-8F1B3155219D}"/>
            </a:ext>
          </a:extLst>
        </xdr:cNvPr>
        <xdr:cNvSpPr txBox="1"/>
      </xdr:nvSpPr>
      <xdr:spPr>
        <a:xfrm>
          <a:off x="14389744" y="668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142620</xdr:rowOff>
    </xdr:from>
    <xdr:ext cx="405111" cy="259045"/>
    <xdr:sp macro="" textlink="">
      <xdr:nvSpPr>
        <xdr:cNvPr id="538" name="n_3aveValue【一般廃棄物処理施設】&#10;有形固定資産減価償却率">
          <a:extLst>
            <a:ext uri="{FF2B5EF4-FFF2-40B4-BE49-F238E27FC236}">
              <a16:creationId xmlns:a16="http://schemas.microsoft.com/office/drawing/2014/main" id="{D231FC5D-AB62-4839-808D-CDD99E2116A9}"/>
            </a:ext>
          </a:extLst>
        </xdr:cNvPr>
        <xdr:cNvSpPr txBox="1"/>
      </xdr:nvSpPr>
      <xdr:spPr>
        <a:xfrm>
          <a:off x="135007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136089</xdr:rowOff>
    </xdr:from>
    <xdr:ext cx="405111" cy="259045"/>
    <xdr:sp macro="" textlink="">
      <xdr:nvSpPr>
        <xdr:cNvPr id="539" name="n_4aveValue【一般廃棄物処理施設】&#10;有形固定資産減価償却率">
          <a:extLst>
            <a:ext uri="{FF2B5EF4-FFF2-40B4-BE49-F238E27FC236}">
              <a16:creationId xmlns:a16="http://schemas.microsoft.com/office/drawing/2014/main" id="{90DFB673-72A7-4258-A8AD-DB7309B5B017}"/>
            </a:ext>
          </a:extLst>
        </xdr:cNvPr>
        <xdr:cNvSpPr txBox="1"/>
      </xdr:nvSpPr>
      <xdr:spPr>
        <a:xfrm>
          <a:off x="12611744" y="665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164754</xdr:rowOff>
    </xdr:from>
    <xdr:ext cx="405111" cy="259045"/>
    <xdr:sp macro="" textlink="">
      <xdr:nvSpPr>
        <xdr:cNvPr id="540" name="n_1mainValue【一般廃棄物処理施設】&#10;有形固定資産減価償却率">
          <a:extLst>
            <a:ext uri="{FF2B5EF4-FFF2-40B4-BE49-F238E27FC236}">
              <a16:creationId xmlns:a16="http://schemas.microsoft.com/office/drawing/2014/main" id="{B7D9B09E-5B60-4720-829C-5378A6492F6C}"/>
            </a:ext>
          </a:extLst>
        </xdr:cNvPr>
        <xdr:cNvSpPr txBox="1"/>
      </xdr:nvSpPr>
      <xdr:spPr>
        <a:xfrm>
          <a:off x="15266044" y="6336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117401</xdr:rowOff>
    </xdr:from>
    <xdr:ext cx="405111" cy="259045"/>
    <xdr:sp macro="" textlink="">
      <xdr:nvSpPr>
        <xdr:cNvPr id="541" name="n_2mainValue【一般廃棄物処理施設】&#10;有形固定資産減価償却率">
          <a:extLst>
            <a:ext uri="{FF2B5EF4-FFF2-40B4-BE49-F238E27FC236}">
              <a16:creationId xmlns:a16="http://schemas.microsoft.com/office/drawing/2014/main" id="{5A2DBAC1-CBE4-41E4-95F5-6DB39EF32E1E}"/>
            </a:ext>
          </a:extLst>
        </xdr:cNvPr>
        <xdr:cNvSpPr txBox="1"/>
      </xdr:nvSpPr>
      <xdr:spPr>
        <a:xfrm>
          <a:off x="14389744" y="628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74947</xdr:rowOff>
    </xdr:from>
    <xdr:ext cx="405111" cy="259045"/>
    <xdr:sp macro="" textlink="">
      <xdr:nvSpPr>
        <xdr:cNvPr id="542" name="n_3mainValue【一般廃棄物処理施設】&#10;有形固定資産減価償却率">
          <a:extLst>
            <a:ext uri="{FF2B5EF4-FFF2-40B4-BE49-F238E27FC236}">
              <a16:creationId xmlns:a16="http://schemas.microsoft.com/office/drawing/2014/main" id="{61DF4B1B-074F-41FD-AD0E-6945012A6598}"/>
            </a:ext>
          </a:extLst>
        </xdr:cNvPr>
        <xdr:cNvSpPr txBox="1"/>
      </xdr:nvSpPr>
      <xdr:spPr>
        <a:xfrm>
          <a:off x="13500744" y="624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53720</xdr:rowOff>
    </xdr:from>
    <xdr:ext cx="405111" cy="259045"/>
    <xdr:sp macro="" textlink="">
      <xdr:nvSpPr>
        <xdr:cNvPr id="543" name="n_4mainValue【一般廃棄物処理施設】&#10;有形固定資産減価償却率">
          <a:extLst>
            <a:ext uri="{FF2B5EF4-FFF2-40B4-BE49-F238E27FC236}">
              <a16:creationId xmlns:a16="http://schemas.microsoft.com/office/drawing/2014/main" id="{699B5605-CDBA-4182-9150-64A5014FCDDD}"/>
            </a:ext>
          </a:extLst>
        </xdr:cNvPr>
        <xdr:cNvSpPr txBox="1"/>
      </xdr:nvSpPr>
      <xdr:spPr>
        <a:xfrm>
          <a:off x="12611744" y="6225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4" name="正方形/長方形 543">
          <a:extLst>
            <a:ext uri="{FF2B5EF4-FFF2-40B4-BE49-F238E27FC236}">
              <a16:creationId xmlns:a16="http://schemas.microsoft.com/office/drawing/2014/main" id="{01538CF7-3723-4AAF-BFDB-FE40BDBFA8D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5" name="正方形/長方形 544">
          <a:extLst>
            <a:ext uri="{FF2B5EF4-FFF2-40B4-BE49-F238E27FC236}">
              <a16:creationId xmlns:a16="http://schemas.microsoft.com/office/drawing/2014/main" id="{8716563C-2146-498E-BECB-5673D4C2C30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6" name="正方形/長方形 545">
          <a:extLst>
            <a:ext uri="{FF2B5EF4-FFF2-40B4-BE49-F238E27FC236}">
              <a16:creationId xmlns:a16="http://schemas.microsoft.com/office/drawing/2014/main" id="{A9AA03B8-C8DD-4105-A5B9-D1C23399D1D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7" name="正方形/長方形 546">
          <a:extLst>
            <a:ext uri="{FF2B5EF4-FFF2-40B4-BE49-F238E27FC236}">
              <a16:creationId xmlns:a16="http://schemas.microsoft.com/office/drawing/2014/main" id="{C501AA08-D9B9-4C82-8BDD-3FB425631A3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8" name="正方形/長方形 547">
          <a:extLst>
            <a:ext uri="{FF2B5EF4-FFF2-40B4-BE49-F238E27FC236}">
              <a16:creationId xmlns:a16="http://schemas.microsoft.com/office/drawing/2014/main" id="{C52FA93F-0AB2-497D-8F24-F449C2AB5628}"/>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9" name="正方形/長方形 548">
          <a:extLst>
            <a:ext uri="{FF2B5EF4-FFF2-40B4-BE49-F238E27FC236}">
              <a16:creationId xmlns:a16="http://schemas.microsoft.com/office/drawing/2014/main" id="{09F69102-779C-4520-A760-95DC74B5E5D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0" name="正方形/長方形 549">
          <a:extLst>
            <a:ext uri="{FF2B5EF4-FFF2-40B4-BE49-F238E27FC236}">
              <a16:creationId xmlns:a16="http://schemas.microsoft.com/office/drawing/2014/main" id="{B7D3F135-AA07-4EDC-B659-ADD7D8D28DB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1" name="正方形/長方形 550">
          <a:extLst>
            <a:ext uri="{FF2B5EF4-FFF2-40B4-BE49-F238E27FC236}">
              <a16:creationId xmlns:a16="http://schemas.microsoft.com/office/drawing/2014/main" id="{B07800CE-FA90-4F83-83D9-6707CC0E5173}"/>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2" name="テキスト ボックス 551">
          <a:extLst>
            <a:ext uri="{FF2B5EF4-FFF2-40B4-BE49-F238E27FC236}">
              <a16:creationId xmlns:a16="http://schemas.microsoft.com/office/drawing/2014/main" id="{83E7055F-06DB-4C00-B09F-45CEB741E5A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3" name="直線コネクタ 552">
          <a:extLst>
            <a:ext uri="{FF2B5EF4-FFF2-40B4-BE49-F238E27FC236}">
              <a16:creationId xmlns:a16="http://schemas.microsoft.com/office/drawing/2014/main" id="{12CCB5E1-8B5C-42C4-A4CF-D725ED3EC2E2}"/>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4" name="直線コネクタ 553">
          <a:extLst>
            <a:ext uri="{FF2B5EF4-FFF2-40B4-BE49-F238E27FC236}">
              <a16:creationId xmlns:a16="http://schemas.microsoft.com/office/drawing/2014/main" id="{4F822BA9-021F-4AAE-8AF0-4A676CF1AFDB}"/>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55" name="テキスト ボックス 554">
          <a:extLst>
            <a:ext uri="{FF2B5EF4-FFF2-40B4-BE49-F238E27FC236}">
              <a16:creationId xmlns:a16="http://schemas.microsoft.com/office/drawing/2014/main" id="{2FFB57C0-C53C-4F0F-86B8-35821B6178F3}"/>
            </a:ext>
          </a:extLst>
        </xdr:cNvPr>
        <xdr:cNvSpPr txBox="1"/>
      </xdr:nvSpPr>
      <xdr:spPr>
        <a:xfrm>
          <a:off x="18039214" y="690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6" name="直線コネクタ 555">
          <a:extLst>
            <a:ext uri="{FF2B5EF4-FFF2-40B4-BE49-F238E27FC236}">
              <a16:creationId xmlns:a16="http://schemas.microsoft.com/office/drawing/2014/main" id="{F1E9DD37-62E8-46AE-84C9-E11FB87472E5}"/>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57" name="テキスト ボックス 556">
          <a:extLst>
            <a:ext uri="{FF2B5EF4-FFF2-40B4-BE49-F238E27FC236}">
              <a16:creationId xmlns:a16="http://schemas.microsoft.com/office/drawing/2014/main" id="{AFD3FF0A-5A83-48C1-8610-763246E16A59}"/>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58" name="直線コネクタ 557">
          <a:extLst>
            <a:ext uri="{FF2B5EF4-FFF2-40B4-BE49-F238E27FC236}">
              <a16:creationId xmlns:a16="http://schemas.microsoft.com/office/drawing/2014/main" id="{5E328FF5-EA79-4745-BAAD-86AC840A7D25}"/>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59" name="テキスト ボックス 558">
          <a:extLst>
            <a:ext uri="{FF2B5EF4-FFF2-40B4-BE49-F238E27FC236}">
              <a16:creationId xmlns:a16="http://schemas.microsoft.com/office/drawing/2014/main" id="{CEDE0B10-C1E8-4A4B-B78E-B71D3D47148F}"/>
            </a:ext>
          </a:extLst>
        </xdr:cNvPr>
        <xdr:cNvSpPr txBox="1"/>
      </xdr:nvSpPr>
      <xdr:spPr>
        <a:xfrm>
          <a:off x="17692581" y="576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0" name="直線コネクタ 559">
          <a:extLst>
            <a:ext uri="{FF2B5EF4-FFF2-40B4-BE49-F238E27FC236}">
              <a16:creationId xmlns:a16="http://schemas.microsoft.com/office/drawing/2014/main" id="{20B525AF-99F1-4EA1-B159-B20ED7BB3391}"/>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1" name="テキスト ボックス 560">
          <a:extLst>
            <a:ext uri="{FF2B5EF4-FFF2-40B4-BE49-F238E27FC236}">
              <a16:creationId xmlns:a16="http://schemas.microsoft.com/office/drawing/2014/main" id="{A758487F-CDE2-4734-A298-0BFFCCE1D076}"/>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2" name="【一般廃棄物処理施設】&#10;一人当たり有形固定資産（償却資産）額グラフ枠">
          <a:extLst>
            <a:ext uri="{FF2B5EF4-FFF2-40B4-BE49-F238E27FC236}">
              <a16:creationId xmlns:a16="http://schemas.microsoft.com/office/drawing/2014/main" id="{367D99B0-C105-4C45-AFED-9CF8D0F2473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46231</xdr:rowOff>
    </xdr:from>
    <xdr:to>
      <xdr:col>116</xdr:col>
      <xdr:colOff>62864</xdr:colOff>
      <xdr:row>41</xdr:row>
      <xdr:rowOff>3442</xdr:rowOff>
    </xdr:to>
    <xdr:cxnSp macro="">
      <xdr:nvCxnSpPr>
        <xdr:cNvPr id="563" name="直線コネクタ 562">
          <a:extLst>
            <a:ext uri="{FF2B5EF4-FFF2-40B4-BE49-F238E27FC236}">
              <a16:creationId xmlns:a16="http://schemas.microsoft.com/office/drawing/2014/main" id="{A2193574-02EE-4951-ACD6-0C547987AFEF}"/>
            </a:ext>
          </a:extLst>
        </xdr:cNvPr>
        <xdr:cNvCxnSpPr/>
      </xdr:nvCxnSpPr>
      <xdr:spPr>
        <a:xfrm flipV="1">
          <a:off x="22160864" y="5875531"/>
          <a:ext cx="0" cy="1157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7269</xdr:rowOff>
    </xdr:from>
    <xdr:ext cx="469744" cy="259045"/>
    <xdr:sp macro="" textlink="">
      <xdr:nvSpPr>
        <xdr:cNvPr id="564" name="【一般廃棄物処理施設】&#10;一人当たり有形固定資産（償却資産）額最小値テキスト">
          <a:extLst>
            <a:ext uri="{FF2B5EF4-FFF2-40B4-BE49-F238E27FC236}">
              <a16:creationId xmlns:a16="http://schemas.microsoft.com/office/drawing/2014/main" id="{F718A669-9B6E-43A9-A442-D36F2B8D56AC}"/>
            </a:ext>
          </a:extLst>
        </xdr:cNvPr>
        <xdr:cNvSpPr txBox="1"/>
      </xdr:nvSpPr>
      <xdr:spPr>
        <a:xfrm>
          <a:off x="22199600" y="7036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3442</xdr:rowOff>
    </xdr:from>
    <xdr:to>
      <xdr:col>116</xdr:col>
      <xdr:colOff>152400</xdr:colOff>
      <xdr:row>41</xdr:row>
      <xdr:rowOff>3442</xdr:rowOff>
    </xdr:to>
    <xdr:cxnSp macro="">
      <xdr:nvCxnSpPr>
        <xdr:cNvPr id="565" name="直線コネクタ 564">
          <a:extLst>
            <a:ext uri="{FF2B5EF4-FFF2-40B4-BE49-F238E27FC236}">
              <a16:creationId xmlns:a16="http://schemas.microsoft.com/office/drawing/2014/main" id="{3DF750F3-1039-4BE7-B77B-01A0DC089597}"/>
            </a:ext>
          </a:extLst>
        </xdr:cNvPr>
        <xdr:cNvCxnSpPr/>
      </xdr:nvCxnSpPr>
      <xdr:spPr>
        <a:xfrm>
          <a:off x="22072600" y="7032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164358</xdr:rowOff>
    </xdr:from>
    <xdr:ext cx="599010" cy="259045"/>
    <xdr:sp macro="" textlink="">
      <xdr:nvSpPr>
        <xdr:cNvPr id="566" name="【一般廃棄物処理施設】&#10;一人当たり有形固定資産（償却資産）額最大値テキスト">
          <a:extLst>
            <a:ext uri="{FF2B5EF4-FFF2-40B4-BE49-F238E27FC236}">
              <a16:creationId xmlns:a16="http://schemas.microsoft.com/office/drawing/2014/main" id="{21B093EE-C906-4E5F-B7D7-DCC5E2D965B9}"/>
            </a:ext>
          </a:extLst>
        </xdr:cNvPr>
        <xdr:cNvSpPr txBox="1"/>
      </xdr:nvSpPr>
      <xdr:spPr>
        <a:xfrm>
          <a:off x="22199600" y="5650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46231</xdr:rowOff>
    </xdr:from>
    <xdr:to>
      <xdr:col>116</xdr:col>
      <xdr:colOff>152400</xdr:colOff>
      <xdr:row>34</xdr:row>
      <xdr:rowOff>46231</xdr:rowOff>
    </xdr:to>
    <xdr:cxnSp macro="">
      <xdr:nvCxnSpPr>
        <xdr:cNvPr id="567" name="直線コネクタ 566">
          <a:extLst>
            <a:ext uri="{FF2B5EF4-FFF2-40B4-BE49-F238E27FC236}">
              <a16:creationId xmlns:a16="http://schemas.microsoft.com/office/drawing/2014/main" id="{00DB894A-8855-462B-8B0F-DC6049389A8C}"/>
            </a:ext>
          </a:extLst>
        </xdr:cNvPr>
        <xdr:cNvCxnSpPr/>
      </xdr:nvCxnSpPr>
      <xdr:spPr>
        <a:xfrm>
          <a:off x="22072600" y="5875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154663</xdr:rowOff>
    </xdr:from>
    <xdr:ext cx="534377" cy="259045"/>
    <xdr:sp macro="" textlink="">
      <xdr:nvSpPr>
        <xdr:cNvPr id="568" name="【一般廃棄物処理施設】&#10;一人当たり有形固定資産（償却資産）額平均値テキスト">
          <a:extLst>
            <a:ext uri="{FF2B5EF4-FFF2-40B4-BE49-F238E27FC236}">
              <a16:creationId xmlns:a16="http://schemas.microsoft.com/office/drawing/2014/main" id="{53591EEC-B441-4462-AEF9-851826660C5E}"/>
            </a:ext>
          </a:extLst>
        </xdr:cNvPr>
        <xdr:cNvSpPr txBox="1"/>
      </xdr:nvSpPr>
      <xdr:spPr>
        <a:xfrm>
          <a:off x="22199600" y="64983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4786</xdr:rowOff>
    </xdr:from>
    <xdr:to>
      <xdr:col>116</xdr:col>
      <xdr:colOff>114300</xdr:colOff>
      <xdr:row>38</xdr:row>
      <xdr:rowOff>106386</xdr:rowOff>
    </xdr:to>
    <xdr:sp macro="" textlink="">
      <xdr:nvSpPr>
        <xdr:cNvPr id="569" name="フローチャート: 判断 568">
          <a:extLst>
            <a:ext uri="{FF2B5EF4-FFF2-40B4-BE49-F238E27FC236}">
              <a16:creationId xmlns:a16="http://schemas.microsoft.com/office/drawing/2014/main" id="{1FCEB2DF-3A9B-4FCC-B232-02B442B70B8E}"/>
            </a:ext>
          </a:extLst>
        </xdr:cNvPr>
        <xdr:cNvSpPr/>
      </xdr:nvSpPr>
      <xdr:spPr>
        <a:xfrm>
          <a:off x="22110700" y="6519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42339</xdr:rowOff>
    </xdr:from>
    <xdr:to>
      <xdr:col>112</xdr:col>
      <xdr:colOff>38100</xdr:colOff>
      <xdr:row>38</xdr:row>
      <xdr:rowOff>143939</xdr:rowOff>
    </xdr:to>
    <xdr:sp macro="" textlink="">
      <xdr:nvSpPr>
        <xdr:cNvPr id="570" name="フローチャート: 判断 569">
          <a:extLst>
            <a:ext uri="{FF2B5EF4-FFF2-40B4-BE49-F238E27FC236}">
              <a16:creationId xmlns:a16="http://schemas.microsoft.com/office/drawing/2014/main" id="{7569EF5E-17B3-4CA0-8499-1C8CF2A7A6EB}"/>
            </a:ext>
          </a:extLst>
        </xdr:cNvPr>
        <xdr:cNvSpPr/>
      </xdr:nvSpPr>
      <xdr:spPr>
        <a:xfrm>
          <a:off x="21272500" y="6557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50300</xdr:rowOff>
    </xdr:from>
    <xdr:to>
      <xdr:col>107</xdr:col>
      <xdr:colOff>101600</xdr:colOff>
      <xdr:row>38</xdr:row>
      <xdr:rowOff>151900</xdr:rowOff>
    </xdr:to>
    <xdr:sp macro="" textlink="">
      <xdr:nvSpPr>
        <xdr:cNvPr id="571" name="フローチャート: 判断 570">
          <a:extLst>
            <a:ext uri="{FF2B5EF4-FFF2-40B4-BE49-F238E27FC236}">
              <a16:creationId xmlns:a16="http://schemas.microsoft.com/office/drawing/2014/main" id="{ADE29984-68DC-4798-ADFE-5211913DFD3B}"/>
            </a:ext>
          </a:extLst>
        </xdr:cNvPr>
        <xdr:cNvSpPr/>
      </xdr:nvSpPr>
      <xdr:spPr>
        <a:xfrm>
          <a:off x="20383500" y="6565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58975</xdr:rowOff>
    </xdr:from>
    <xdr:to>
      <xdr:col>102</xdr:col>
      <xdr:colOff>165100</xdr:colOff>
      <xdr:row>38</xdr:row>
      <xdr:rowOff>160575</xdr:rowOff>
    </xdr:to>
    <xdr:sp macro="" textlink="">
      <xdr:nvSpPr>
        <xdr:cNvPr id="572" name="フローチャート: 判断 571">
          <a:extLst>
            <a:ext uri="{FF2B5EF4-FFF2-40B4-BE49-F238E27FC236}">
              <a16:creationId xmlns:a16="http://schemas.microsoft.com/office/drawing/2014/main" id="{A91A07F2-AA25-44F5-86FA-A018E57BA444}"/>
            </a:ext>
          </a:extLst>
        </xdr:cNvPr>
        <xdr:cNvSpPr/>
      </xdr:nvSpPr>
      <xdr:spPr>
        <a:xfrm>
          <a:off x="19494500" y="6574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75498</xdr:rowOff>
    </xdr:from>
    <xdr:to>
      <xdr:col>98</xdr:col>
      <xdr:colOff>38100</xdr:colOff>
      <xdr:row>39</xdr:row>
      <xdr:rowOff>5648</xdr:rowOff>
    </xdr:to>
    <xdr:sp macro="" textlink="">
      <xdr:nvSpPr>
        <xdr:cNvPr id="573" name="フローチャート: 判断 572">
          <a:extLst>
            <a:ext uri="{FF2B5EF4-FFF2-40B4-BE49-F238E27FC236}">
              <a16:creationId xmlns:a16="http://schemas.microsoft.com/office/drawing/2014/main" id="{9FD44105-6503-4621-A976-5749B296E58F}"/>
            </a:ext>
          </a:extLst>
        </xdr:cNvPr>
        <xdr:cNvSpPr/>
      </xdr:nvSpPr>
      <xdr:spPr>
        <a:xfrm>
          <a:off x="18605500" y="65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4" name="テキスト ボックス 573">
          <a:extLst>
            <a:ext uri="{FF2B5EF4-FFF2-40B4-BE49-F238E27FC236}">
              <a16:creationId xmlns:a16="http://schemas.microsoft.com/office/drawing/2014/main" id="{25F98C08-02A0-4657-9B5F-935ECFDF283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5" name="テキスト ボックス 574">
          <a:extLst>
            <a:ext uri="{FF2B5EF4-FFF2-40B4-BE49-F238E27FC236}">
              <a16:creationId xmlns:a16="http://schemas.microsoft.com/office/drawing/2014/main" id="{32B5EAEE-4268-41ED-9D12-6D68CD27E75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E9F529BF-039A-414D-A2BC-D775DFFCED6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BAC44E9D-450F-44D6-A8C8-B71663A7D95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D40BAC42-4AEE-4D61-810D-EF98067E2592}"/>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45705</xdr:rowOff>
    </xdr:from>
    <xdr:to>
      <xdr:col>116</xdr:col>
      <xdr:colOff>114300</xdr:colOff>
      <xdr:row>37</xdr:row>
      <xdr:rowOff>147305</xdr:rowOff>
    </xdr:to>
    <xdr:sp macro="" textlink="">
      <xdr:nvSpPr>
        <xdr:cNvPr id="579" name="楕円 578">
          <a:extLst>
            <a:ext uri="{FF2B5EF4-FFF2-40B4-BE49-F238E27FC236}">
              <a16:creationId xmlns:a16="http://schemas.microsoft.com/office/drawing/2014/main" id="{F854F471-DD32-4C3A-9C0F-C6BBD0E5A179}"/>
            </a:ext>
          </a:extLst>
        </xdr:cNvPr>
        <xdr:cNvSpPr/>
      </xdr:nvSpPr>
      <xdr:spPr>
        <a:xfrm>
          <a:off x="22110700" y="6389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68582</xdr:rowOff>
    </xdr:from>
    <xdr:ext cx="599010" cy="259045"/>
    <xdr:sp macro="" textlink="">
      <xdr:nvSpPr>
        <xdr:cNvPr id="580" name="【一般廃棄物処理施設】&#10;一人当たり有形固定資産（償却資産）額該当値テキスト">
          <a:extLst>
            <a:ext uri="{FF2B5EF4-FFF2-40B4-BE49-F238E27FC236}">
              <a16:creationId xmlns:a16="http://schemas.microsoft.com/office/drawing/2014/main" id="{988E9F73-F758-42EC-AA3B-EF097CA18761}"/>
            </a:ext>
          </a:extLst>
        </xdr:cNvPr>
        <xdr:cNvSpPr txBox="1"/>
      </xdr:nvSpPr>
      <xdr:spPr>
        <a:xfrm>
          <a:off x="22199600" y="6240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55026</xdr:rowOff>
    </xdr:from>
    <xdr:to>
      <xdr:col>112</xdr:col>
      <xdr:colOff>38100</xdr:colOff>
      <xdr:row>37</xdr:row>
      <xdr:rowOff>156626</xdr:rowOff>
    </xdr:to>
    <xdr:sp macro="" textlink="">
      <xdr:nvSpPr>
        <xdr:cNvPr id="581" name="楕円 580">
          <a:extLst>
            <a:ext uri="{FF2B5EF4-FFF2-40B4-BE49-F238E27FC236}">
              <a16:creationId xmlns:a16="http://schemas.microsoft.com/office/drawing/2014/main" id="{A80F9D9D-1980-4154-B6A1-445D345D258A}"/>
            </a:ext>
          </a:extLst>
        </xdr:cNvPr>
        <xdr:cNvSpPr/>
      </xdr:nvSpPr>
      <xdr:spPr>
        <a:xfrm>
          <a:off x="21272500" y="6398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96505</xdr:rowOff>
    </xdr:from>
    <xdr:to>
      <xdr:col>116</xdr:col>
      <xdr:colOff>63500</xdr:colOff>
      <xdr:row>37</xdr:row>
      <xdr:rowOff>105826</xdr:rowOff>
    </xdr:to>
    <xdr:cxnSp macro="">
      <xdr:nvCxnSpPr>
        <xdr:cNvPr id="582" name="直線コネクタ 581">
          <a:extLst>
            <a:ext uri="{FF2B5EF4-FFF2-40B4-BE49-F238E27FC236}">
              <a16:creationId xmlns:a16="http://schemas.microsoft.com/office/drawing/2014/main" id="{A69B27D3-289E-418B-9F4E-DBCC2AD275D7}"/>
            </a:ext>
          </a:extLst>
        </xdr:cNvPr>
        <xdr:cNvCxnSpPr/>
      </xdr:nvCxnSpPr>
      <xdr:spPr>
        <a:xfrm flipV="1">
          <a:off x="21323300" y="6440155"/>
          <a:ext cx="838200" cy="9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59267</xdr:rowOff>
    </xdr:from>
    <xdr:to>
      <xdr:col>107</xdr:col>
      <xdr:colOff>101600</xdr:colOff>
      <xdr:row>37</xdr:row>
      <xdr:rowOff>160867</xdr:rowOff>
    </xdr:to>
    <xdr:sp macro="" textlink="">
      <xdr:nvSpPr>
        <xdr:cNvPr id="583" name="楕円 582">
          <a:extLst>
            <a:ext uri="{FF2B5EF4-FFF2-40B4-BE49-F238E27FC236}">
              <a16:creationId xmlns:a16="http://schemas.microsoft.com/office/drawing/2014/main" id="{22F3BC03-31D2-4216-9E70-6047A67B4F69}"/>
            </a:ext>
          </a:extLst>
        </xdr:cNvPr>
        <xdr:cNvSpPr/>
      </xdr:nvSpPr>
      <xdr:spPr>
        <a:xfrm>
          <a:off x="20383500" y="6402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105826</xdr:rowOff>
    </xdr:from>
    <xdr:to>
      <xdr:col>111</xdr:col>
      <xdr:colOff>177800</xdr:colOff>
      <xdr:row>37</xdr:row>
      <xdr:rowOff>110067</xdr:rowOff>
    </xdr:to>
    <xdr:cxnSp macro="">
      <xdr:nvCxnSpPr>
        <xdr:cNvPr id="584" name="直線コネクタ 583">
          <a:extLst>
            <a:ext uri="{FF2B5EF4-FFF2-40B4-BE49-F238E27FC236}">
              <a16:creationId xmlns:a16="http://schemas.microsoft.com/office/drawing/2014/main" id="{E1A683B8-89B9-485A-BB20-2482275EAD61}"/>
            </a:ext>
          </a:extLst>
        </xdr:cNvPr>
        <xdr:cNvCxnSpPr/>
      </xdr:nvCxnSpPr>
      <xdr:spPr>
        <a:xfrm flipV="1">
          <a:off x="20434300" y="6449476"/>
          <a:ext cx="889000" cy="4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45568</xdr:rowOff>
    </xdr:from>
    <xdr:to>
      <xdr:col>102</xdr:col>
      <xdr:colOff>165100</xdr:colOff>
      <xdr:row>37</xdr:row>
      <xdr:rowOff>147168</xdr:rowOff>
    </xdr:to>
    <xdr:sp macro="" textlink="">
      <xdr:nvSpPr>
        <xdr:cNvPr id="585" name="楕円 584">
          <a:extLst>
            <a:ext uri="{FF2B5EF4-FFF2-40B4-BE49-F238E27FC236}">
              <a16:creationId xmlns:a16="http://schemas.microsoft.com/office/drawing/2014/main" id="{61819CF4-78A4-475F-BA4A-9324BD3CB981}"/>
            </a:ext>
          </a:extLst>
        </xdr:cNvPr>
        <xdr:cNvSpPr/>
      </xdr:nvSpPr>
      <xdr:spPr>
        <a:xfrm>
          <a:off x="19494500" y="6389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96368</xdr:rowOff>
    </xdr:from>
    <xdr:to>
      <xdr:col>107</xdr:col>
      <xdr:colOff>50800</xdr:colOff>
      <xdr:row>37</xdr:row>
      <xdr:rowOff>110067</xdr:rowOff>
    </xdr:to>
    <xdr:cxnSp macro="">
      <xdr:nvCxnSpPr>
        <xdr:cNvPr id="586" name="直線コネクタ 585">
          <a:extLst>
            <a:ext uri="{FF2B5EF4-FFF2-40B4-BE49-F238E27FC236}">
              <a16:creationId xmlns:a16="http://schemas.microsoft.com/office/drawing/2014/main" id="{B0E618BC-C127-4F9F-9DDA-1990EB878795}"/>
            </a:ext>
          </a:extLst>
        </xdr:cNvPr>
        <xdr:cNvCxnSpPr/>
      </xdr:nvCxnSpPr>
      <xdr:spPr>
        <a:xfrm>
          <a:off x="19545300" y="6440018"/>
          <a:ext cx="889000" cy="13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69931</xdr:rowOff>
    </xdr:from>
    <xdr:to>
      <xdr:col>98</xdr:col>
      <xdr:colOff>38100</xdr:colOff>
      <xdr:row>38</xdr:row>
      <xdr:rowOff>81</xdr:rowOff>
    </xdr:to>
    <xdr:sp macro="" textlink="">
      <xdr:nvSpPr>
        <xdr:cNvPr id="587" name="楕円 586">
          <a:extLst>
            <a:ext uri="{FF2B5EF4-FFF2-40B4-BE49-F238E27FC236}">
              <a16:creationId xmlns:a16="http://schemas.microsoft.com/office/drawing/2014/main" id="{21937319-84D4-48A3-8071-8C5BAA21F3FD}"/>
            </a:ext>
          </a:extLst>
        </xdr:cNvPr>
        <xdr:cNvSpPr/>
      </xdr:nvSpPr>
      <xdr:spPr>
        <a:xfrm>
          <a:off x="18605500" y="6413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96368</xdr:rowOff>
    </xdr:from>
    <xdr:to>
      <xdr:col>102</xdr:col>
      <xdr:colOff>114300</xdr:colOff>
      <xdr:row>37</xdr:row>
      <xdr:rowOff>120731</xdr:rowOff>
    </xdr:to>
    <xdr:cxnSp macro="">
      <xdr:nvCxnSpPr>
        <xdr:cNvPr id="588" name="直線コネクタ 587">
          <a:extLst>
            <a:ext uri="{FF2B5EF4-FFF2-40B4-BE49-F238E27FC236}">
              <a16:creationId xmlns:a16="http://schemas.microsoft.com/office/drawing/2014/main" id="{34FE7789-42C3-45A2-B10E-C16AA3683548}"/>
            </a:ext>
          </a:extLst>
        </xdr:cNvPr>
        <xdr:cNvCxnSpPr/>
      </xdr:nvCxnSpPr>
      <xdr:spPr>
        <a:xfrm flipV="1">
          <a:off x="18656300" y="6440018"/>
          <a:ext cx="889000" cy="24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135066</xdr:rowOff>
    </xdr:from>
    <xdr:ext cx="534377" cy="259045"/>
    <xdr:sp macro="" textlink="">
      <xdr:nvSpPr>
        <xdr:cNvPr id="589" name="n_1aveValue【一般廃棄物処理施設】&#10;一人当たり有形固定資産（償却資産）額">
          <a:extLst>
            <a:ext uri="{FF2B5EF4-FFF2-40B4-BE49-F238E27FC236}">
              <a16:creationId xmlns:a16="http://schemas.microsoft.com/office/drawing/2014/main" id="{D4A7D35D-F533-4374-B412-C9A062014A18}"/>
            </a:ext>
          </a:extLst>
        </xdr:cNvPr>
        <xdr:cNvSpPr txBox="1"/>
      </xdr:nvSpPr>
      <xdr:spPr>
        <a:xfrm>
          <a:off x="21043411" y="6650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143027</xdr:rowOff>
    </xdr:from>
    <xdr:ext cx="534377" cy="259045"/>
    <xdr:sp macro="" textlink="">
      <xdr:nvSpPr>
        <xdr:cNvPr id="590" name="n_2aveValue【一般廃棄物処理施設】&#10;一人当たり有形固定資産（償却資産）額">
          <a:extLst>
            <a:ext uri="{FF2B5EF4-FFF2-40B4-BE49-F238E27FC236}">
              <a16:creationId xmlns:a16="http://schemas.microsoft.com/office/drawing/2014/main" id="{83D6919C-56D8-470C-992C-F7EC856FB6A3}"/>
            </a:ext>
          </a:extLst>
        </xdr:cNvPr>
        <xdr:cNvSpPr txBox="1"/>
      </xdr:nvSpPr>
      <xdr:spPr>
        <a:xfrm>
          <a:off x="20167111" y="6658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151702</xdr:rowOff>
    </xdr:from>
    <xdr:ext cx="534377" cy="259045"/>
    <xdr:sp macro="" textlink="">
      <xdr:nvSpPr>
        <xdr:cNvPr id="591" name="n_3aveValue【一般廃棄物処理施設】&#10;一人当たり有形固定資産（償却資産）額">
          <a:extLst>
            <a:ext uri="{FF2B5EF4-FFF2-40B4-BE49-F238E27FC236}">
              <a16:creationId xmlns:a16="http://schemas.microsoft.com/office/drawing/2014/main" id="{A3CBA45C-D7F8-41A8-A8BF-01F115489958}"/>
            </a:ext>
          </a:extLst>
        </xdr:cNvPr>
        <xdr:cNvSpPr txBox="1"/>
      </xdr:nvSpPr>
      <xdr:spPr>
        <a:xfrm>
          <a:off x="19278111" y="6666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168225</xdr:rowOff>
    </xdr:from>
    <xdr:ext cx="534377" cy="259045"/>
    <xdr:sp macro="" textlink="">
      <xdr:nvSpPr>
        <xdr:cNvPr id="592" name="n_4aveValue【一般廃棄物処理施設】&#10;一人当たり有形固定資産（償却資産）額">
          <a:extLst>
            <a:ext uri="{FF2B5EF4-FFF2-40B4-BE49-F238E27FC236}">
              <a16:creationId xmlns:a16="http://schemas.microsoft.com/office/drawing/2014/main" id="{0DA8E78D-CEEF-4B30-8056-110F8126F86E}"/>
            </a:ext>
          </a:extLst>
        </xdr:cNvPr>
        <xdr:cNvSpPr txBox="1"/>
      </xdr:nvSpPr>
      <xdr:spPr>
        <a:xfrm>
          <a:off x="18389111" y="668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1703</xdr:rowOff>
    </xdr:from>
    <xdr:ext cx="599010" cy="259045"/>
    <xdr:sp macro="" textlink="">
      <xdr:nvSpPr>
        <xdr:cNvPr id="593" name="n_1mainValue【一般廃棄物処理施設】&#10;一人当たり有形固定資産（償却資産）額">
          <a:extLst>
            <a:ext uri="{FF2B5EF4-FFF2-40B4-BE49-F238E27FC236}">
              <a16:creationId xmlns:a16="http://schemas.microsoft.com/office/drawing/2014/main" id="{65DA6A5E-2ECA-4331-B18B-85A7A664CC74}"/>
            </a:ext>
          </a:extLst>
        </xdr:cNvPr>
        <xdr:cNvSpPr txBox="1"/>
      </xdr:nvSpPr>
      <xdr:spPr>
        <a:xfrm>
          <a:off x="21011095" y="6173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5944</xdr:rowOff>
    </xdr:from>
    <xdr:ext cx="599010" cy="259045"/>
    <xdr:sp macro="" textlink="">
      <xdr:nvSpPr>
        <xdr:cNvPr id="594" name="n_2mainValue【一般廃棄物処理施設】&#10;一人当たり有形固定資産（償却資産）額">
          <a:extLst>
            <a:ext uri="{FF2B5EF4-FFF2-40B4-BE49-F238E27FC236}">
              <a16:creationId xmlns:a16="http://schemas.microsoft.com/office/drawing/2014/main" id="{2DC61375-64FC-434F-B0AC-AC47C1220AFD}"/>
            </a:ext>
          </a:extLst>
        </xdr:cNvPr>
        <xdr:cNvSpPr txBox="1"/>
      </xdr:nvSpPr>
      <xdr:spPr>
        <a:xfrm>
          <a:off x="20134795" y="6178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35</xdr:row>
      <xdr:rowOff>163695</xdr:rowOff>
    </xdr:from>
    <xdr:ext cx="599010" cy="259045"/>
    <xdr:sp macro="" textlink="">
      <xdr:nvSpPr>
        <xdr:cNvPr id="595" name="n_3mainValue【一般廃棄物処理施設】&#10;一人当たり有形固定資産（償却資産）額">
          <a:extLst>
            <a:ext uri="{FF2B5EF4-FFF2-40B4-BE49-F238E27FC236}">
              <a16:creationId xmlns:a16="http://schemas.microsoft.com/office/drawing/2014/main" id="{FDD46C7B-C7D5-4D0A-B112-45F2CD39B3D6}"/>
            </a:ext>
          </a:extLst>
        </xdr:cNvPr>
        <xdr:cNvSpPr txBox="1"/>
      </xdr:nvSpPr>
      <xdr:spPr>
        <a:xfrm>
          <a:off x="19245795" y="6164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36</xdr:row>
      <xdr:rowOff>16608</xdr:rowOff>
    </xdr:from>
    <xdr:ext cx="599010" cy="259045"/>
    <xdr:sp macro="" textlink="">
      <xdr:nvSpPr>
        <xdr:cNvPr id="596" name="n_4mainValue【一般廃棄物処理施設】&#10;一人当たり有形固定資産（償却資産）額">
          <a:extLst>
            <a:ext uri="{FF2B5EF4-FFF2-40B4-BE49-F238E27FC236}">
              <a16:creationId xmlns:a16="http://schemas.microsoft.com/office/drawing/2014/main" id="{8F8750BD-A01B-40D8-AB7E-AE4119061F72}"/>
            </a:ext>
          </a:extLst>
        </xdr:cNvPr>
        <xdr:cNvSpPr txBox="1"/>
      </xdr:nvSpPr>
      <xdr:spPr>
        <a:xfrm>
          <a:off x="18356795" y="6188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7" name="正方形/長方形 596">
          <a:extLst>
            <a:ext uri="{FF2B5EF4-FFF2-40B4-BE49-F238E27FC236}">
              <a16:creationId xmlns:a16="http://schemas.microsoft.com/office/drawing/2014/main" id="{3FACBFC5-3960-4A08-AEE1-F185B83D905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8" name="正方形/長方形 597">
          <a:extLst>
            <a:ext uri="{FF2B5EF4-FFF2-40B4-BE49-F238E27FC236}">
              <a16:creationId xmlns:a16="http://schemas.microsoft.com/office/drawing/2014/main" id="{7079EE0F-F93B-49F0-84D3-7B00F7B96A3C}"/>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9" name="正方形/長方形 598">
          <a:extLst>
            <a:ext uri="{FF2B5EF4-FFF2-40B4-BE49-F238E27FC236}">
              <a16:creationId xmlns:a16="http://schemas.microsoft.com/office/drawing/2014/main" id="{E949FDFE-772A-45F8-9466-DBFBE46BDBE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0" name="正方形/長方形 599">
          <a:extLst>
            <a:ext uri="{FF2B5EF4-FFF2-40B4-BE49-F238E27FC236}">
              <a16:creationId xmlns:a16="http://schemas.microsoft.com/office/drawing/2014/main" id="{8CDAE7D1-BC0F-47CE-BCD0-DA0BAAFD4E7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1" name="正方形/長方形 600">
          <a:extLst>
            <a:ext uri="{FF2B5EF4-FFF2-40B4-BE49-F238E27FC236}">
              <a16:creationId xmlns:a16="http://schemas.microsoft.com/office/drawing/2014/main" id="{F1C53ACF-1905-4728-9D10-728BCDC077F4}"/>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2" name="正方形/長方形 601">
          <a:extLst>
            <a:ext uri="{FF2B5EF4-FFF2-40B4-BE49-F238E27FC236}">
              <a16:creationId xmlns:a16="http://schemas.microsoft.com/office/drawing/2014/main" id="{CDCE4F30-1E84-4B4E-987B-35D0B91729C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3" name="正方形/長方形 602">
          <a:extLst>
            <a:ext uri="{FF2B5EF4-FFF2-40B4-BE49-F238E27FC236}">
              <a16:creationId xmlns:a16="http://schemas.microsoft.com/office/drawing/2014/main" id="{7098E67D-2642-4006-88D7-D49AD77BEBF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4" name="正方形/長方形 603">
          <a:extLst>
            <a:ext uri="{FF2B5EF4-FFF2-40B4-BE49-F238E27FC236}">
              <a16:creationId xmlns:a16="http://schemas.microsoft.com/office/drawing/2014/main" id="{5B4D69A4-EDE8-40C9-87D8-A04C413786F6}"/>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5" name="テキスト ボックス 604">
          <a:extLst>
            <a:ext uri="{FF2B5EF4-FFF2-40B4-BE49-F238E27FC236}">
              <a16:creationId xmlns:a16="http://schemas.microsoft.com/office/drawing/2014/main" id="{16E607A3-B579-44F7-BC99-8043DA025E5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6" name="直線コネクタ 605">
          <a:extLst>
            <a:ext uri="{FF2B5EF4-FFF2-40B4-BE49-F238E27FC236}">
              <a16:creationId xmlns:a16="http://schemas.microsoft.com/office/drawing/2014/main" id="{C43554D8-9285-47AA-B416-120D72ADFE5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7" name="テキスト ボックス 606">
          <a:extLst>
            <a:ext uri="{FF2B5EF4-FFF2-40B4-BE49-F238E27FC236}">
              <a16:creationId xmlns:a16="http://schemas.microsoft.com/office/drawing/2014/main" id="{41E897D4-04F0-41ED-A239-74937933165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08" name="直線コネクタ 607">
          <a:extLst>
            <a:ext uri="{FF2B5EF4-FFF2-40B4-BE49-F238E27FC236}">
              <a16:creationId xmlns:a16="http://schemas.microsoft.com/office/drawing/2014/main" id="{001D4C67-C674-449C-A648-55294590530B}"/>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09" name="テキスト ボックス 608">
          <a:extLst>
            <a:ext uri="{FF2B5EF4-FFF2-40B4-BE49-F238E27FC236}">
              <a16:creationId xmlns:a16="http://schemas.microsoft.com/office/drawing/2014/main" id="{E2994B7B-3916-4F46-B7D9-022E94DB7F05}"/>
            </a:ext>
          </a:extLst>
        </xdr:cNvPr>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0" name="直線コネクタ 609">
          <a:extLst>
            <a:ext uri="{FF2B5EF4-FFF2-40B4-BE49-F238E27FC236}">
              <a16:creationId xmlns:a16="http://schemas.microsoft.com/office/drawing/2014/main" id="{56AF567E-3691-451A-AA92-BB281BBB39DC}"/>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1" name="テキスト ボックス 610">
          <a:extLst>
            <a:ext uri="{FF2B5EF4-FFF2-40B4-BE49-F238E27FC236}">
              <a16:creationId xmlns:a16="http://schemas.microsoft.com/office/drawing/2014/main" id="{74C9E804-9B06-46B8-83BE-44095BF7D7D2}"/>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2" name="直線コネクタ 611">
          <a:extLst>
            <a:ext uri="{FF2B5EF4-FFF2-40B4-BE49-F238E27FC236}">
              <a16:creationId xmlns:a16="http://schemas.microsoft.com/office/drawing/2014/main" id="{12220504-6D86-4FA0-B1F0-5F23FB0FD21C}"/>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3" name="テキスト ボックス 612">
          <a:extLst>
            <a:ext uri="{FF2B5EF4-FFF2-40B4-BE49-F238E27FC236}">
              <a16:creationId xmlns:a16="http://schemas.microsoft.com/office/drawing/2014/main" id="{550DD91A-6276-4164-B70B-26C3B78F2936}"/>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4" name="直線コネクタ 613">
          <a:extLst>
            <a:ext uri="{FF2B5EF4-FFF2-40B4-BE49-F238E27FC236}">
              <a16:creationId xmlns:a16="http://schemas.microsoft.com/office/drawing/2014/main" id="{54A20F0E-0BD3-49AC-826A-8B32F1E2036D}"/>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5" name="テキスト ボックス 614">
          <a:extLst>
            <a:ext uri="{FF2B5EF4-FFF2-40B4-BE49-F238E27FC236}">
              <a16:creationId xmlns:a16="http://schemas.microsoft.com/office/drawing/2014/main" id="{2BDE2A42-7ED0-45FA-AE75-A378DE54DA84}"/>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6" name="直線コネクタ 615">
          <a:extLst>
            <a:ext uri="{FF2B5EF4-FFF2-40B4-BE49-F238E27FC236}">
              <a16:creationId xmlns:a16="http://schemas.microsoft.com/office/drawing/2014/main" id="{E8BE8014-1322-40D1-913B-437AEAD8585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17" name="テキスト ボックス 616">
          <a:extLst>
            <a:ext uri="{FF2B5EF4-FFF2-40B4-BE49-F238E27FC236}">
              <a16:creationId xmlns:a16="http://schemas.microsoft.com/office/drawing/2014/main" id="{5FFE3304-6AB9-40B2-ACF1-1AE95EAF46E5}"/>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18" name="【保健センター・保健所】&#10;有形固定資産減価償却率グラフ枠">
          <a:extLst>
            <a:ext uri="{FF2B5EF4-FFF2-40B4-BE49-F238E27FC236}">
              <a16:creationId xmlns:a16="http://schemas.microsoft.com/office/drawing/2014/main" id="{EDBD3A24-0475-42B3-B2B3-7274D8241ACC}"/>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141732</xdr:rowOff>
    </xdr:from>
    <xdr:to>
      <xdr:col>85</xdr:col>
      <xdr:colOff>126364</xdr:colOff>
      <xdr:row>63</xdr:row>
      <xdr:rowOff>11430</xdr:rowOff>
    </xdr:to>
    <xdr:cxnSp macro="">
      <xdr:nvCxnSpPr>
        <xdr:cNvPr id="619" name="直線コネクタ 618">
          <a:extLst>
            <a:ext uri="{FF2B5EF4-FFF2-40B4-BE49-F238E27FC236}">
              <a16:creationId xmlns:a16="http://schemas.microsoft.com/office/drawing/2014/main" id="{1958823C-562A-4391-AE4C-CD7531BA7993}"/>
            </a:ext>
          </a:extLst>
        </xdr:cNvPr>
        <xdr:cNvCxnSpPr/>
      </xdr:nvCxnSpPr>
      <xdr:spPr>
        <a:xfrm flipV="1">
          <a:off x="16318864" y="9571482"/>
          <a:ext cx="0" cy="1241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15257</xdr:rowOff>
    </xdr:from>
    <xdr:ext cx="405111" cy="259045"/>
    <xdr:sp macro="" textlink="">
      <xdr:nvSpPr>
        <xdr:cNvPr id="620" name="【保健センター・保健所】&#10;有形固定資産減価償却率最小値テキスト">
          <a:extLst>
            <a:ext uri="{FF2B5EF4-FFF2-40B4-BE49-F238E27FC236}">
              <a16:creationId xmlns:a16="http://schemas.microsoft.com/office/drawing/2014/main" id="{43E52DA1-5472-4F08-9D27-D2B8606604DD}"/>
            </a:ext>
          </a:extLst>
        </xdr:cNvPr>
        <xdr:cNvSpPr txBox="1"/>
      </xdr:nvSpPr>
      <xdr:spPr>
        <a:xfrm>
          <a:off x="16357600" y="1081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11430</xdr:rowOff>
    </xdr:from>
    <xdr:to>
      <xdr:col>86</xdr:col>
      <xdr:colOff>25400</xdr:colOff>
      <xdr:row>63</xdr:row>
      <xdr:rowOff>11430</xdr:rowOff>
    </xdr:to>
    <xdr:cxnSp macro="">
      <xdr:nvCxnSpPr>
        <xdr:cNvPr id="621" name="直線コネクタ 620">
          <a:extLst>
            <a:ext uri="{FF2B5EF4-FFF2-40B4-BE49-F238E27FC236}">
              <a16:creationId xmlns:a16="http://schemas.microsoft.com/office/drawing/2014/main" id="{57E0FC85-A52C-4AF7-8517-71EFF6BFEDDC}"/>
            </a:ext>
          </a:extLst>
        </xdr:cNvPr>
        <xdr:cNvCxnSpPr/>
      </xdr:nvCxnSpPr>
      <xdr:spPr>
        <a:xfrm>
          <a:off x="16230600" y="108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88409</xdr:rowOff>
    </xdr:from>
    <xdr:ext cx="405111" cy="259045"/>
    <xdr:sp macro="" textlink="">
      <xdr:nvSpPr>
        <xdr:cNvPr id="622" name="【保健センター・保健所】&#10;有形固定資産減価償却率最大値テキスト">
          <a:extLst>
            <a:ext uri="{FF2B5EF4-FFF2-40B4-BE49-F238E27FC236}">
              <a16:creationId xmlns:a16="http://schemas.microsoft.com/office/drawing/2014/main" id="{AF2FE5C3-154A-4F9A-AD02-F6793525B94E}"/>
            </a:ext>
          </a:extLst>
        </xdr:cNvPr>
        <xdr:cNvSpPr txBox="1"/>
      </xdr:nvSpPr>
      <xdr:spPr>
        <a:xfrm>
          <a:off x="16357600" y="9346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141732</xdr:rowOff>
    </xdr:from>
    <xdr:to>
      <xdr:col>86</xdr:col>
      <xdr:colOff>25400</xdr:colOff>
      <xdr:row>55</xdr:row>
      <xdr:rowOff>141732</xdr:rowOff>
    </xdr:to>
    <xdr:cxnSp macro="">
      <xdr:nvCxnSpPr>
        <xdr:cNvPr id="623" name="直線コネクタ 622">
          <a:extLst>
            <a:ext uri="{FF2B5EF4-FFF2-40B4-BE49-F238E27FC236}">
              <a16:creationId xmlns:a16="http://schemas.microsoft.com/office/drawing/2014/main" id="{065E4B3A-FFC2-4939-8344-7B4DEE8027CB}"/>
            </a:ext>
          </a:extLst>
        </xdr:cNvPr>
        <xdr:cNvCxnSpPr/>
      </xdr:nvCxnSpPr>
      <xdr:spPr>
        <a:xfrm>
          <a:off x="16230600" y="9571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100093</xdr:rowOff>
    </xdr:from>
    <xdr:ext cx="405111" cy="259045"/>
    <xdr:sp macro="" textlink="">
      <xdr:nvSpPr>
        <xdr:cNvPr id="624" name="【保健センター・保健所】&#10;有形固定資産減価償却率平均値テキスト">
          <a:extLst>
            <a:ext uri="{FF2B5EF4-FFF2-40B4-BE49-F238E27FC236}">
              <a16:creationId xmlns:a16="http://schemas.microsoft.com/office/drawing/2014/main" id="{ED3A61C4-7F7D-46E9-83C4-0AF212E8ED52}"/>
            </a:ext>
          </a:extLst>
        </xdr:cNvPr>
        <xdr:cNvSpPr txBox="1"/>
      </xdr:nvSpPr>
      <xdr:spPr>
        <a:xfrm>
          <a:off x="16357600" y="10044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77216</xdr:rowOff>
    </xdr:from>
    <xdr:to>
      <xdr:col>85</xdr:col>
      <xdr:colOff>177800</xdr:colOff>
      <xdr:row>60</xdr:row>
      <xdr:rowOff>7366</xdr:rowOff>
    </xdr:to>
    <xdr:sp macro="" textlink="">
      <xdr:nvSpPr>
        <xdr:cNvPr id="625" name="フローチャート: 判断 624">
          <a:extLst>
            <a:ext uri="{FF2B5EF4-FFF2-40B4-BE49-F238E27FC236}">
              <a16:creationId xmlns:a16="http://schemas.microsoft.com/office/drawing/2014/main" id="{44EB4566-D91D-4B91-BCBA-2829BAF89E7E}"/>
            </a:ext>
          </a:extLst>
        </xdr:cNvPr>
        <xdr:cNvSpPr/>
      </xdr:nvSpPr>
      <xdr:spPr>
        <a:xfrm>
          <a:off x="16268700" y="1019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36068</xdr:rowOff>
    </xdr:from>
    <xdr:to>
      <xdr:col>81</xdr:col>
      <xdr:colOff>101600</xdr:colOff>
      <xdr:row>59</xdr:row>
      <xdr:rowOff>137668</xdr:rowOff>
    </xdr:to>
    <xdr:sp macro="" textlink="">
      <xdr:nvSpPr>
        <xdr:cNvPr id="626" name="フローチャート: 判断 625">
          <a:extLst>
            <a:ext uri="{FF2B5EF4-FFF2-40B4-BE49-F238E27FC236}">
              <a16:creationId xmlns:a16="http://schemas.microsoft.com/office/drawing/2014/main" id="{260567E9-03DB-4BF9-A379-32B63B67582F}"/>
            </a:ext>
          </a:extLst>
        </xdr:cNvPr>
        <xdr:cNvSpPr/>
      </xdr:nvSpPr>
      <xdr:spPr>
        <a:xfrm>
          <a:off x="15430500" y="1015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161798</xdr:rowOff>
    </xdr:from>
    <xdr:to>
      <xdr:col>76</xdr:col>
      <xdr:colOff>165100</xdr:colOff>
      <xdr:row>59</xdr:row>
      <xdr:rowOff>91948</xdr:rowOff>
    </xdr:to>
    <xdr:sp macro="" textlink="">
      <xdr:nvSpPr>
        <xdr:cNvPr id="627" name="フローチャート: 判断 626">
          <a:extLst>
            <a:ext uri="{FF2B5EF4-FFF2-40B4-BE49-F238E27FC236}">
              <a16:creationId xmlns:a16="http://schemas.microsoft.com/office/drawing/2014/main" id="{6DD720B0-A1F4-4B0C-8094-7218189B873D}"/>
            </a:ext>
          </a:extLst>
        </xdr:cNvPr>
        <xdr:cNvSpPr/>
      </xdr:nvSpPr>
      <xdr:spPr>
        <a:xfrm>
          <a:off x="14541500" y="1010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157226</xdr:rowOff>
    </xdr:from>
    <xdr:to>
      <xdr:col>72</xdr:col>
      <xdr:colOff>38100</xdr:colOff>
      <xdr:row>59</xdr:row>
      <xdr:rowOff>87376</xdr:rowOff>
    </xdr:to>
    <xdr:sp macro="" textlink="">
      <xdr:nvSpPr>
        <xdr:cNvPr id="628" name="フローチャート: 判断 627">
          <a:extLst>
            <a:ext uri="{FF2B5EF4-FFF2-40B4-BE49-F238E27FC236}">
              <a16:creationId xmlns:a16="http://schemas.microsoft.com/office/drawing/2014/main" id="{11D89C9D-19D6-4E36-8FA3-907A8D3813CE}"/>
            </a:ext>
          </a:extLst>
        </xdr:cNvPr>
        <xdr:cNvSpPr/>
      </xdr:nvSpPr>
      <xdr:spPr>
        <a:xfrm>
          <a:off x="13652500" y="1010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84074</xdr:rowOff>
    </xdr:from>
    <xdr:to>
      <xdr:col>67</xdr:col>
      <xdr:colOff>101600</xdr:colOff>
      <xdr:row>59</xdr:row>
      <xdr:rowOff>14224</xdr:rowOff>
    </xdr:to>
    <xdr:sp macro="" textlink="">
      <xdr:nvSpPr>
        <xdr:cNvPr id="629" name="フローチャート: 判断 628">
          <a:extLst>
            <a:ext uri="{FF2B5EF4-FFF2-40B4-BE49-F238E27FC236}">
              <a16:creationId xmlns:a16="http://schemas.microsoft.com/office/drawing/2014/main" id="{F102C076-149D-42D5-B43C-96F614E6E3A1}"/>
            </a:ext>
          </a:extLst>
        </xdr:cNvPr>
        <xdr:cNvSpPr/>
      </xdr:nvSpPr>
      <xdr:spPr>
        <a:xfrm>
          <a:off x="12763500" y="1002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0" name="テキスト ボックス 629">
          <a:extLst>
            <a:ext uri="{FF2B5EF4-FFF2-40B4-BE49-F238E27FC236}">
              <a16:creationId xmlns:a16="http://schemas.microsoft.com/office/drawing/2014/main" id="{2B2231FB-152B-481F-83C4-51CA648BA3EB}"/>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1" name="テキスト ボックス 630">
          <a:extLst>
            <a:ext uri="{FF2B5EF4-FFF2-40B4-BE49-F238E27FC236}">
              <a16:creationId xmlns:a16="http://schemas.microsoft.com/office/drawing/2014/main" id="{FD8E2CCD-8D38-4EA2-883E-C90EBDCE185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2" name="テキスト ボックス 631">
          <a:extLst>
            <a:ext uri="{FF2B5EF4-FFF2-40B4-BE49-F238E27FC236}">
              <a16:creationId xmlns:a16="http://schemas.microsoft.com/office/drawing/2014/main" id="{3737437E-D807-44FF-BCF3-F255878CA87E}"/>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ECF8C689-80AE-448C-881F-2787C03398C4}"/>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C92B7256-E46B-483F-A19E-2A076AF1C707}"/>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164084</xdr:rowOff>
    </xdr:from>
    <xdr:to>
      <xdr:col>85</xdr:col>
      <xdr:colOff>177800</xdr:colOff>
      <xdr:row>60</xdr:row>
      <xdr:rowOff>94234</xdr:rowOff>
    </xdr:to>
    <xdr:sp macro="" textlink="">
      <xdr:nvSpPr>
        <xdr:cNvPr id="635" name="楕円 634">
          <a:extLst>
            <a:ext uri="{FF2B5EF4-FFF2-40B4-BE49-F238E27FC236}">
              <a16:creationId xmlns:a16="http://schemas.microsoft.com/office/drawing/2014/main" id="{C3C57BE6-18FB-4DF6-A820-5435109DD819}"/>
            </a:ext>
          </a:extLst>
        </xdr:cNvPr>
        <xdr:cNvSpPr/>
      </xdr:nvSpPr>
      <xdr:spPr>
        <a:xfrm>
          <a:off x="16268700" y="10279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142511</xdr:rowOff>
    </xdr:from>
    <xdr:ext cx="405111" cy="259045"/>
    <xdr:sp macro="" textlink="">
      <xdr:nvSpPr>
        <xdr:cNvPr id="636" name="【保健センター・保健所】&#10;有形固定資産減価償却率該当値テキスト">
          <a:extLst>
            <a:ext uri="{FF2B5EF4-FFF2-40B4-BE49-F238E27FC236}">
              <a16:creationId xmlns:a16="http://schemas.microsoft.com/office/drawing/2014/main" id="{457BE866-A9E2-411C-907A-C3E4B931F9EF}"/>
            </a:ext>
          </a:extLst>
        </xdr:cNvPr>
        <xdr:cNvSpPr txBox="1"/>
      </xdr:nvSpPr>
      <xdr:spPr>
        <a:xfrm>
          <a:off x="16357600" y="10258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129794</xdr:rowOff>
    </xdr:from>
    <xdr:to>
      <xdr:col>81</xdr:col>
      <xdr:colOff>101600</xdr:colOff>
      <xdr:row>60</xdr:row>
      <xdr:rowOff>59944</xdr:rowOff>
    </xdr:to>
    <xdr:sp macro="" textlink="">
      <xdr:nvSpPr>
        <xdr:cNvPr id="637" name="楕円 636">
          <a:extLst>
            <a:ext uri="{FF2B5EF4-FFF2-40B4-BE49-F238E27FC236}">
              <a16:creationId xmlns:a16="http://schemas.microsoft.com/office/drawing/2014/main" id="{083A1190-76CB-4673-8D72-A68D8F9D8598}"/>
            </a:ext>
          </a:extLst>
        </xdr:cNvPr>
        <xdr:cNvSpPr/>
      </xdr:nvSpPr>
      <xdr:spPr>
        <a:xfrm>
          <a:off x="15430500" y="1024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9144</xdr:rowOff>
    </xdr:from>
    <xdr:to>
      <xdr:col>85</xdr:col>
      <xdr:colOff>127000</xdr:colOff>
      <xdr:row>60</xdr:row>
      <xdr:rowOff>43434</xdr:rowOff>
    </xdr:to>
    <xdr:cxnSp macro="">
      <xdr:nvCxnSpPr>
        <xdr:cNvPr id="638" name="直線コネクタ 637">
          <a:extLst>
            <a:ext uri="{FF2B5EF4-FFF2-40B4-BE49-F238E27FC236}">
              <a16:creationId xmlns:a16="http://schemas.microsoft.com/office/drawing/2014/main" id="{7B2ECED2-2863-4D7B-899E-39134CFA677D}"/>
            </a:ext>
          </a:extLst>
        </xdr:cNvPr>
        <xdr:cNvCxnSpPr/>
      </xdr:nvCxnSpPr>
      <xdr:spPr>
        <a:xfrm>
          <a:off x="15481300" y="10296144"/>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77216</xdr:rowOff>
    </xdr:from>
    <xdr:to>
      <xdr:col>76</xdr:col>
      <xdr:colOff>165100</xdr:colOff>
      <xdr:row>60</xdr:row>
      <xdr:rowOff>7366</xdr:rowOff>
    </xdr:to>
    <xdr:sp macro="" textlink="">
      <xdr:nvSpPr>
        <xdr:cNvPr id="639" name="楕円 638">
          <a:extLst>
            <a:ext uri="{FF2B5EF4-FFF2-40B4-BE49-F238E27FC236}">
              <a16:creationId xmlns:a16="http://schemas.microsoft.com/office/drawing/2014/main" id="{A073615B-C12C-4AFE-8315-2DADE12F0D3C}"/>
            </a:ext>
          </a:extLst>
        </xdr:cNvPr>
        <xdr:cNvSpPr/>
      </xdr:nvSpPr>
      <xdr:spPr>
        <a:xfrm>
          <a:off x="14541500" y="10192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128016</xdr:rowOff>
    </xdr:from>
    <xdr:to>
      <xdr:col>81</xdr:col>
      <xdr:colOff>50800</xdr:colOff>
      <xdr:row>60</xdr:row>
      <xdr:rowOff>9144</xdr:rowOff>
    </xdr:to>
    <xdr:cxnSp macro="">
      <xdr:nvCxnSpPr>
        <xdr:cNvPr id="640" name="直線コネクタ 639">
          <a:extLst>
            <a:ext uri="{FF2B5EF4-FFF2-40B4-BE49-F238E27FC236}">
              <a16:creationId xmlns:a16="http://schemas.microsoft.com/office/drawing/2014/main" id="{D69622BA-FE5B-420C-B5A5-7DCE30FC2923}"/>
            </a:ext>
          </a:extLst>
        </xdr:cNvPr>
        <xdr:cNvCxnSpPr/>
      </xdr:nvCxnSpPr>
      <xdr:spPr>
        <a:xfrm>
          <a:off x="14592300" y="10243566"/>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29210</xdr:rowOff>
    </xdr:from>
    <xdr:to>
      <xdr:col>72</xdr:col>
      <xdr:colOff>38100</xdr:colOff>
      <xdr:row>59</xdr:row>
      <xdr:rowOff>130810</xdr:rowOff>
    </xdr:to>
    <xdr:sp macro="" textlink="">
      <xdr:nvSpPr>
        <xdr:cNvPr id="641" name="楕円 640">
          <a:extLst>
            <a:ext uri="{FF2B5EF4-FFF2-40B4-BE49-F238E27FC236}">
              <a16:creationId xmlns:a16="http://schemas.microsoft.com/office/drawing/2014/main" id="{018E54B7-30AA-4B65-A27F-40F40B211406}"/>
            </a:ext>
          </a:extLst>
        </xdr:cNvPr>
        <xdr:cNvSpPr/>
      </xdr:nvSpPr>
      <xdr:spPr>
        <a:xfrm>
          <a:off x="13652500" y="1014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80010</xdr:rowOff>
    </xdr:from>
    <xdr:to>
      <xdr:col>76</xdr:col>
      <xdr:colOff>114300</xdr:colOff>
      <xdr:row>59</xdr:row>
      <xdr:rowOff>128016</xdr:rowOff>
    </xdr:to>
    <xdr:cxnSp macro="">
      <xdr:nvCxnSpPr>
        <xdr:cNvPr id="642" name="直線コネクタ 641">
          <a:extLst>
            <a:ext uri="{FF2B5EF4-FFF2-40B4-BE49-F238E27FC236}">
              <a16:creationId xmlns:a16="http://schemas.microsoft.com/office/drawing/2014/main" id="{290613E8-8ECF-4568-A604-0E80816CD8CD}"/>
            </a:ext>
          </a:extLst>
        </xdr:cNvPr>
        <xdr:cNvCxnSpPr/>
      </xdr:nvCxnSpPr>
      <xdr:spPr>
        <a:xfrm>
          <a:off x="13703300" y="10195560"/>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159512</xdr:rowOff>
    </xdr:from>
    <xdr:to>
      <xdr:col>67</xdr:col>
      <xdr:colOff>101600</xdr:colOff>
      <xdr:row>59</xdr:row>
      <xdr:rowOff>89662</xdr:rowOff>
    </xdr:to>
    <xdr:sp macro="" textlink="">
      <xdr:nvSpPr>
        <xdr:cNvPr id="643" name="楕円 642">
          <a:extLst>
            <a:ext uri="{FF2B5EF4-FFF2-40B4-BE49-F238E27FC236}">
              <a16:creationId xmlns:a16="http://schemas.microsoft.com/office/drawing/2014/main" id="{2BBFA2AC-0FCD-4385-A379-2E517216EC84}"/>
            </a:ext>
          </a:extLst>
        </xdr:cNvPr>
        <xdr:cNvSpPr/>
      </xdr:nvSpPr>
      <xdr:spPr>
        <a:xfrm>
          <a:off x="12763500" y="10103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38862</xdr:rowOff>
    </xdr:from>
    <xdr:to>
      <xdr:col>71</xdr:col>
      <xdr:colOff>177800</xdr:colOff>
      <xdr:row>59</xdr:row>
      <xdr:rowOff>80010</xdr:rowOff>
    </xdr:to>
    <xdr:cxnSp macro="">
      <xdr:nvCxnSpPr>
        <xdr:cNvPr id="644" name="直線コネクタ 643">
          <a:extLst>
            <a:ext uri="{FF2B5EF4-FFF2-40B4-BE49-F238E27FC236}">
              <a16:creationId xmlns:a16="http://schemas.microsoft.com/office/drawing/2014/main" id="{C9EB4605-AEF6-4030-9AB7-6E1BD938BDE5}"/>
            </a:ext>
          </a:extLst>
        </xdr:cNvPr>
        <xdr:cNvCxnSpPr/>
      </xdr:nvCxnSpPr>
      <xdr:spPr>
        <a:xfrm>
          <a:off x="12814300" y="1015441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154195</xdr:rowOff>
    </xdr:from>
    <xdr:ext cx="405111" cy="259045"/>
    <xdr:sp macro="" textlink="">
      <xdr:nvSpPr>
        <xdr:cNvPr id="645" name="n_1aveValue【保健センター・保健所】&#10;有形固定資産減価償却率">
          <a:extLst>
            <a:ext uri="{FF2B5EF4-FFF2-40B4-BE49-F238E27FC236}">
              <a16:creationId xmlns:a16="http://schemas.microsoft.com/office/drawing/2014/main" id="{5F45FE14-B678-46DB-88A0-5CF4587C8A2B}"/>
            </a:ext>
          </a:extLst>
        </xdr:cNvPr>
        <xdr:cNvSpPr txBox="1"/>
      </xdr:nvSpPr>
      <xdr:spPr>
        <a:xfrm>
          <a:off x="15266044" y="9926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108475</xdr:rowOff>
    </xdr:from>
    <xdr:ext cx="405111" cy="259045"/>
    <xdr:sp macro="" textlink="">
      <xdr:nvSpPr>
        <xdr:cNvPr id="646" name="n_2aveValue【保健センター・保健所】&#10;有形固定資産減価償却率">
          <a:extLst>
            <a:ext uri="{FF2B5EF4-FFF2-40B4-BE49-F238E27FC236}">
              <a16:creationId xmlns:a16="http://schemas.microsoft.com/office/drawing/2014/main" id="{11DBFAD0-C3F9-40C6-BE31-23708295115E}"/>
            </a:ext>
          </a:extLst>
        </xdr:cNvPr>
        <xdr:cNvSpPr txBox="1"/>
      </xdr:nvSpPr>
      <xdr:spPr>
        <a:xfrm>
          <a:off x="14389744" y="9881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103903</xdr:rowOff>
    </xdr:from>
    <xdr:ext cx="405111" cy="259045"/>
    <xdr:sp macro="" textlink="">
      <xdr:nvSpPr>
        <xdr:cNvPr id="647" name="n_3aveValue【保健センター・保健所】&#10;有形固定資産減価償却率">
          <a:extLst>
            <a:ext uri="{FF2B5EF4-FFF2-40B4-BE49-F238E27FC236}">
              <a16:creationId xmlns:a16="http://schemas.microsoft.com/office/drawing/2014/main" id="{7F039B6F-2C4A-449E-875F-9CD6CF7A284B}"/>
            </a:ext>
          </a:extLst>
        </xdr:cNvPr>
        <xdr:cNvSpPr txBox="1"/>
      </xdr:nvSpPr>
      <xdr:spPr>
        <a:xfrm>
          <a:off x="13500744" y="987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30751</xdr:rowOff>
    </xdr:from>
    <xdr:ext cx="405111" cy="259045"/>
    <xdr:sp macro="" textlink="">
      <xdr:nvSpPr>
        <xdr:cNvPr id="648" name="n_4aveValue【保健センター・保健所】&#10;有形固定資産減価償却率">
          <a:extLst>
            <a:ext uri="{FF2B5EF4-FFF2-40B4-BE49-F238E27FC236}">
              <a16:creationId xmlns:a16="http://schemas.microsoft.com/office/drawing/2014/main" id="{27AC2870-A4E9-401E-993E-2CA497F1DF8E}"/>
            </a:ext>
          </a:extLst>
        </xdr:cNvPr>
        <xdr:cNvSpPr txBox="1"/>
      </xdr:nvSpPr>
      <xdr:spPr>
        <a:xfrm>
          <a:off x="12611744" y="9803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51071</xdr:rowOff>
    </xdr:from>
    <xdr:ext cx="405111" cy="259045"/>
    <xdr:sp macro="" textlink="">
      <xdr:nvSpPr>
        <xdr:cNvPr id="649" name="n_1mainValue【保健センター・保健所】&#10;有形固定資産減価償却率">
          <a:extLst>
            <a:ext uri="{FF2B5EF4-FFF2-40B4-BE49-F238E27FC236}">
              <a16:creationId xmlns:a16="http://schemas.microsoft.com/office/drawing/2014/main" id="{DADE3A95-F563-4445-BEB3-EAA083651C94}"/>
            </a:ext>
          </a:extLst>
        </xdr:cNvPr>
        <xdr:cNvSpPr txBox="1"/>
      </xdr:nvSpPr>
      <xdr:spPr>
        <a:xfrm>
          <a:off x="15266044" y="10338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169943</xdr:rowOff>
    </xdr:from>
    <xdr:ext cx="405111" cy="259045"/>
    <xdr:sp macro="" textlink="">
      <xdr:nvSpPr>
        <xdr:cNvPr id="650" name="n_2mainValue【保健センター・保健所】&#10;有形固定資産減価償却率">
          <a:extLst>
            <a:ext uri="{FF2B5EF4-FFF2-40B4-BE49-F238E27FC236}">
              <a16:creationId xmlns:a16="http://schemas.microsoft.com/office/drawing/2014/main" id="{3D07E2CD-F941-49E4-BBF9-B0BA6BAFCA97}"/>
            </a:ext>
          </a:extLst>
        </xdr:cNvPr>
        <xdr:cNvSpPr txBox="1"/>
      </xdr:nvSpPr>
      <xdr:spPr>
        <a:xfrm>
          <a:off x="14389744" y="10285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121937</xdr:rowOff>
    </xdr:from>
    <xdr:ext cx="405111" cy="259045"/>
    <xdr:sp macro="" textlink="">
      <xdr:nvSpPr>
        <xdr:cNvPr id="651" name="n_3mainValue【保健センター・保健所】&#10;有形固定資産減価償却率">
          <a:extLst>
            <a:ext uri="{FF2B5EF4-FFF2-40B4-BE49-F238E27FC236}">
              <a16:creationId xmlns:a16="http://schemas.microsoft.com/office/drawing/2014/main" id="{AA54D1BC-B292-4CDB-AEA7-72124E1152DE}"/>
            </a:ext>
          </a:extLst>
        </xdr:cNvPr>
        <xdr:cNvSpPr txBox="1"/>
      </xdr:nvSpPr>
      <xdr:spPr>
        <a:xfrm>
          <a:off x="13500744" y="1023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80789</xdr:rowOff>
    </xdr:from>
    <xdr:ext cx="405111" cy="259045"/>
    <xdr:sp macro="" textlink="">
      <xdr:nvSpPr>
        <xdr:cNvPr id="652" name="n_4mainValue【保健センター・保健所】&#10;有形固定資産減価償却率">
          <a:extLst>
            <a:ext uri="{FF2B5EF4-FFF2-40B4-BE49-F238E27FC236}">
              <a16:creationId xmlns:a16="http://schemas.microsoft.com/office/drawing/2014/main" id="{5233E9C4-15DF-4F77-A572-B4C75B944129}"/>
            </a:ext>
          </a:extLst>
        </xdr:cNvPr>
        <xdr:cNvSpPr txBox="1"/>
      </xdr:nvSpPr>
      <xdr:spPr>
        <a:xfrm>
          <a:off x="12611744" y="10196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3" name="正方形/長方形 652">
          <a:extLst>
            <a:ext uri="{FF2B5EF4-FFF2-40B4-BE49-F238E27FC236}">
              <a16:creationId xmlns:a16="http://schemas.microsoft.com/office/drawing/2014/main" id="{5E07B597-20F1-44F7-AF83-F16078BAE1B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4" name="正方形/長方形 653">
          <a:extLst>
            <a:ext uri="{FF2B5EF4-FFF2-40B4-BE49-F238E27FC236}">
              <a16:creationId xmlns:a16="http://schemas.microsoft.com/office/drawing/2014/main" id="{2E94F1F6-424E-48E9-AE2F-26F2E9A3B05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5" name="正方形/長方形 654">
          <a:extLst>
            <a:ext uri="{FF2B5EF4-FFF2-40B4-BE49-F238E27FC236}">
              <a16:creationId xmlns:a16="http://schemas.microsoft.com/office/drawing/2014/main" id="{00727583-E8A1-4620-B5C8-09C5EB5B1C4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6" name="正方形/長方形 655">
          <a:extLst>
            <a:ext uri="{FF2B5EF4-FFF2-40B4-BE49-F238E27FC236}">
              <a16:creationId xmlns:a16="http://schemas.microsoft.com/office/drawing/2014/main" id="{B4BF46DC-DF3F-4F29-862C-49A73203D70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7" name="正方形/長方形 656">
          <a:extLst>
            <a:ext uri="{FF2B5EF4-FFF2-40B4-BE49-F238E27FC236}">
              <a16:creationId xmlns:a16="http://schemas.microsoft.com/office/drawing/2014/main" id="{096BCE71-B155-4DAB-9CC5-00EE65BCF24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8" name="正方形/長方形 657">
          <a:extLst>
            <a:ext uri="{FF2B5EF4-FFF2-40B4-BE49-F238E27FC236}">
              <a16:creationId xmlns:a16="http://schemas.microsoft.com/office/drawing/2014/main" id="{F8D41AF6-4A1E-44EE-865E-8644F871705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59" name="正方形/長方形 658">
          <a:extLst>
            <a:ext uri="{FF2B5EF4-FFF2-40B4-BE49-F238E27FC236}">
              <a16:creationId xmlns:a16="http://schemas.microsoft.com/office/drawing/2014/main" id="{9D0C3869-E891-44E1-B694-F2A53C1950E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0" name="正方形/長方形 659">
          <a:extLst>
            <a:ext uri="{FF2B5EF4-FFF2-40B4-BE49-F238E27FC236}">
              <a16:creationId xmlns:a16="http://schemas.microsoft.com/office/drawing/2014/main" id="{3F11419D-1620-4392-A6AB-BC4943C75E7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1" name="テキスト ボックス 660">
          <a:extLst>
            <a:ext uri="{FF2B5EF4-FFF2-40B4-BE49-F238E27FC236}">
              <a16:creationId xmlns:a16="http://schemas.microsoft.com/office/drawing/2014/main" id="{4F5C162C-83F7-45FC-B097-C30700928BDE}"/>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2" name="直線コネクタ 661">
          <a:extLst>
            <a:ext uri="{FF2B5EF4-FFF2-40B4-BE49-F238E27FC236}">
              <a16:creationId xmlns:a16="http://schemas.microsoft.com/office/drawing/2014/main" id="{B90216B7-BFB2-432E-AF92-1A540EBECF2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3" name="直線コネクタ 662">
          <a:extLst>
            <a:ext uri="{FF2B5EF4-FFF2-40B4-BE49-F238E27FC236}">
              <a16:creationId xmlns:a16="http://schemas.microsoft.com/office/drawing/2014/main" id="{42EE5FC5-B527-41CB-A258-DE7F21F660AF}"/>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4" name="テキスト ボックス 663">
          <a:extLst>
            <a:ext uri="{FF2B5EF4-FFF2-40B4-BE49-F238E27FC236}">
              <a16:creationId xmlns:a16="http://schemas.microsoft.com/office/drawing/2014/main" id="{66F81CD5-E986-4392-89EB-C153F4F8E942}"/>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65" name="直線コネクタ 664">
          <a:extLst>
            <a:ext uri="{FF2B5EF4-FFF2-40B4-BE49-F238E27FC236}">
              <a16:creationId xmlns:a16="http://schemas.microsoft.com/office/drawing/2014/main" id="{EDED6B99-314E-42C5-90A6-40B24471FFC2}"/>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66" name="テキスト ボックス 665">
          <a:extLst>
            <a:ext uri="{FF2B5EF4-FFF2-40B4-BE49-F238E27FC236}">
              <a16:creationId xmlns:a16="http://schemas.microsoft.com/office/drawing/2014/main" id="{7F381A8C-B0A7-4A0A-86B5-EC7F04E5CC6A}"/>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67" name="直線コネクタ 666">
          <a:extLst>
            <a:ext uri="{FF2B5EF4-FFF2-40B4-BE49-F238E27FC236}">
              <a16:creationId xmlns:a16="http://schemas.microsoft.com/office/drawing/2014/main" id="{C7488BCD-FB80-473E-BC6A-99AFBE4D53D4}"/>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68" name="テキスト ボックス 667">
          <a:extLst>
            <a:ext uri="{FF2B5EF4-FFF2-40B4-BE49-F238E27FC236}">
              <a16:creationId xmlns:a16="http://schemas.microsoft.com/office/drawing/2014/main" id="{0F66C9F3-62ED-4B3C-9D08-90CD14E7989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69" name="直線コネクタ 668">
          <a:extLst>
            <a:ext uri="{FF2B5EF4-FFF2-40B4-BE49-F238E27FC236}">
              <a16:creationId xmlns:a16="http://schemas.microsoft.com/office/drawing/2014/main" id="{5AECAB54-00EC-47B6-9BE9-0A3893CFD481}"/>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0" name="テキスト ボックス 669">
          <a:extLst>
            <a:ext uri="{FF2B5EF4-FFF2-40B4-BE49-F238E27FC236}">
              <a16:creationId xmlns:a16="http://schemas.microsoft.com/office/drawing/2014/main" id="{FFB02830-6C3A-4421-953E-DE0C562FA324}"/>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1" name="直線コネクタ 670">
          <a:extLst>
            <a:ext uri="{FF2B5EF4-FFF2-40B4-BE49-F238E27FC236}">
              <a16:creationId xmlns:a16="http://schemas.microsoft.com/office/drawing/2014/main" id="{6BC56DC1-E949-4F61-A21B-341D1E9DF31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2" name="テキスト ボックス 671">
          <a:extLst>
            <a:ext uri="{FF2B5EF4-FFF2-40B4-BE49-F238E27FC236}">
              <a16:creationId xmlns:a16="http://schemas.microsoft.com/office/drawing/2014/main" id="{681AE0AE-2A47-40D4-BFD3-B373141557E7}"/>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3" name="【保健センター・保健所】&#10;一人当たり面積グラフ枠">
          <a:extLst>
            <a:ext uri="{FF2B5EF4-FFF2-40B4-BE49-F238E27FC236}">
              <a16:creationId xmlns:a16="http://schemas.microsoft.com/office/drawing/2014/main" id="{4F983EE4-B1DA-4A17-83F3-AED9884BDE1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98298</xdr:rowOff>
    </xdr:from>
    <xdr:to>
      <xdr:col>116</xdr:col>
      <xdr:colOff>62864</xdr:colOff>
      <xdr:row>63</xdr:row>
      <xdr:rowOff>162306</xdr:rowOff>
    </xdr:to>
    <xdr:cxnSp macro="">
      <xdr:nvCxnSpPr>
        <xdr:cNvPr id="674" name="直線コネクタ 673">
          <a:extLst>
            <a:ext uri="{FF2B5EF4-FFF2-40B4-BE49-F238E27FC236}">
              <a16:creationId xmlns:a16="http://schemas.microsoft.com/office/drawing/2014/main" id="{DB2E78A1-F414-4A3A-AE3B-0A8988176CD2}"/>
            </a:ext>
          </a:extLst>
        </xdr:cNvPr>
        <xdr:cNvCxnSpPr/>
      </xdr:nvCxnSpPr>
      <xdr:spPr>
        <a:xfrm flipV="1">
          <a:off x="22160864" y="9528048"/>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675" name="【保健センター・保健所】&#10;一人当たり面積最小値テキスト">
          <a:extLst>
            <a:ext uri="{FF2B5EF4-FFF2-40B4-BE49-F238E27FC236}">
              <a16:creationId xmlns:a16="http://schemas.microsoft.com/office/drawing/2014/main" id="{0CDE6D96-DCE4-4E47-BAB7-B0F087968A44}"/>
            </a:ext>
          </a:extLst>
        </xdr:cNvPr>
        <xdr:cNvSpPr txBox="1"/>
      </xdr:nvSpPr>
      <xdr:spPr>
        <a:xfrm>
          <a:off x="22199600" y="1096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676" name="直線コネクタ 675">
          <a:extLst>
            <a:ext uri="{FF2B5EF4-FFF2-40B4-BE49-F238E27FC236}">
              <a16:creationId xmlns:a16="http://schemas.microsoft.com/office/drawing/2014/main" id="{28D2D2D0-524E-4ED8-BB9A-18698B3218B8}"/>
            </a:ext>
          </a:extLst>
        </xdr:cNvPr>
        <xdr:cNvCxnSpPr/>
      </xdr:nvCxnSpPr>
      <xdr:spPr>
        <a:xfrm>
          <a:off x="22072600" y="1096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44975</xdr:rowOff>
    </xdr:from>
    <xdr:ext cx="469744" cy="259045"/>
    <xdr:sp macro="" textlink="">
      <xdr:nvSpPr>
        <xdr:cNvPr id="677" name="【保健センター・保健所】&#10;一人当たり面積最大値テキスト">
          <a:extLst>
            <a:ext uri="{FF2B5EF4-FFF2-40B4-BE49-F238E27FC236}">
              <a16:creationId xmlns:a16="http://schemas.microsoft.com/office/drawing/2014/main" id="{43E8C5FB-09C6-499A-8E14-118C4D43D7A7}"/>
            </a:ext>
          </a:extLst>
        </xdr:cNvPr>
        <xdr:cNvSpPr txBox="1"/>
      </xdr:nvSpPr>
      <xdr:spPr>
        <a:xfrm>
          <a:off x="22199600" y="9303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98298</xdr:rowOff>
    </xdr:from>
    <xdr:to>
      <xdr:col>116</xdr:col>
      <xdr:colOff>152400</xdr:colOff>
      <xdr:row>55</xdr:row>
      <xdr:rowOff>98298</xdr:rowOff>
    </xdr:to>
    <xdr:cxnSp macro="">
      <xdr:nvCxnSpPr>
        <xdr:cNvPr id="678" name="直線コネクタ 677">
          <a:extLst>
            <a:ext uri="{FF2B5EF4-FFF2-40B4-BE49-F238E27FC236}">
              <a16:creationId xmlns:a16="http://schemas.microsoft.com/office/drawing/2014/main" id="{9BDB8C76-F960-4D5B-822A-FE87A0EFDBFF}"/>
            </a:ext>
          </a:extLst>
        </xdr:cNvPr>
        <xdr:cNvCxnSpPr/>
      </xdr:nvCxnSpPr>
      <xdr:spPr>
        <a:xfrm>
          <a:off x="22072600" y="952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15511</xdr:rowOff>
    </xdr:from>
    <xdr:ext cx="469744" cy="259045"/>
    <xdr:sp macro="" textlink="">
      <xdr:nvSpPr>
        <xdr:cNvPr id="679" name="【保健センター・保健所】&#10;一人当たり面積平均値テキスト">
          <a:extLst>
            <a:ext uri="{FF2B5EF4-FFF2-40B4-BE49-F238E27FC236}">
              <a16:creationId xmlns:a16="http://schemas.microsoft.com/office/drawing/2014/main" id="{E7FAA028-F7F1-4EC2-BB7E-2294E9952742}"/>
            </a:ext>
          </a:extLst>
        </xdr:cNvPr>
        <xdr:cNvSpPr txBox="1"/>
      </xdr:nvSpPr>
      <xdr:spPr>
        <a:xfrm>
          <a:off x="22199600" y="106454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164084</xdr:rowOff>
    </xdr:from>
    <xdr:to>
      <xdr:col>116</xdr:col>
      <xdr:colOff>114300</xdr:colOff>
      <xdr:row>63</xdr:row>
      <xdr:rowOff>94234</xdr:rowOff>
    </xdr:to>
    <xdr:sp macro="" textlink="">
      <xdr:nvSpPr>
        <xdr:cNvPr id="680" name="フローチャート: 判断 679">
          <a:extLst>
            <a:ext uri="{FF2B5EF4-FFF2-40B4-BE49-F238E27FC236}">
              <a16:creationId xmlns:a16="http://schemas.microsoft.com/office/drawing/2014/main" id="{5BDDC484-0C13-4B40-90B6-672091C98F28}"/>
            </a:ext>
          </a:extLst>
        </xdr:cNvPr>
        <xdr:cNvSpPr/>
      </xdr:nvSpPr>
      <xdr:spPr>
        <a:xfrm>
          <a:off x="22110700" y="1079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168656</xdr:rowOff>
    </xdr:from>
    <xdr:to>
      <xdr:col>112</xdr:col>
      <xdr:colOff>38100</xdr:colOff>
      <xdr:row>63</xdr:row>
      <xdr:rowOff>98806</xdr:rowOff>
    </xdr:to>
    <xdr:sp macro="" textlink="">
      <xdr:nvSpPr>
        <xdr:cNvPr id="681" name="フローチャート: 判断 680">
          <a:extLst>
            <a:ext uri="{FF2B5EF4-FFF2-40B4-BE49-F238E27FC236}">
              <a16:creationId xmlns:a16="http://schemas.microsoft.com/office/drawing/2014/main" id="{99E48350-5408-4205-8C57-3AA71FF70BD1}"/>
            </a:ext>
          </a:extLst>
        </xdr:cNvPr>
        <xdr:cNvSpPr/>
      </xdr:nvSpPr>
      <xdr:spPr>
        <a:xfrm>
          <a:off x="21272500" y="1079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168656</xdr:rowOff>
    </xdr:from>
    <xdr:to>
      <xdr:col>107</xdr:col>
      <xdr:colOff>101600</xdr:colOff>
      <xdr:row>63</xdr:row>
      <xdr:rowOff>98806</xdr:rowOff>
    </xdr:to>
    <xdr:sp macro="" textlink="">
      <xdr:nvSpPr>
        <xdr:cNvPr id="682" name="フローチャート: 判断 681">
          <a:extLst>
            <a:ext uri="{FF2B5EF4-FFF2-40B4-BE49-F238E27FC236}">
              <a16:creationId xmlns:a16="http://schemas.microsoft.com/office/drawing/2014/main" id="{D19B8CCF-6B7B-48F8-B165-C9F90525A549}"/>
            </a:ext>
          </a:extLst>
        </xdr:cNvPr>
        <xdr:cNvSpPr/>
      </xdr:nvSpPr>
      <xdr:spPr>
        <a:xfrm>
          <a:off x="20383500" y="1079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1778</xdr:rowOff>
    </xdr:from>
    <xdr:to>
      <xdr:col>102</xdr:col>
      <xdr:colOff>165100</xdr:colOff>
      <xdr:row>63</xdr:row>
      <xdr:rowOff>103378</xdr:rowOff>
    </xdr:to>
    <xdr:sp macro="" textlink="">
      <xdr:nvSpPr>
        <xdr:cNvPr id="683" name="フローチャート: 判断 682">
          <a:extLst>
            <a:ext uri="{FF2B5EF4-FFF2-40B4-BE49-F238E27FC236}">
              <a16:creationId xmlns:a16="http://schemas.microsoft.com/office/drawing/2014/main" id="{BD44DDB5-430D-4656-AE78-FA57565F3F44}"/>
            </a:ext>
          </a:extLst>
        </xdr:cNvPr>
        <xdr:cNvSpPr/>
      </xdr:nvSpPr>
      <xdr:spPr>
        <a:xfrm>
          <a:off x="19494500" y="1080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1778</xdr:rowOff>
    </xdr:from>
    <xdr:to>
      <xdr:col>98</xdr:col>
      <xdr:colOff>38100</xdr:colOff>
      <xdr:row>63</xdr:row>
      <xdr:rowOff>103378</xdr:rowOff>
    </xdr:to>
    <xdr:sp macro="" textlink="">
      <xdr:nvSpPr>
        <xdr:cNvPr id="684" name="フローチャート: 判断 683">
          <a:extLst>
            <a:ext uri="{FF2B5EF4-FFF2-40B4-BE49-F238E27FC236}">
              <a16:creationId xmlns:a16="http://schemas.microsoft.com/office/drawing/2014/main" id="{A3CEC2FB-6A23-4DD6-952F-0DA28C81DB3E}"/>
            </a:ext>
          </a:extLst>
        </xdr:cNvPr>
        <xdr:cNvSpPr/>
      </xdr:nvSpPr>
      <xdr:spPr>
        <a:xfrm>
          <a:off x="18605500" y="1080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5" name="テキスト ボックス 684">
          <a:extLst>
            <a:ext uri="{FF2B5EF4-FFF2-40B4-BE49-F238E27FC236}">
              <a16:creationId xmlns:a16="http://schemas.microsoft.com/office/drawing/2014/main" id="{6CB2EA3F-8350-4749-9574-58D548C4389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6" name="テキスト ボックス 685">
          <a:extLst>
            <a:ext uri="{FF2B5EF4-FFF2-40B4-BE49-F238E27FC236}">
              <a16:creationId xmlns:a16="http://schemas.microsoft.com/office/drawing/2014/main" id="{6C0CBDCB-5E7E-42B2-9433-489616528E3A}"/>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9C37C555-8B19-4095-B061-FAACEADDF60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9916CD16-877E-457C-8D1D-49D6C336C2C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B1EDDD50-73A3-42C2-B6BE-56EDEACC8EC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168656</xdr:rowOff>
    </xdr:from>
    <xdr:to>
      <xdr:col>116</xdr:col>
      <xdr:colOff>114300</xdr:colOff>
      <xdr:row>63</xdr:row>
      <xdr:rowOff>98806</xdr:rowOff>
    </xdr:to>
    <xdr:sp macro="" textlink="">
      <xdr:nvSpPr>
        <xdr:cNvPr id="690" name="楕円 689">
          <a:extLst>
            <a:ext uri="{FF2B5EF4-FFF2-40B4-BE49-F238E27FC236}">
              <a16:creationId xmlns:a16="http://schemas.microsoft.com/office/drawing/2014/main" id="{44A94AA2-5D8F-438D-898E-E470F46DAE8C}"/>
            </a:ext>
          </a:extLst>
        </xdr:cNvPr>
        <xdr:cNvSpPr/>
      </xdr:nvSpPr>
      <xdr:spPr>
        <a:xfrm>
          <a:off x="22110700" y="1079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142511</xdr:rowOff>
    </xdr:from>
    <xdr:ext cx="469744" cy="259045"/>
    <xdr:sp macro="" textlink="">
      <xdr:nvSpPr>
        <xdr:cNvPr id="691" name="【保健センター・保健所】&#10;一人当たり面積該当値テキスト">
          <a:extLst>
            <a:ext uri="{FF2B5EF4-FFF2-40B4-BE49-F238E27FC236}">
              <a16:creationId xmlns:a16="http://schemas.microsoft.com/office/drawing/2014/main" id="{9A539B47-3A2C-4AE1-ACB2-BAF53FF9F930}"/>
            </a:ext>
          </a:extLst>
        </xdr:cNvPr>
        <xdr:cNvSpPr txBox="1"/>
      </xdr:nvSpPr>
      <xdr:spPr>
        <a:xfrm>
          <a:off x="22199600" y="1077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168656</xdr:rowOff>
    </xdr:from>
    <xdr:to>
      <xdr:col>112</xdr:col>
      <xdr:colOff>38100</xdr:colOff>
      <xdr:row>63</xdr:row>
      <xdr:rowOff>98806</xdr:rowOff>
    </xdr:to>
    <xdr:sp macro="" textlink="">
      <xdr:nvSpPr>
        <xdr:cNvPr id="692" name="楕円 691">
          <a:extLst>
            <a:ext uri="{FF2B5EF4-FFF2-40B4-BE49-F238E27FC236}">
              <a16:creationId xmlns:a16="http://schemas.microsoft.com/office/drawing/2014/main" id="{CBD8EC43-9603-4ACF-A22A-6878A4B7A738}"/>
            </a:ext>
          </a:extLst>
        </xdr:cNvPr>
        <xdr:cNvSpPr/>
      </xdr:nvSpPr>
      <xdr:spPr>
        <a:xfrm>
          <a:off x="21272500" y="1079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48006</xdr:rowOff>
    </xdr:from>
    <xdr:to>
      <xdr:col>116</xdr:col>
      <xdr:colOff>63500</xdr:colOff>
      <xdr:row>63</xdr:row>
      <xdr:rowOff>48006</xdr:rowOff>
    </xdr:to>
    <xdr:cxnSp macro="">
      <xdr:nvCxnSpPr>
        <xdr:cNvPr id="693" name="直線コネクタ 692">
          <a:extLst>
            <a:ext uri="{FF2B5EF4-FFF2-40B4-BE49-F238E27FC236}">
              <a16:creationId xmlns:a16="http://schemas.microsoft.com/office/drawing/2014/main" id="{58FB5F4E-1EC5-42CB-BD97-7EBB68BC4ECB}"/>
            </a:ext>
          </a:extLst>
        </xdr:cNvPr>
        <xdr:cNvCxnSpPr/>
      </xdr:nvCxnSpPr>
      <xdr:spPr>
        <a:xfrm>
          <a:off x="21323300" y="1084935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168656</xdr:rowOff>
    </xdr:from>
    <xdr:to>
      <xdr:col>107</xdr:col>
      <xdr:colOff>101600</xdr:colOff>
      <xdr:row>63</xdr:row>
      <xdr:rowOff>98806</xdr:rowOff>
    </xdr:to>
    <xdr:sp macro="" textlink="">
      <xdr:nvSpPr>
        <xdr:cNvPr id="694" name="楕円 693">
          <a:extLst>
            <a:ext uri="{FF2B5EF4-FFF2-40B4-BE49-F238E27FC236}">
              <a16:creationId xmlns:a16="http://schemas.microsoft.com/office/drawing/2014/main" id="{23C38FC8-9D3D-4B00-BD1C-60D008A78F8A}"/>
            </a:ext>
          </a:extLst>
        </xdr:cNvPr>
        <xdr:cNvSpPr/>
      </xdr:nvSpPr>
      <xdr:spPr>
        <a:xfrm>
          <a:off x="20383500" y="1079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48006</xdr:rowOff>
    </xdr:from>
    <xdr:to>
      <xdr:col>111</xdr:col>
      <xdr:colOff>177800</xdr:colOff>
      <xdr:row>63</xdr:row>
      <xdr:rowOff>48006</xdr:rowOff>
    </xdr:to>
    <xdr:cxnSp macro="">
      <xdr:nvCxnSpPr>
        <xdr:cNvPr id="695" name="直線コネクタ 694">
          <a:extLst>
            <a:ext uri="{FF2B5EF4-FFF2-40B4-BE49-F238E27FC236}">
              <a16:creationId xmlns:a16="http://schemas.microsoft.com/office/drawing/2014/main" id="{8C6AD710-D843-4BA5-B411-D490FAF8FC0F}"/>
            </a:ext>
          </a:extLst>
        </xdr:cNvPr>
        <xdr:cNvCxnSpPr/>
      </xdr:nvCxnSpPr>
      <xdr:spPr>
        <a:xfrm>
          <a:off x="20434300" y="108493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168656</xdr:rowOff>
    </xdr:from>
    <xdr:to>
      <xdr:col>102</xdr:col>
      <xdr:colOff>165100</xdr:colOff>
      <xdr:row>63</xdr:row>
      <xdr:rowOff>98806</xdr:rowOff>
    </xdr:to>
    <xdr:sp macro="" textlink="">
      <xdr:nvSpPr>
        <xdr:cNvPr id="696" name="楕円 695">
          <a:extLst>
            <a:ext uri="{FF2B5EF4-FFF2-40B4-BE49-F238E27FC236}">
              <a16:creationId xmlns:a16="http://schemas.microsoft.com/office/drawing/2014/main" id="{A005943C-8F97-4EBB-A75A-8FFCD224A894}"/>
            </a:ext>
          </a:extLst>
        </xdr:cNvPr>
        <xdr:cNvSpPr/>
      </xdr:nvSpPr>
      <xdr:spPr>
        <a:xfrm>
          <a:off x="19494500" y="1079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48006</xdr:rowOff>
    </xdr:from>
    <xdr:to>
      <xdr:col>107</xdr:col>
      <xdr:colOff>50800</xdr:colOff>
      <xdr:row>63</xdr:row>
      <xdr:rowOff>48006</xdr:rowOff>
    </xdr:to>
    <xdr:cxnSp macro="">
      <xdr:nvCxnSpPr>
        <xdr:cNvPr id="697" name="直線コネクタ 696">
          <a:extLst>
            <a:ext uri="{FF2B5EF4-FFF2-40B4-BE49-F238E27FC236}">
              <a16:creationId xmlns:a16="http://schemas.microsoft.com/office/drawing/2014/main" id="{C8F8CF99-5694-419A-8E00-6E7FC5E05D53}"/>
            </a:ext>
          </a:extLst>
        </xdr:cNvPr>
        <xdr:cNvCxnSpPr/>
      </xdr:nvCxnSpPr>
      <xdr:spPr>
        <a:xfrm>
          <a:off x="19545300" y="108493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168656</xdr:rowOff>
    </xdr:from>
    <xdr:to>
      <xdr:col>98</xdr:col>
      <xdr:colOff>38100</xdr:colOff>
      <xdr:row>63</xdr:row>
      <xdr:rowOff>98806</xdr:rowOff>
    </xdr:to>
    <xdr:sp macro="" textlink="">
      <xdr:nvSpPr>
        <xdr:cNvPr id="698" name="楕円 697">
          <a:extLst>
            <a:ext uri="{FF2B5EF4-FFF2-40B4-BE49-F238E27FC236}">
              <a16:creationId xmlns:a16="http://schemas.microsoft.com/office/drawing/2014/main" id="{C3D05D65-F041-424D-ABDD-C9CF07F932A9}"/>
            </a:ext>
          </a:extLst>
        </xdr:cNvPr>
        <xdr:cNvSpPr/>
      </xdr:nvSpPr>
      <xdr:spPr>
        <a:xfrm>
          <a:off x="18605500" y="1079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48006</xdr:rowOff>
    </xdr:from>
    <xdr:to>
      <xdr:col>102</xdr:col>
      <xdr:colOff>114300</xdr:colOff>
      <xdr:row>63</xdr:row>
      <xdr:rowOff>48006</xdr:rowOff>
    </xdr:to>
    <xdr:cxnSp macro="">
      <xdr:nvCxnSpPr>
        <xdr:cNvPr id="699" name="直線コネクタ 698">
          <a:extLst>
            <a:ext uri="{FF2B5EF4-FFF2-40B4-BE49-F238E27FC236}">
              <a16:creationId xmlns:a16="http://schemas.microsoft.com/office/drawing/2014/main" id="{47CEBF01-19B0-451F-9C85-E4279BD4BB8B}"/>
            </a:ext>
          </a:extLst>
        </xdr:cNvPr>
        <xdr:cNvCxnSpPr/>
      </xdr:nvCxnSpPr>
      <xdr:spPr>
        <a:xfrm>
          <a:off x="18656300" y="108493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89933</xdr:rowOff>
    </xdr:from>
    <xdr:ext cx="469744" cy="259045"/>
    <xdr:sp macro="" textlink="">
      <xdr:nvSpPr>
        <xdr:cNvPr id="700" name="n_1aveValue【保健センター・保健所】&#10;一人当たり面積">
          <a:extLst>
            <a:ext uri="{FF2B5EF4-FFF2-40B4-BE49-F238E27FC236}">
              <a16:creationId xmlns:a16="http://schemas.microsoft.com/office/drawing/2014/main" id="{BF3F78AF-F923-48D3-BB22-8B746AC47336}"/>
            </a:ext>
          </a:extLst>
        </xdr:cNvPr>
        <xdr:cNvSpPr txBox="1"/>
      </xdr:nvSpPr>
      <xdr:spPr>
        <a:xfrm>
          <a:off x="21075727" y="1089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89933</xdr:rowOff>
    </xdr:from>
    <xdr:ext cx="469744" cy="259045"/>
    <xdr:sp macro="" textlink="">
      <xdr:nvSpPr>
        <xdr:cNvPr id="701" name="n_2aveValue【保健センター・保健所】&#10;一人当たり面積">
          <a:extLst>
            <a:ext uri="{FF2B5EF4-FFF2-40B4-BE49-F238E27FC236}">
              <a16:creationId xmlns:a16="http://schemas.microsoft.com/office/drawing/2014/main" id="{D412CE1F-62B4-4E2D-8F03-EC52E9D3B209}"/>
            </a:ext>
          </a:extLst>
        </xdr:cNvPr>
        <xdr:cNvSpPr txBox="1"/>
      </xdr:nvSpPr>
      <xdr:spPr>
        <a:xfrm>
          <a:off x="20199427" y="1089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94505</xdr:rowOff>
    </xdr:from>
    <xdr:ext cx="469744" cy="259045"/>
    <xdr:sp macro="" textlink="">
      <xdr:nvSpPr>
        <xdr:cNvPr id="702" name="n_3aveValue【保健センター・保健所】&#10;一人当たり面積">
          <a:extLst>
            <a:ext uri="{FF2B5EF4-FFF2-40B4-BE49-F238E27FC236}">
              <a16:creationId xmlns:a16="http://schemas.microsoft.com/office/drawing/2014/main" id="{ABD074C5-5BAC-487E-9A85-D56EE8101A60}"/>
            </a:ext>
          </a:extLst>
        </xdr:cNvPr>
        <xdr:cNvSpPr txBox="1"/>
      </xdr:nvSpPr>
      <xdr:spPr>
        <a:xfrm>
          <a:off x="19310427" y="1089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94505</xdr:rowOff>
    </xdr:from>
    <xdr:ext cx="469744" cy="259045"/>
    <xdr:sp macro="" textlink="">
      <xdr:nvSpPr>
        <xdr:cNvPr id="703" name="n_4aveValue【保健センター・保健所】&#10;一人当たり面積">
          <a:extLst>
            <a:ext uri="{FF2B5EF4-FFF2-40B4-BE49-F238E27FC236}">
              <a16:creationId xmlns:a16="http://schemas.microsoft.com/office/drawing/2014/main" id="{25347EAC-46C6-404E-8D39-D5D799C9A84B}"/>
            </a:ext>
          </a:extLst>
        </xdr:cNvPr>
        <xdr:cNvSpPr txBox="1"/>
      </xdr:nvSpPr>
      <xdr:spPr>
        <a:xfrm>
          <a:off x="18421427" y="1089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115333</xdr:rowOff>
    </xdr:from>
    <xdr:ext cx="469744" cy="259045"/>
    <xdr:sp macro="" textlink="">
      <xdr:nvSpPr>
        <xdr:cNvPr id="704" name="n_1mainValue【保健センター・保健所】&#10;一人当たり面積">
          <a:extLst>
            <a:ext uri="{FF2B5EF4-FFF2-40B4-BE49-F238E27FC236}">
              <a16:creationId xmlns:a16="http://schemas.microsoft.com/office/drawing/2014/main" id="{3FAFA733-B888-45A6-9020-C4E403E76D0F}"/>
            </a:ext>
          </a:extLst>
        </xdr:cNvPr>
        <xdr:cNvSpPr txBox="1"/>
      </xdr:nvSpPr>
      <xdr:spPr>
        <a:xfrm>
          <a:off x="21075727" y="1057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115333</xdr:rowOff>
    </xdr:from>
    <xdr:ext cx="469744" cy="259045"/>
    <xdr:sp macro="" textlink="">
      <xdr:nvSpPr>
        <xdr:cNvPr id="705" name="n_2mainValue【保健センター・保健所】&#10;一人当たり面積">
          <a:extLst>
            <a:ext uri="{FF2B5EF4-FFF2-40B4-BE49-F238E27FC236}">
              <a16:creationId xmlns:a16="http://schemas.microsoft.com/office/drawing/2014/main" id="{1DF64B8F-3767-4D90-8A8F-959907444EF1}"/>
            </a:ext>
          </a:extLst>
        </xdr:cNvPr>
        <xdr:cNvSpPr txBox="1"/>
      </xdr:nvSpPr>
      <xdr:spPr>
        <a:xfrm>
          <a:off x="20199427" y="1057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115333</xdr:rowOff>
    </xdr:from>
    <xdr:ext cx="469744" cy="259045"/>
    <xdr:sp macro="" textlink="">
      <xdr:nvSpPr>
        <xdr:cNvPr id="706" name="n_3mainValue【保健センター・保健所】&#10;一人当たり面積">
          <a:extLst>
            <a:ext uri="{FF2B5EF4-FFF2-40B4-BE49-F238E27FC236}">
              <a16:creationId xmlns:a16="http://schemas.microsoft.com/office/drawing/2014/main" id="{2325D2B4-794D-476C-AA0A-7295F2E05BCF}"/>
            </a:ext>
          </a:extLst>
        </xdr:cNvPr>
        <xdr:cNvSpPr txBox="1"/>
      </xdr:nvSpPr>
      <xdr:spPr>
        <a:xfrm>
          <a:off x="19310427" y="1057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115333</xdr:rowOff>
    </xdr:from>
    <xdr:ext cx="469744" cy="259045"/>
    <xdr:sp macro="" textlink="">
      <xdr:nvSpPr>
        <xdr:cNvPr id="707" name="n_4mainValue【保健センター・保健所】&#10;一人当たり面積">
          <a:extLst>
            <a:ext uri="{FF2B5EF4-FFF2-40B4-BE49-F238E27FC236}">
              <a16:creationId xmlns:a16="http://schemas.microsoft.com/office/drawing/2014/main" id="{9664DC47-7D83-497E-953D-EBED4E18AB22}"/>
            </a:ext>
          </a:extLst>
        </xdr:cNvPr>
        <xdr:cNvSpPr txBox="1"/>
      </xdr:nvSpPr>
      <xdr:spPr>
        <a:xfrm>
          <a:off x="18421427" y="1057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8" name="正方形/長方形 707">
          <a:extLst>
            <a:ext uri="{FF2B5EF4-FFF2-40B4-BE49-F238E27FC236}">
              <a16:creationId xmlns:a16="http://schemas.microsoft.com/office/drawing/2014/main" id="{48246241-675B-4997-A29C-B2A728A677E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9" name="正方形/長方形 708">
          <a:extLst>
            <a:ext uri="{FF2B5EF4-FFF2-40B4-BE49-F238E27FC236}">
              <a16:creationId xmlns:a16="http://schemas.microsoft.com/office/drawing/2014/main" id="{4B59F10E-1CD8-49AE-B423-5E5E2F8DC472}"/>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0" name="正方形/長方形 709">
          <a:extLst>
            <a:ext uri="{FF2B5EF4-FFF2-40B4-BE49-F238E27FC236}">
              <a16:creationId xmlns:a16="http://schemas.microsoft.com/office/drawing/2014/main" id="{288732F2-4D38-4897-962F-B3E5AB3CE5C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1" name="正方形/長方形 710">
          <a:extLst>
            <a:ext uri="{FF2B5EF4-FFF2-40B4-BE49-F238E27FC236}">
              <a16:creationId xmlns:a16="http://schemas.microsoft.com/office/drawing/2014/main" id="{25C8EA3D-2AA4-46BD-AB35-B22CA5E121E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2" name="正方形/長方形 711">
          <a:extLst>
            <a:ext uri="{FF2B5EF4-FFF2-40B4-BE49-F238E27FC236}">
              <a16:creationId xmlns:a16="http://schemas.microsoft.com/office/drawing/2014/main" id="{F4EE52A5-EC9B-4CAF-832B-7B31C513C23D}"/>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3" name="正方形/長方形 712">
          <a:extLst>
            <a:ext uri="{FF2B5EF4-FFF2-40B4-BE49-F238E27FC236}">
              <a16:creationId xmlns:a16="http://schemas.microsoft.com/office/drawing/2014/main" id="{AFA3C825-BDF1-4EF7-B3E8-4CBC835D4F2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4" name="正方形/長方形 713">
          <a:extLst>
            <a:ext uri="{FF2B5EF4-FFF2-40B4-BE49-F238E27FC236}">
              <a16:creationId xmlns:a16="http://schemas.microsoft.com/office/drawing/2014/main" id="{39B0EEE0-DAEC-4EC8-B727-880ABFD483C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5" name="正方形/長方形 714">
          <a:extLst>
            <a:ext uri="{FF2B5EF4-FFF2-40B4-BE49-F238E27FC236}">
              <a16:creationId xmlns:a16="http://schemas.microsoft.com/office/drawing/2014/main" id="{61F494F4-8CBE-49D4-9424-6B71CAF6AC98}"/>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6" name="テキスト ボックス 715">
          <a:extLst>
            <a:ext uri="{FF2B5EF4-FFF2-40B4-BE49-F238E27FC236}">
              <a16:creationId xmlns:a16="http://schemas.microsoft.com/office/drawing/2014/main" id="{3C592E0B-3DE4-485D-B715-785ADE9911CC}"/>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7" name="直線コネクタ 716">
          <a:extLst>
            <a:ext uri="{FF2B5EF4-FFF2-40B4-BE49-F238E27FC236}">
              <a16:creationId xmlns:a16="http://schemas.microsoft.com/office/drawing/2014/main" id="{183D8D32-3624-4AD9-A4E7-9C0493562BAF}"/>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8" name="テキスト ボックス 717">
          <a:extLst>
            <a:ext uri="{FF2B5EF4-FFF2-40B4-BE49-F238E27FC236}">
              <a16:creationId xmlns:a16="http://schemas.microsoft.com/office/drawing/2014/main" id="{B92C93B2-F8F5-48A2-A58D-2FDCF5593D85}"/>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19" name="直線コネクタ 718">
          <a:extLst>
            <a:ext uri="{FF2B5EF4-FFF2-40B4-BE49-F238E27FC236}">
              <a16:creationId xmlns:a16="http://schemas.microsoft.com/office/drawing/2014/main" id="{638BD034-5E3D-4995-98B6-959B984D2997}"/>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0" name="テキスト ボックス 719">
          <a:extLst>
            <a:ext uri="{FF2B5EF4-FFF2-40B4-BE49-F238E27FC236}">
              <a16:creationId xmlns:a16="http://schemas.microsoft.com/office/drawing/2014/main" id="{1CAFC4CF-E3AC-4781-8ED6-733B58A40369}"/>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1" name="直線コネクタ 720">
          <a:extLst>
            <a:ext uri="{FF2B5EF4-FFF2-40B4-BE49-F238E27FC236}">
              <a16:creationId xmlns:a16="http://schemas.microsoft.com/office/drawing/2014/main" id="{A5E3F19F-98B5-48D5-BDE9-BBD6F5FA44E7}"/>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2" name="テキスト ボックス 721">
          <a:extLst>
            <a:ext uri="{FF2B5EF4-FFF2-40B4-BE49-F238E27FC236}">
              <a16:creationId xmlns:a16="http://schemas.microsoft.com/office/drawing/2014/main" id="{2BD1F8E4-B7FE-4075-AFE4-0FE01A261414}"/>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3" name="直線コネクタ 722">
          <a:extLst>
            <a:ext uri="{FF2B5EF4-FFF2-40B4-BE49-F238E27FC236}">
              <a16:creationId xmlns:a16="http://schemas.microsoft.com/office/drawing/2014/main" id="{85729988-6CF2-44C1-A190-E1CD08722839}"/>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4" name="テキスト ボックス 723">
          <a:extLst>
            <a:ext uri="{FF2B5EF4-FFF2-40B4-BE49-F238E27FC236}">
              <a16:creationId xmlns:a16="http://schemas.microsoft.com/office/drawing/2014/main" id="{6B59A6F2-C82D-4908-B104-989CF3C9BE7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25" name="直線コネクタ 724">
          <a:extLst>
            <a:ext uri="{FF2B5EF4-FFF2-40B4-BE49-F238E27FC236}">
              <a16:creationId xmlns:a16="http://schemas.microsoft.com/office/drawing/2014/main" id="{D0C594F1-1932-40A5-89C7-80B8D96A12CE}"/>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26" name="テキスト ボックス 725">
          <a:extLst>
            <a:ext uri="{FF2B5EF4-FFF2-40B4-BE49-F238E27FC236}">
              <a16:creationId xmlns:a16="http://schemas.microsoft.com/office/drawing/2014/main" id="{0CE3CFD1-1BE1-4EE6-8A85-227149F56C3C}"/>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27" name="直線コネクタ 726">
          <a:extLst>
            <a:ext uri="{FF2B5EF4-FFF2-40B4-BE49-F238E27FC236}">
              <a16:creationId xmlns:a16="http://schemas.microsoft.com/office/drawing/2014/main" id="{3B593E0D-521F-4556-B3C1-05991873FCFF}"/>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28" name="テキスト ボックス 727">
          <a:extLst>
            <a:ext uri="{FF2B5EF4-FFF2-40B4-BE49-F238E27FC236}">
              <a16:creationId xmlns:a16="http://schemas.microsoft.com/office/drawing/2014/main" id="{7894D6C6-1ED9-472B-96DF-5F936D88473D}"/>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9" name="直線コネクタ 728">
          <a:extLst>
            <a:ext uri="{FF2B5EF4-FFF2-40B4-BE49-F238E27FC236}">
              <a16:creationId xmlns:a16="http://schemas.microsoft.com/office/drawing/2014/main" id="{0BD281BA-DBFA-4A71-AE94-951D8B2620F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0" name="テキスト ボックス 729">
          <a:extLst>
            <a:ext uri="{FF2B5EF4-FFF2-40B4-BE49-F238E27FC236}">
              <a16:creationId xmlns:a16="http://schemas.microsoft.com/office/drawing/2014/main" id="{DC805E95-ED46-46B9-96E6-F3127A9D9B77}"/>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1" name="【消防施設】&#10;有形固定資産減価償却率グラフ枠">
          <a:extLst>
            <a:ext uri="{FF2B5EF4-FFF2-40B4-BE49-F238E27FC236}">
              <a16:creationId xmlns:a16="http://schemas.microsoft.com/office/drawing/2014/main" id="{35DEAD90-2DB3-4DF1-A071-CA2B41779D8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142875</xdr:rowOff>
    </xdr:from>
    <xdr:to>
      <xdr:col>85</xdr:col>
      <xdr:colOff>126364</xdr:colOff>
      <xdr:row>85</xdr:row>
      <xdr:rowOff>20955</xdr:rowOff>
    </xdr:to>
    <xdr:cxnSp macro="">
      <xdr:nvCxnSpPr>
        <xdr:cNvPr id="732" name="直線コネクタ 731">
          <a:extLst>
            <a:ext uri="{FF2B5EF4-FFF2-40B4-BE49-F238E27FC236}">
              <a16:creationId xmlns:a16="http://schemas.microsoft.com/office/drawing/2014/main" id="{6626E355-6BF8-4A58-991E-314F1758EEBD}"/>
            </a:ext>
          </a:extLst>
        </xdr:cNvPr>
        <xdr:cNvCxnSpPr/>
      </xdr:nvCxnSpPr>
      <xdr:spPr>
        <a:xfrm flipV="1">
          <a:off x="16318864" y="13515975"/>
          <a:ext cx="0" cy="1078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24782</xdr:rowOff>
    </xdr:from>
    <xdr:ext cx="405111" cy="259045"/>
    <xdr:sp macro="" textlink="">
      <xdr:nvSpPr>
        <xdr:cNvPr id="733" name="【消防施設】&#10;有形固定資産減価償却率最小値テキスト">
          <a:extLst>
            <a:ext uri="{FF2B5EF4-FFF2-40B4-BE49-F238E27FC236}">
              <a16:creationId xmlns:a16="http://schemas.microsoft.com/office/drawing/2014/main" id="{5B11EDCB-2FFC-4E4B-BDD0-34CD8F71CDDD}"/>
            </a:ext>
          </a:extLst>
        </xdr:cNvPr>
        <xdr:cNvSpPr txBox="1"/>
      </xdr:nvSpPr>
      <xdr:spPr>
        <a:xfrm>
          <a:off x="16357600" y="1459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20955</xdr:rowOff>
    </xdr:from>
    <xdr:to>
      <xdr:col>86</xdr:col>
      <xdr:colOff>25400</xdr:colOff>
      <xdr:row>85</xdr:row>
      <xdr:rowOff>20955</xdr:rowOff>
    </xdr:to>
    <xdr:cxnSp macro="">
      <xdr:nvCxnSpPr>
        <xdr:cNvPr id="734" name="直線コネクタ 733">
          <a:extLst>
            <a:ext uri="{FF2B5EF4-FFF2-40B4-BE49-F238E27FC236}">
              <a16:creationId xmlns:a16="http://schemas.microsoft.com/office/drawing/2014/main" id="{063B3782-3B88-4B1B-BB45-DA800B841346}"/>
            </a:ext>
          </a:extLst>
        </xdr:cNvPr>
        <xdr:cNvCxnSpPr/>
      </xdr:nvCxnSpPr>
      <xdr:spPr>
        <a:xfrm>
          <a:off x="16230600" y="14594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89552</xdr:rowOff>
    </xdr:from>
    <xdr:ext cx="405111" cy="259045"/>
    <xdr:sp macro="" textlink="">
      <xdr:nvSpPr>
        <xdr:cNvPr id="735" name="【消防施設】&#10;有形固定資産減価償却率最大値テキスト">
          <a:extLst>
            <a:ext uri="{FF2B5EF4-FFF2-40B4-BE49-F238E27FC236}">
              <a16:creationId xmlns:a16="http://schemas.microsoft.com/office/drawing/2014/main" id="{1CF3E4D2-E01D-4C9A-A3C2-799AA9D63067}"/>
            </a:ext>
          </a:extLst>
        </xdr:cNvPr>
        <xdr:cNvSpPr txBox="1"/>
      </xdr:nvSpPr>
      <xdr:spPr>
        <a:xfrm>
          <a:off x="16357600" y="13291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142875</xdr:rowOff>
    </xdr:from>
    <xdr:to>
      <xdr:col>86</xdr:col>
      <xdr:colOff>25400</xdr:colOff>
      <xdr:row>78</xdr:row>
      <xdr:rowOff>142875</xdr:rowOff>
    </xdr:to>
    <xdr:cxnSp macro="">
      <xdr:nvCxnSpPr>
        <xdr:cNvPr id="736" name="直線コネクタ 735">
          <a:extLst>
            <a:ext uri="{FF2B5EF4-FFF2-40B4-BE49-F238E27FC236}">
              <a16:creationId xmlns:a16="http://schemas.microsoft.com/office/drawing/2014/main" id="{741BFEBF-7801-4CD2-BB33-ADB434C39C99}"/>
            </a:ext>
          </a:extLst>
        </xdr:cNvPr>
        <xdr:cNvCxnSpPr/>
      </xdr:nvCxnSpPr>
      <xdr:spPr>
        <a:xfrm>
          <a:off x="16230600" y="13515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166388</xdr:rowOff>
    </xdr:from>
    <xdr:ext cx="405111" cy="259045"/>
    <xdr:sp macro="" textlink="">
      <xdr:nvSpPr>
        <xdr:cNvPr id="737" name="【消防施設】&#10;有形固定資産減価償却率平均値テキスト">
          <a:extLst>
            <a:ext uri="{FF2B5EF4-FFF2-40B4-BE49-F238E27FC236}">
              <a16:creationId xmlns:a16="http://schemas.microsoft.com/office/drawing/2014/main" id="{26E2E1A9-186D-4796-86A6-B5ED4C0B1CA5}"/>
            </a:ext>
          </a:extLst>
        </xdr:cNvPr>
        <xdr:cNvSpPr txBox="1"/>
      </xdr:nvSpPr>
      <xdr:spPr>
        <a:xfrm>
          <a:off x="16357600" y="13882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143511</xdr:rowOff>
    </xdr:from>
    <xdr:to>
      <xdr:col>85</xdr:col>
      <xdr:colOff>177800</xdr:colOff>
      <xdr:row>82</xdr:row>
      <xdr:rowOff>73661</xdr:rowOff>
    </xdr:to>
    <xdr:sp macro="" textlink="">
      <xdr:nvSpPr>
        <xdr:cNvPr id="738" name="フローチャート: 判断 737">
          <a:extLst>
            <a:ext uri="{FF2B5EF4-FFF2-40B4-BE49-F238E27FC236}">
              <a16:creationId xmlns:a16="http://schemas.microsoft.com/office/drawing/2014/main" id="{4117D219-65A9-4A8A-95E0-378871AB7785}"/>
            </a:ext>
          </a:extLst>
        </xdr:cNvPr>
        <xdr:cNvSpPr/>
      </xdr:nvSpPr>
      <xdr:spPr>
        <a:xfrm>
          <a:off x="16268700" y="140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139700</xdr:rowOff>
    </xdr:from>
    <xdr:to>
      <xdr:col>81</xdr:col>
      <xdr:colOff>101600</xdr:colOff>
      <xdr:row>82</xdr:row>
      <xdr:rowOff>69850</xdr:rowOff>
    </xdr:to>
    <xdr:sp macro="" textlink="">
      <xdr:nvSpPr>
        <xdr:cNvPr id="739" name="フローチャート: 判断 738">
          <a:extLst>
            <a:ext uri="{FF2B5EF4-FFF2-40B4-BE49-F238E27FC236}">
              <a16:creationId xmlns:a16="http://schemas.microsoft.com/office/drawing/2014/main" id="{64B26EF7-0146-4ACB-971B-66B2D16F0570}"/>
            </a:ext>
          </a:extLst>
        </xdr:cNvPr>
        <xdr:cNvSpPr/>
      </xdr:nvSpPr>
      <xdr:spPr>
        <a:xfrm>
          <a:off x="15430500" y="1402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740" name="フローチャート: 判断 739">
          <a:extLst>
            <a:ext uri="{FF2B5EF4-FFF2-40B4-BE49-F238E27FC236}">
              <a16:creationId xmlns:a16="http://schemas.microsoft.com/office/drawing/2014/main" id="{D6F37B58-06F7-4FE7-BC6C-FAA08C51B24E}"/>
            </a:ext>
          </a:extLst>
        </xdr:cNvPr>
        <xdr:cNvSpPr/>
      </xdr:nvSpPr>
      <xdr:spPr>
        <a:xfrm>
          <a:off x="14541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41" name="フローチャート: 判断 740">
          <a:extLst>
            <a:ext uri="{FF2B5EF4-FFF2-40B4-BE49-F238E27FC236}">
              <a16:creationId xmlns:a16="http://schemas.microsoft.com/office/drawing/2014/main" id="{2DA91A1E-B74D-48A0-B82A-D4756072C4BC}"/>
            </a:ext>
          </a:extLst>
        </xdr:cNvPr>
        <xdr:cNvSpPr/>
      </xdr:nvSpPr>
      <xdr:spPr>
        <a:xfrm>
          <a:off x="13652500" y="1399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86361</xdr:rowOff>
    </xdr:from>
    <xdr:to>
      <xdr:col>67</xdr:col>
      <xdr:colOff>101600</xdr:colOff>
      <xdr:row>82</xdr:row>
      <xdr:rowOff>16511</xdr:rowOff>
    </xdr:to>
    <xdr:sp macro="" textlink="">
      <xdr:nvSpPr>
        <xdr:cNvPr id="742" name="フローチャート: 判断 741">
          <a:extLst>
            <a:ext uri="{FF2B5EF4-FFF2-40B4-BE49-F238E27FC236}">
              <a16:creationId xmlns:a16="http://schemas.microsoft.com/office/drawing/2014/main" id="{FDE9C5D9-DC31-42D6-9D89-A37BD9AB9974}"/>
            </a:ext>
          </a:extLst>
        </xdr:cNvPr>
        <xdr:cNvSpPr/>
      </xdr:nvSpPr>
      <xdr:spPr>
        <a:xfrm>
          <a:off x="127635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3" name="テキスト ボックス 742">
          <a:extLst>
            <a:ext uri="{FF2B5EF4-FFF2-40B4-BE49-F238E27FC236}">
              <a16:creationId xmlns:a16="http://schemas.microsoft.com/office/drawing/2014/main" id="{D71FC727-01BC-4DDE-9816-8AF4C4762ACC}"/>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4" name="テキスト ボックス 743">
          <a:extLst>
            <a:ext uri="{FF2B5EF4-FFF2-40B4-BE49-F238E27FC236}">
              <a16:creationId xmlns:a16="http://schemas.microsoft.com/office/drawing/2014/main" id="{D4C504F4-C96A-48EC-A8F3-ACB191306E8E}"/>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5" name="テキスト ボックス 744">
          <a:extLst>
            <a:ext uri="{FF2B5EF4-FFF2-40B4-BE49-F238E27FC236}">
              <a16:creationId xmlns:a16="http://schemas.microsoft.com/office/drawing/2014/main" id="{E7D26ABF-B153-48E3-A2EC-2971512A696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6" name="テキスト ボックス 745">
          <a:extLst>
            <a:ext uri="{FF2B5EF4-FFF2-40B4-BE49-F238E27FC236}">
              <a16:creationId xmlns:a16="http://schemas.microsoft.com/office/drawing/2014/main" id="{35C9C2C1-3C8B-4CFD-A872-DE4C79E042B7}"/>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7" name="テキスト ボックス 746">
          <a:extLst>
            <a:ext uri="{FF2B5EF4-FFF2-40B4-BE49-F238E27FC236}">
              <a16:creationId xmlns:a16="http://schemas.microsoft.com/office/drawing/2014/main" id="{A3BCCFA3-FF8B-4887-9C3D-279A60C6827A}"/>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164464</xdr:rowOff>
    </xdr:from>
    <xdr:to>
      <xdr:col>85</xdr:col>
      <xdr:colOff>177800</xdr:colOff>
      <xdr:row>83</xdr:row>
      <xdr:rowOff>94614</xdr:rowOff>
    </xdr:to>
    <xdr:sp macro="" textlink="">
      <xdr:nvSpPr>
        <xdr:cNvPr id="748" name="楕円 747">
          <a:extLst>
            <a:ext uri="{FF2B5EF4-FFF2-40B4-BE49-F238E27FC236}">
              <a16:creationId xmlns:a16="http://schemas.microsoft.com/office/drawing/2014/main" id="{FA7D77B2-D0C3-47C2-8FFC-FF50DBB9E4A6}"/>
            </a:ext>
          </a:extLst>
        </xdr:cNvPr>
        <xdr:cNvSpPr/>
      </xdr:nvSpPr>
      <xdr:spPr>
        <a:xfrm>
          <a:off x="16268700" y="14223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142891</xdr:rowOff>
    </xdr:from>
    <xdr:ext cx="405111" cy="259045"/>
    <xdr:sp macro="" textlink="">
      <xdr:nvSpPr>
        <xdr:cNvPr id="749" name="【消防施設】&#10;有形固定資産減価償却率該当値テキスト">
          <a:extLst>
            <a:ext uri="{FF2B5EF4-FFF2-40B4-BE49-F238E27FC236}">
              <a16:creationId xmlns:a16="http://schemas.microsoft.com/office/drawing/2014/main" id="{4428EC8F-00BD-4280-AE11-1D893F07CC29}"/>
            </a:ext>
          </a:extLst>
        </xdr:cNvPr>
        <xdr:cNvSpPr txBox="1"/>
      </xdr:nvSpPr>
      <xdr:spPr>
        <a:xfrm>
          <a:off x="16357600" y="14201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135889</xdr:rowOff>
    </xdr:from>
    <xdr:to>
      <xdr:col>81</xdr:col>
      <xdr:colOff>101600</xdr:colOff>
      <xdr:row>83</xdr:row>
      <xdr:rowOff>66039</xdr:rowOff>
    </xdr:to>
    <xdr:sp macro="" textlink="">
      <xdr:nvSpPr>
        <xdr:cNvPr id="750" name="楕円 749">
          <a:extLst>
            <a:ext uri="{FF2B5EF4-FFF2-40B4-BE49-F238E27FC236}">
              <a16:creationId xmlns:a16="http://schemas.microsoft.com/office/drawing/2014/main" id="{67DA71C0-0B21-4913-BC09-CFAAA2961EB2}"/>
            </a:ext>
          </a:extLst>
        </xdr:cNvPr>
        <xdr:cNvSpPr/>
      </xdr:nvSpPr>
      <xdr:spPr>
        <a:xfrm>
          <a:off x="15430500" y="1419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15239</xdr:rowOff>
    </xdr:from>
    <xdr:to>
      <xdr:col>85</xdr:col>
      <xdr:colOff>127000</xdr:colOff>
      <xdr:row>83</xdr:row>
      <xdr:rowOff>43814</xdr:rowOff>
    </xdr:to>
    <xdr:cxnSp macro="">
      <xdr:nvCxnSpPr>
        <xdr:cNvPr id="751" name="直線コネクタ 750">
          <a:extLst>
            <a:ext uri="{FF2B5EF4-FFF2-40B4-BE49-F238E27FC236}">
              <a16:creationId xmlns:a16="http://schemas.microsoft.com/office/drawing/2014/main" id="{B53491E3-5ADE-43F6-B026-EF303E16B8C4}"/>
            </a:ext>
          </a:extLst>
        </xdr:cNvPr>
        <xdr:cNvCxnSpPr/>
      </xdr:nvCxnSpPr>
      <xdr:spPr>
        <a:xfrm>
          <a:off x="15481300" y="14245589"/>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122555</xdr:rowOff>
    </xdr:from>
    <xdr:to>
      <xdr:col>76</xdr:col>
      <xdr:colOff>165100</xdr:colOff>
      <xdr:row>83</xdr:row>
      <xdr:rowOff>52705</xdr:rowOff>
    </xdr:to>
    <xdr:sp macro="" textlink="">
      <xdr:nvSpPr>
        <xdr:cNvPr id="752" name="楕円 751">
          <a:extLst>
            <a:ext uri="{FF2B5EF4-FFF2-40B4-BE49-F238E27FC236}">
              <a16:creationId xmlns:a16="http://schemas.microsoft.com/office/drawing/2014/main" id="{E34CC49F-0609-4C3C-90E5-38061200DBC0}"/>
            </a:ext>
          </a:extLst>
        </xdr:cNvPr>
        <xdr:cNvSpPr/>
      </xdr:nvSpPr>
      <xdr:spPr>
        <a:xfrm>
          <a:off x="14541500" y="1418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1905</xdr:rowOff>
    </xdr:from>
    <xdr:to>
      <xdr:col>81</xdr:col>
      <xdr:colOff>50800</xdr:colOff>
      <xdr:row>83</xdr:row>
      <xdr:rowOff>15239</xdr:rowOff>
    </xdr:to>
    <xdr:cxnSp macro="">
      <xdr:nvCxnSpPr>
        <xdr:cNvPr id="753" name="直線コネクタ 752">
          <a:extLst>
            <a:ext uri="{FF2B5EF4-FFF2-40B4-BE49-F238E27FC236}">
              <a16:creationId xmlns:a16="http://schemas.microsoft.com/office/drawing/2014/main" id="{7BA84124-87D7-4631-94D8-59596A635B95}"/>
            </a:ext>
          </a:extLst>
        </xdr:cNvPr>
        <xdr:cNvCxnSpPr/>
      </xdr:nvCxnSpPr>
      <xdr:spPr>
        <a:xfrm>
          <a:off x="14592300" y="14232255"/>
          <a:ext cx="8890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86361</xdr:rowOff>
    </xdr:from>
    <xdr:to>
      <xdr:col>72</xdr:col>
      <xdr:colOff>38100</xdr:colOff>
      <xdr:row>83</xdr:row>
      <xdr:rowOff>16511</xdr:rowOff>
    </xdr:to>
    <xdr:sp macro="" textlink="">
      <xdr:nvSpPr>
        <xdr:cNvPr id="754" name="楕円 753">
          <a:extLst>
            <a:ext uri="{FF2B5EF4-FFF2-40B4-BE49-F238E27FC236}">
              <a16:creationId xmlns:a16="http://schemas.microsoft.com/office/drawing/2014/main" id="{2C45C390-43FF-494E-9E40-84EC71DB1404}"/>
            </a:ext>
          </a:extLst>
        </xdr:cNvPr>
        <xdr:cNvSpPr/>
      </xdr:nvSpPr>
      <xdr:spPr>
        <a:xfrm>
          <a:off x="13652500" y="14145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137161</xdr:rowOff>
    </xdr:from>
    <xdr:to>
      <xdr:col>76</xdr:col>
      <xdr:colOff>114300</xdr:colOff>
      <xdr:row>83</xdr:row>
      <xdr:rowOff>1905</xdr:rowOff>
    </xdr:to>
    <xdr:cxnSp macro="">
      <xdr:nvCxnSpPr>
        <xdr:cNvPr id="755" name="直線コネクタ 754">
          <a:extLst>
            <a:ext uri="{FF2B5EF4-FFF2-40B4-BE49-F238E27FC236}">
              <a16:creationId xmlns:a16="http://schemas.microsoft.com/office/drawing/2014/main" id="{C4B32BDC-3B5C-4DE8-91DB-B8AB99053568}"/>
            </a:ext>
          </a:extLst>
        </xdr:cNvPr>
        <xdr:cNvCxnSpPr/>
      </xdr:nvCxnSpPr>
      <xdr:spPr>
        <a:xfrm>
          <a:off x="13703300" y="14196061"/>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42545</xdr:rowOff>
    </xdr:from>
    <xdr:to>
      <xdr:col>67</xdr:col>
      <xdr:colOff>101600</xdr:colOff>
      <xdr:row>82</xdr:row>
      <xdr:rowOff>144145</xdr:rowOff>
    </xdr:to>
    <xdr:sp macro="" textlink="">
      <xdr:nvSpPr>
        <xdr:cNvPr id="756" name="楕円 755">
          <a:extLst>
            <a:ext uri="{FF2B5EF4-FFF2-40B4-BE49-F238E27FC236}">
              <a16:creationId xmlns:a16="http://schemas.microsoft.com/office/drawing/2014/main" id="{628394CB-30C3-409E-B15B-483A3C59F6CA}"/>
            </a:ext>
          </a:extLst>
        </xdr:cNvPr>
        <xdr:cNvSpPr/>
      </xdr:nvSpPr>
      <xdr:spPr>
        <a:xfrm>
          <a:off x="12763500" y="1410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93345</xdr:rowOff>
    </xdr:from>
    <xdr:to>
      <xdr:col>71</xdr:col>
      <xdr:colOff>177800</xdr:colOff>
      <xdr:row>82</xdr:row>
      <xdr:rowOff>137161</xdr:rowOff>
    </xdr:to>
    <xdr:cxnSp macro="">
      <xdr:nvCxnSpPr>
        <xdr:cNvPr id="757" name="直線コネクタ 756">
          <a:extLst>
            <a:ext uri="{FF2B5EF4-FFF2-40B4-BE49-F238E27FC236}">
              <a16:creationId xmlns:a16="http://schemas.microsoft.com/office/drawing/2014/main" id="{D33C291B-D920-42E9-AE61-1406740F31E2}"/>
            </a:ext>
          </a:extLst>
        </xdr:cNvPr>
        <xdr:cNvCxnSpPr/>
      </xdr:nvCxnSpPr>
      <xdr:spPr>
        <a:xfrm>
          <a:off x="12814300" y="14152245"/>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86377</xdr:rowOff>
    </xdr:from>
    <xdr:ext cx="405111" cy="259045"/>
    <xdr:sp macro="" textlink="">
      <xdr:nvSpPr>
        <xdr:cNvPr id="758" name="n_1aveValue【消防施設】&#10;有形固定資産減価償却率">
          <a:extLst>
            <a:ext uri="{FF2B5EF4-FFF2-40B4-BE49-F238E27FC236}">
              <a16:creationId xmlns:a16="http://schemas.microsoft.com/office/drawing/2014/main" id="{94BE36BC-924D-4C11-8538-D8E39728EAB9}"/>
            </a:ext>
          </a:extLst>
        </xdr:cNvPr>
        <xdr:cNvSpPr txBox="1"/>
      </xdr:nvSpPr>
      <xdr:spPr>
        <a:xfrm>
          <a:off x="15266044" y="1380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69232</xdr:rowOff>
    </xdr:from>
    <xdr:ext cx="405111" cy="259045"/>
    <xdr:sp macro="" textlink="">
      <xdr:nvSpPr>
        <xdr:cNvPr id="759" name="n_2aveValue【消防施設】&#10;有形固定資産減価償却率">
          <a:extLst>
            <a:ext uri="{FF2B5EF4-FFF2-40B4-BE49-F238E27FC236}">
              <a16:creationId xmlns:a16="http://schemas.microsoft.com/office/drawing/2014/main" id="{ADA2D994-BFE4-4714-928F-6739A1F2752A}"/>
            </a:ext>
          </a:extLst>
        </xdr:cNvPr>
        <xdr:cNvSpPr txBox="1"/>
      </xdr:nvSpPr>
      <xdr:spPr>
        <a:xfrm>
          <a:off x="143897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55897</xdr:rowOff>
    </xdr:from>
    <xdr:ext cx="405111" cy="259045"/>
    <xdr:sp macro="" textlink="">
      <xdr:nvSpPr>
        <xdr:cNvPr id="760" name="n_3aveValue【消防施設】&#10;有形固定資産減価償却率">
          <a:extLst>
            <a:ext uri="{FF2B5EF4-FFF2-40B4-BE49-F238E27FC236}">
              <a16:creationId xmlns:a16="http://schemas.microsoft.com/office/drawing/2014/main" id="{E2405442-9872-4B85-B541-453D61C3A52D}"/>
            </a:ext>
          </a:extLst>
        </xdr:cNvPr>
        <xdr:cNvSpPr txBox="1"/>
      </xdr:nvSpPr>
      <xdr:spPr>
        <a:xfrm>
          <a:off x="13500744" y="1377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33038</xdr:rowOff>
    </xdr:from>
    <xdr:ext cx="405111" cy="259045"/>
    <xdr:sp macro="" textlink="">
      <xdr:nvSpPr>
        <xdr:cNvPr id="761" name="n_4aveValue【消防施設】&#10;有形固定資産減価償却率">
          <a:extLst>
            <a:ext uri="{FF2B5EF4-FFF2-40B4-BE49-F238E27FC236}">
              <a16:creationId xmlns:a16="http://schemas.microsoft.com/office/drawing/2014/main" id="{124D4612-3587-4E09-BA53-7D5EBC0C47D1}"/>
            </a:ext>
          </a:extLst>
        </xdr:cNvPr>
        <xdr:cNvSpPr txBox="1"/>
      </xdr:nvSpPr>
      <xdr:spPr>
        <a:xfrm>
          <a:off x="12611744" y="1374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57166</xdr:rowOff>
    </xdr:from>
    <xdr:ext cx="405111" cy="259045"/>
    <xdr:sp macro="" textlink="">
      <xdr:nvSpPr>
        <xdr:cNvPr id="762" name="n_1mainValue【消防施設】&#10;有形固定資産減価償却率">
          <a:extLst>
            <a:ext uri="{FF2B5EF4-FFF2-40B4-BE49-F238E27FC236}">
              <a16:creationId xmlns:a16="http://schemas.microsoft.com/office/drawing/2014/main" id="{CDCDCB2D-A6D1-4738-8B07-26DF743145BC}"/>
            </a:ext>
          </a:extLst>
        </xdr:cNvPr>
        <xdr:cNvSpPr txBox="1"/>
      </xdr:nvSpPr>
      <xdr:spPr>
        <a:xfrm>
          <a:off x="15266044" y="1428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43832</xdr:rowOff>
    </xdr:from>
    <xdr:ext cx="405111" cy="259045"/>
    <xdr:sp macro="" textlink="">
      <xdr:nvSpPr>
        <xdr:cNvPr id="763" name="n_2mainValue【消防施設】&#10;有形固定資産減価償却率">
          <a:extLst>
            <a:ext uri="{FF2B5EF4-FFF2-40B4-BE49-F238E27FC236}">
              <a16:creationId xmlns:a16="http://schemas.microsoft.com/office/drawing/2014/main" id="{10848914-7753-468D-9D20-470067D0F652}"/>
            </a:ext>
          </a:extLst>
        </xdr:cNvPr>
        <xdr:cNvSpPr txBox="1"/>
      </xdr:nvSpPr>
      <xdr:spPr>
        <a:xfrm>
          <a:off x="14389744" y="1427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7638</xdr:rowOff>
    </xdr:from>
    <xdr:ext cx="405111" cy="259045"/>
    <xdr:sp macro="" textlink="">
      <xdr:nvSpPr>
        <xdr:cNvPr id="764" name="n_3mainValue【消防施設】&#10;有形固定資産減価償却率">
          <a:extLst>
            <a:ext uri="{FF2B5EF4-FFF2-40B4-BE49-F238E27FC236}">
              <a16:creationId xmlns:a16="http://schemas.microsoft.com/office/drawing/2014/main" id="{AD1640A4-AB93-487F-858D-D92AFBA55020}"/>
            </a:ext>
          </a:extLst>
        </xdr:cNvPr>
        <xdr:cNvSpPr txBox="1"/>
      </xdr:nvSpPr>
      <xdr:spPr>
        <a:xfrm>
          <a:off x="13500744" y="1423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135272</xdr:rowOff>
    </xdr:from>
    <xdr:ext cx="405111" cy="259045"/>
    <xdr:sp macro="" textlink="">
      <xdr:nvSpPr>
        <xdr:cNvPr id="765" name="n_4mainValue【消防施設】&#10;有形固定資産減価償却率">
          <a:extLst>
            <a:ext uri="{FF2B5EF4-FFF2-40B4-BE49-F238E27FC236}">
              <a16:creationId xmlns:a16="http://schemas.microsoft.com/office/drawing/2014/main" id="{1F4562BF-C7FE-4425-AE4C-42DE0CE09F8C}"/>
            </a:ext>
          </a:extLst>
        </xdr:cNvPr>
        <xdr:cNvSpPr txBox="1"/>
      </xdr:nvSpPr>
      <xdr:spPr>
        <a:xfrm>
          <a:off x="12611744" y="1419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6" name="正方形/長方形 765">
          <a:extLst>
            <a:ext uri="{FF2B5EF4-FFF2-40B4-BE49-F238E27FC236}">
              <a16:creationId xmlns:a16="http://schemas.microsoft.com/office/drawing/2014/main" id="{77CE890F-0CFB-4E3E-99FD-CBCE8DD816D6}"/>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7" name="正方形/長方形 766">
          <a:extLst>
            <a:ext uri="{FF2B5EF4-FFF2-40B4-BE49-F238E27FC236}">
              <a16:creationId xmlns:a16="http://schemas.microsoft.com/office/drawing/2014/main" id="{917C3CDF-0BDB-4603-88EF-E1D572E2639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8" name="正方形/長方形 767">
          <a:extLst>
            <a:ext uri="{FF2B5EF4-FFF2-40B4-BE49-F238E27FC236}">
              <a16:creationId xmlns:a16="http://schemas.microsoft.com/office/drawing/2014/main" id="{C620A21F-2826-4403-BD84-1CAD80CFFD0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69" name="正方形/長方形 768">
          <a:extLst>
            <a:ext uri="{FF2B5EF4-FFF2-40B4-BE49-F238E27FC236}">
              <a16:creationId xmlns:a16="http://schemas.microsoft.com/office/drawing/2014/main" id="{DADFCC5B-2E92-47A1-8675-FC06A20F3EE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0" name="正方形/長方形 769">
          <a:extLst>
            <a:ext uri="{FF2B5EF4-FFF2-40B4-BE49-F238E27FC236}">
              <a16:creationId xmlns:a16="http://schemas.microsoft.com/office/drawing/2014/main" id="{25ABF3F7-C9EE-45D4-9114-2AF90AC3383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1" name="正方形/長方形 770">
          <a:extLst>
            <a:ext uri="{FF2B5EF4-FFF2-40B4-BE49-F238E27FC236}">
              <a16:creationId xmlns:a16="http://schemas.microsoft.com/office/drawing/2014/main" id="{A92B1937-52A8-4151-8C60-037964501E9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2" name="正方形/長方形 771">
          <a:extLst>
            <a:ext uri="{FF2B5EF4-FFF2-40B4-BE49-F238E27FC236}">
              <a16:creationId xmlns:a16="http://schemas.microsoft.com/office/drawing/2014/main" id="{B8E868E3-D8EA-45D8-8D80-36BEFFF5ED7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3" name="正方形/長方形 772">
          <a:extLst>
            <a:ext uri="{FF2B5EF4-FFF2-40B4-BE49-F238E27FC236}">
              <a16:creationId xmlns:a16="http://schemas.microsoft.com/office/drawing/2014/main" id="{B4F1407F-CA90-43D6-A4D5-CBD01C3DB574}"/>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4" name="テキスト ボックス 773">
          <a:extLst>
            <a:ext uri="{FF2B5EF4-FFF2-40B4-BE49-F238E27FC236}">
              <a16:creationId xmlns:a16="http://schemas.microsoft.com/office/drawing/2014/main" id="{04A5E091-D9D4-4D83-B13B-60662E022E5E}"/>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5" name="直線コネクタ 774">
          <a:extLst>
            <a:ext uri="{FF2B5EF4-FFF2-40B4-BE49-F238E27FC236}">
              <a16:creationId xmlns:a16="http://schemas.microsoft.com/office/drawing/2014/main" id="{F65718DA-8400-41D8-A171-D6BBCAB0FEC1}"/>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76" name="直線コネクタ 775">
          <a:extLst>
            <a:ext uri="{FF2B5EF4-FFF2-40B4-BE49-F238E27FC236}">
              <a16:creationId xmlns:a16="http://schemas.microsoft.com/office/drawing/2014/main" id="{37CD0625-18B2-4BCB-8173-E2AADEC78F74}"/>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77" name="テキスト ボックス 776">
          <a:extLst>
            <a:ext uri="{FF2B5EF4-FFF2-40B4-BE49-F238E27FC236}">
              <a16:creationId xmlns:a16="http://schemas.microsoft.com/office/drawing/2014/main" id="{4CDEF162-1B80-4AD6-8E3A-84DB516694F1}"/>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78" name="直線コネクタ 777">
          <a:extLst>
            <a:ext uri="{FF2B5EF4-FFF2-40B4-BE49-F238E27FC236}">
              <a16:creationId xmlns:a16="http://schemas.microsoft.com/office/drawing/2014/main" id="{C31A29A3-2C70-4124-9615-067FCC5C6721}"/>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79" name="テキスト ボックス 778">
          <a:extLst>
            <a:ext uri="{FF2B5EF4-FFF2-40B4-BE49-F238E27FC236}">
              <a16:creationId xmlns:a16="http://schemas.microsoft.com/office/drawing/2014/main" id="{51C5F4AD-34AB-4000-A36C-D7F7CDCFDB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0" name="直線コネクタ 779">
          <a:extLst>
            <a:ext uri="{FF2B5EF4-FFF2-40B4-BE49-F238E27FC236}">
              <a16:creationId xmlns:a16="http://schemas.microsoft.com/office/drawing/2014/main" id="{A6ACEB26-EFAA-4A43-8FAE-8151E5554B2E}"/>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1" name="テキスト ボックス 780">
          <a:extLst>
            <a:ext uri="{FF2B5EF4-FFF2-40B4-BE49-F238E27FC236}">
              <a16:creationId xmlns:a16="http://schemas.microsoft.com/office/drawing/2014/main" id="{87019DD3-6E91-4360-B45D-2F4F0857C9D6}"/>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2" name="直線コネクタ 781">
          <a:extLst>
            <a:ext uri="{FF2B5EF4-FFF2-40B4-BE49-F238E27FC236}">
              <a16:creationId xmlns:a16="http://schemas.microsoft.com/office/drawing/2014/main" id="{AC3B9C32-6122-4228-8845-5AC377C1784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83" name="テキスト ボックス 782">
          <a:extLst>
            <a:ext uri="{FF2B5EF4-FFF2-40B4-BE49-F238E27FC236}">
              <a16:creationId xmlns:a16="http://schemas.microsoft.com/office/drawing/2014/main" id="{B05447CA-BB6D-4DC5-A12F-C7D198203FA9}"/>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4" name="直線コネクタ 783">
          <a:extLst>
            <a:ext uri="{FF2B5EF4-FFF2-40B4-BE49-F238E27FC236}">
              <a16:creationId xmlns:a16="http://schemas.microsoft.com/office/drawing/2014/main" id="{557B5E9A-0EF7-4525-A2F9-CAD089599B54}"/>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85" name="テキスト ボックス 784">
          <a:extLst>
            <a:ext uri="{FF2B5EF4-FFF2-40B4-BE49-F238E27FC236}">
              <a16:creationId xmlns:a16="http://schemas.microsoft.com/office/drawing/2014/main" id="{91619870-1A8E-4DBF-A053-477E53ABAF76}"/>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6" name="直線コネクタ 785">
          <a:extLst>
            <a:ext uri="{FF2B5EF4-FFF2-40B4-BE49-F238E27FC236}">
              <a16:creationId xmlns:a16="http://schemas.microsoft.com/office/drawing/2014/main" id="{0E115666-3FF9-4B5C-A38D-495AF8D80F17}"/>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7" name="テキスト ボックス 786">
          <a:extLst>
            <a:ext uri="{FF2B5EF4-FFF2-40B4-BE49-F238E27FC236}">
              <a16:creationId xmlns:a16="http://schemas.microsoft.com/office/drawing/2014/main" id="{453FD963-574B-4009-A991-CBF9086A7029}"/>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8" name="【消防施設】&#10;一人当たり面積グラフ枠">
          <a:extLst>
            <a:ext uri="{FF2B5EF4-FFF2-40B4-BE49-F238E27FC236}">
              <a16:creationId xmlns:a16="http://schemas.microsoft.com/office/drawing/2014/main" id="{21436E44-FA53-4626-8CD8-37D78BA1DDA6}"/>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31750</xdr:rowOff>
    </xdr:from>
    <xdr:to>
      <xdr:col>116</xdr:col>
      <xdr:colOff>62864</xdr:colOff>
      <xdr:row>86</xdr:row>
      <xdr:rowOff>0</xdr:rowOff>
    </xdr:to>
    <xdr:cxnSp macro="">
      <xdr:nvCxnSpPr>
        <xdr:cNvPr id="789" name="直線コネクタ 788">
          <a:extLst>
            <a:ext uri="{FF2B5EF4-FFF2-40B4-BE49-F238E27FC236}">
              <a16:creationId xmlns:a16="http://schemas.microsoft.com/office/drawing/2014/main" id="{D540AFE3-23FE-49FA-8AEA-25B23D253041}"/>
            </a:ext>
          </a:extLst>
        </xdr:cNvPr>
        <xdr:cNvCxnSpPr/>
      </xdr:nvCxnSpPr>
      <xdr:spPr>
        <a:xfrm flipV="1">
          <a:off x="22160864" y="13233400"/>
          <a:ext cx="0" cy="151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3827</xdr:rowOff>
    </xdr:from>
    <xdr:ext cx="469744" cy="259045"/>
    <xdr:sp macro="" textlink="">
      <xdr:nvSpPr>
        <xdr:cNvPr id="790" name="【消防施設】&#10;一人当たり面積最小値テキスト">
          <a:extLst>
            <a:ext uri="{FF2B5EF4-FFF2-40B4-BE49-F238E27FC236}">
              <a16:creationId xmlns:a16="http://schemas.microsoft.com/office/drawing/2014/main" id="{18746E61-9FA3-4606-A821-D4C5997B3913}"/>
            </a:ext>
          </a:extLst>
        </xdr:cNvPr>
        <xdr:cNvSpPr txBox="1"/>
      </xdr:nvSpPr>
      <xdr:spPr>
        <a:xfrm>
          <a:off x="22199600" y="1474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0</xdr:rowOff>
    </xdr:from>
    <xdr:to>
      <xdr:col>116</xdr:col>
      <xdr:colOff>152400</xdr:colOff>
      <xdr:row>86</xdr:row>
      <xdr:rowOff>0</xdr:rowOff>
    </xdr:to>
    <xdr:cxnSp macro="">
      <xdr:nvCxnSpPr>
        <xdr:cNvPr id="791" name="直線コネクタ 790">
          <a:extLst>
            <a:ext uri="{FF2B5EF4-FFF2-40B4-BE49-F238E27FC236}">
              <a16:creationId xmlns:a16="http://schemas.microsoft.com/office/drawing/2014/main" id="{BEF68BE8-8626-4A93-9405-1B3DDDF06C6D}"/>
            </a:ext>
          </a:extLst>
        </xdr:cNvPr>
        <xdr:cNvCxnSpPr/>
      </xdr:nvCxnSpPr>
      <xdr:spPr>
        <a:xfrm>
          <a:off x="22072600" y="1474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149877</xdr:rowOff>
    </xdr:from>
    <xdr:ext cx="469744" cy="259045"/>
    <xdr:sp macro="" textlink="">
      <xdr:nvSpPr>
        <xdr:cNvPr id="792" name="【消防施設】&#10;一人当たり面積最大値テキスト">
          <a:extLst>
            <a:ext uri="{FF2B5EF4-FFF2-40B4-BE49-F238E27FC236}">
              <a16:creationId xmlns:a16="http://schemas.microsoft.com/office/drawing/2014/main" id="{4D60A7B5-EC15-4451-979C-B5043C181334}"/>
            </a:ext>
          </a:extLst>
        </xdr:cNvPr>
        <xdr:cNvSpPr txBox="1"/>
      </xdr:nvSpPr>
      <xdr:spPr>
        <a:xfrm>
          <a:off x="22199600" y="1300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31750</xdr:rowOff>
    </xdr:from>
    <xdr:to>
      <xdr:col>116</xdr:col>
      <xdr:colOff>152400</xdr:colOff>
      <xdr:row>77</xdr:row>
      <xdr:rowOff>31750</xdr:rowOff>
    </xdr:to>
    <xdr:cxnSp macro="">
      <xdr:nvCxnSpPr>
        <xdr:cNvPr id="793" name="直線コネクタ 792">
          <a:extLst>
            <a:ext uri="{FF2B5EF4-FFF2-40B4-BE49-F238E27FC236}">
              <a16:creationId xmlns:a16="http://schemas.microsoft.com/office/drawing/2014/main" id="{2B0E45DF-C1D6-45E0-8362-F80B69886406}"/>
            </a:ext>
          </a:extLst>
        </xdr:cNvPr>
        <xdr:cNvCxnSpPr/>
      </xdr:nvCxnSpPr>
      <xdr:spPr>
        <a:xfrm>
          <a:off x="22072600" y="1323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124477</xdr:rowOff>
    </xdr:from>
    <xdr:ext cx="469744" cy="259045"/>
    <xdr:sp macro="" textlink="">
      <xdr:nvSpPr>
        <xdr:cNvPr id="794" name="【消防施設】&#10;一人当たり面積平均値テキスト">
          <a:extLst>
            <a:ext uri="{FF2B5EF4-FFF2-40B4-BE49-F238E27FC236}">
              <a16:creationId xmlns:a16="http://schemas.microsoft.com/office/drawing/2014/main" id="{10EA42EC-35CD-4EFF-B5A4-AD3364A2E7FF}"/>
            </a:ext>
          </a:extLst>
        </xdr:cNvPr>
        <xdr:cNvSpPr txBox="1"/>
      </xdr:nvSpPr>
      <xdr:spPr>
        <a:xfrm>
          <a:off x="22199600" y="1401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101600</xdr:rowOff>
    </xdr:from>
    <xdr:to>
      <xdr:col>116</xdr:col>
      <xdr:colOff>114300</xdr:colOff>
      <xdr:row>83</xdr:row>
      <xdr:rowOff>31750</xdr:rowOff>
    </xdr:to>
    <xdr:sp macro="" textlink="">
      <xdr:nvSpPr>
        <xdr:cNvPr id="795" name="フローチャート: 判断 794">
          <a:extLst>
            <a:ext uri="{FF2B5EF4-FFF2-40B4-BE49-F238E27FC236}">
              <a16:creationId xmlns:a16="http://schemas.microsoft.com/office/drawing/2014/main" id="{FB73E6CA-1C97-4C57-8B2F-3277FD220BB3}"/>
            </a:ext>
          </a:extLst>
        </xdr:cNvPr>
        <xdr:cNvSpPr/>
      </xdr:nvSpPr>
      <xdr:spPr>
        <a:xfrm>
          <a:off x="221107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101600</xdr:rowOff>
    </xdr:from>
    <xdr:to>
      <xdr:col>112</xdr:col>
      <xdr:colOff>38100</xdr:colOff>
      <xdr:row>83</xdr:row>
      <xdr:rowOff>31750</xdr:rowOff>
    </xdr:to>
    <xdr:sp macro="" textlink="">
      <xdr:nvSpPr>
        <xdr:cNvPr id="796" name="フローチャート: 判断 795">
          <a:extLst>
            <a:ext uri="{FF2B5EF4-FFF2-40B4-BE49-F238E27FC236}">
              <a16:creationId xmlns:a16="http://schemas.microsoft.com/office/drawing/2014/main" id="{BEB1F78A-D1F7-4BFB-9B0A-20BBA0B06AFF}"/>
            </a:ext>
          </a:extLst>
        </xdr:cNvPr>
        <xdr:cNvSpPr/>
      </xdr:nvSpPr>
      <xdr:spPr>
        <a:xfrm>
          <a:off x="21272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114300</xdr:rowOff>
    </xdr:from>
    <xdr:to>
      <xdr:col>107</xdr:col>
      <xdr:colOff>101600</xdr:colOff>
      <xdr:row>83</xdr:row>
      <xdr:rowOff>44450</xdr:rowOff>
    </xdr:to>
    <xdr:sp macro="" textlink="">
      <xdr:nvSpPr>
        <xdr:cNvPr id="797" name="フローチャート: 判断 796">
          <a:extLst>
            <a:ext uri="{FF2B5EF4-FFF2-40B4-BE49-F238E27FC236}">
              <a16:creationId xmlns:a16="http://schemas.microsoft.com/office/drawing/2014/main" id="{FAD72F13-4820-4018-B94C-15A4AC729E78}"/>
            </a:ext>
          </a:extLst>
        </xdr:cNvPr>
        <xdr:cNvSpPr/>
      </xdr:nvSpPr>
      <xdr:spPr>
        <a:xfrm>
          <a:off x="20383500" y="1417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127000</xdr:rowOff>
    </xdr:from>
    <xdr:to>
      <xdr:col>102</xdr:col>
      <xdr:colOff>165100</xdr:colOff>
      <xdr:row>83</xdr:row>
      <xdr:rowOff>57150</xdr:rowOff>
    </xdr:to>
    <xdr:sp macro="" textlink="">
      <xdr:nvSpPr>
        <xdr:cNvPr id="798" name="フローチャート: 判断 797">
          <a:extLst>
            <a:ext uri="{FF2B5EF4-FFF2-40B4-BE49-F238E27FC236}">
              <a16:creationId xmlns:a16="http://schemas.microsoft.com/office/drawing/2014/main" id="{C004BFCC-8BD0-46DC-A089-34CE62FC7860}"/>
            </a:ext>
          </a:extLst>
        </xdr:cNvPr>
        <xdr:cNvSpPr/>
      </xdr:nvSpPr>
      <xdr:spPr>
        <a:xfrm>
          <a:off x="194945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127000</xdr:rowOff>
    </xdr:from>
    <xdr:to>
      <xdr:col>98</xdr:col>
      <xdr:colOff>38100</xdr:colOff>
      <xdr:row>83</xdr:row>
      <xdr:rowOff>57150</xdr:rowOff>
    </xdr:to>
    <xdr:sp macro="" textlink="">
      <xdr:nvSpPr>
        <xdr:cNvPr id="799" name="フローチャート: 判断 798">
          <a:extLst>
            <a:ext uri="{FF2B5EF4-FFF2-40B4-BE49-F238E27FC236}">
              <a16:creationId xmlns:a16="http://schemas.microsoft.com/office/drawing/2014/main" id="{12630FE2-9DC6-42C3-B33E-5D55F61FCC42}"/>
            </a:ext>
          </a:extLst>
        </xdr:cNvPr>
        <xdr:cNvSpPr/>
      </xdr:nvSpPr>
      <xdr:spPr>
        <a:xfrm>
          <a:off x="186055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0" name="テキスト ボックス 799">
          <a:extLst>
            <a:ext uri="{FF2B5EF4-FFF2-40B4-BE49-F238E27FC236}">
              <a16:creationId xmlns:a16="http://schemas.microsoft.com/office/drawing/2014/main" id="{95A9A82F-D5B6-4C6D-BE0D-CBF436403E92}"/>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1" name="テキスト ボックス 800">
          <a:extLst>
            <a:ext uri="{FF2B5EF4-FFF2-40B4-BE49-F238E27FC236}">
              <a16:creationId xmlns:a16="http://schemas.microsoft.com/office/drawing/2014/main" id="{CA7B0D70-135A-4A19-A5BB-07127746E19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2" name="テキスト ボックス 801">
          <a:extLst>
            <a:ext uri="{FF2B5EF4-FFF2-40B4-BE49-F238E27FC236}">
              <a16:creationId xmlns:a16="http://schemas.microsoft.com/office/drawing/2014/main" id="{58187AF6-D2D0-4F1E-AFA9-DCCCB9E4B1EF}"/>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6ED42D72-BBBB-4C6D-BA3D-6F875767C99E}"/>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EFB85895-AE47-4EBF-8D95-7D12C81B833E}"/>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63500</xdr:rowOff>
    </xdr:from>
    <xdr:to>
      <xdr:col>116</xdr:col>
      <xdr:colOff>114300</xdr:colOff>
      <xdr:row>84</xdr:row>
      <xdr:rowOff>165100</xdr:rowOff>
    </xdr:to>
    <xdr:sp macro="" textlink="">
      <xdr:nvSpPr>
        <xdr:cNvPr id="805" name="楕円 804">
          <a:extLst>
            <a:ext uri="{FF2B5EF4-FFF2-40B4-BE49-F238E27FC236}">
              <a16:creationId xmlns:a16="http://schemas.microsoft.com/office/drawing/2014/main" id="{F6A706B6-D7F6-4628-8BA1-C433E19BBD96}"/>
            </a:ext>
          </a:extLst>
        </xdr:cNvPr>
        <xdr:cNvSpPr/>
      </xdr:nvSpPr>
      <xdr:spPr>
        <a:xfrm>
          <a:off x="221107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41927</xdr:rowOff>
    </xdr:from>
    <xdr:ext cx="469744" cy="259045"/>
    <xdr:sp macro="" textlink="">
      <xdr:nvSpPr>
        <xdr:cNvPr id="806" name="【消防施設】&#10;一人当たり面積該当値テキスト">
          <a:extLst>
            <a:ext uri="{FF2B5EF4-FFF2-40B4-BE49-F238E27FC236}">
              <a16:creationId xmlns:a16="http://schemas.microsoft.com/office/drawing/2014/main" id="{A39B46CF-D8EE-4B2E-9203-C9824AD600E7}"/>
            </a:ext>
          </a:extLst>
        </xdr:cNvPr>
        <xdr:cNvSpPr txBox="1"/>
      </xdr:nvSpPr>
      <xdr:spPr>
        <a:xfrm>
          <a:off x="22199600"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63500</xdr:rowOff>
    </xdr:from>
    <xdr:to>
      <xdr:col>112</xdr:col>
      <xdr:colOff>38100</xdr:colOff>
      <xdr:row>84</xdr:row>
      <xdr:rowOff>165100</xdr:rowOff>
    </xdr:to>
    <xdr:sp macro="" textlink="">
      <xdr:nvSpPr>
        <xdr:cNvPr id="807" name="楕円 806">
          <a:extLst>
            <a:ext uri="{FF2B5EF4-FFF2-40B4-BE49-F238E27FC236}">
              <a16:creationId xmlns:a16="http://schemas.microsoft.com/office/drawing/2014/main" id="{DFE4CC74-D2BB-4354-AC38-0FAF2C6F1B4E}"/>
            </a:ext>
          </a:extLst>
        </xdr:cNvPr>
        <xdr:cNvSpPr/>
      </xdr:nvSpPr>
      <xdr:spPr>
        <a:xfrm>
          <a:off x="212725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114300</xdr:rowOff>
    </xdr:from>
    <xdr:to>
      <xdr:col>116</xdr:col>
      <xdr:colOff>63500</xdr:colOff>
      <xdr:row>84</xdr:row>
      <xdr:rowOff>114300</xdr:rowOff>
    </xdr:to>
    <xdr:cxnSp macro="">
      <xdr:nvCxnSpPr>
        <xdr:cNvPr id="808" name="直線コネクタ 807">
          <a:extLst>
            <a:ext uri="{FF2B5EF4-FFF2-40B4-BE49-F238E27FC236}">
              <a16:creationId xmlns:a16="http://schemas.microsoft.com/office/drawing/2014/main" id="{5A2D6CA6-6435-41AB-A1E7-85EB4B04F602}"/>
            </a:ext>
          </a:extLst>
        </xdr:cNvPr>
        <xdr:cNvCxnSpPr/>
      </xdr:nvCxnSpPr>
      <xdr:spPr>
        <a:xfrm>
          <a:off x="21323300" y="145161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63500</xdr:rowOff>
    </xdr:from>
    <xdr:to>
      <xdr:col>107</xdr:col>
      <xdr:colOff>101600</xdr:colOff>
      <xdr:row>84</xdr:row>
      <xdr:rowOff>165100</xdr:rowOff>
    </xdr:to>
    <xdr:sp macro="" textlink="">
      <xdr:nvSpPr>
        <xdr:cNvPr id="809" name="楕円 808">
          <a:extLst>
            <a:ext uri="{FF2B5EF4-FFF2-40B4-BE49-F238E27FC236}">
              <a16:creationId xmlns:a16="http://schemas.microsoft.com/office/drawing/2014/main" id="{8449E3E6-B347-4393-B7B4-833BD2635FAB}"/>
            </a:ext>
          </a:extLst>
        </xdr:cNvPr>
        <xdr:cNvSpPr/>
      </xdr:nvSpPr>
      <xdr:spPr>
        <a:xfrm>
          <a:off x="203835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114300</xdr:rowOff>
    </xdr:from>
    <xdr:to>
      <xdr:col>111</xdr:col>
      <xdr:colOff>177800</xdr:colOff>
      <xdr:row>84</xdr:row>
      <xdr:rowOff>114300</xdr:rowOff>
    </xdr:to>
    <xdr:cxnSp macro="">
      <xdr:nvCxnSpPr>
        <xdr:cNvPr id="810" name="直線コネクタ 809">
          <a:extLst>
            <a:ext uri="{FF2B5EF4-FFF2-40B4-BE49-F238E27FC236}">
              <a16:creationId xmlns:a16="http://schemas.microsoft.com/office/drawing/2014/main" id="{60E0FA01-4CDF-437A-9B6F-CDD970DC443C}"/>
            </a:ext>
          </a:extLst>
        </xdr:cNvPr>
        <xdr:cNvCxnSpPr/>
      </xdr:nvCxnSpPr>
      <xdr:spPr>
        <a:xfrm>
          <a:off x="20434300" y="14516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63500</xdr:rowOff>
    </xdr:from>
    <xdr:to>
      <xdr:col>102</xdr:col>
      <xdr:colOff>165100</xdr:colOff>
      <xdr:row>84</xdr:row>
      <xdr:rowOff>165100</xdr:rowOff>
    </xdr:to>
    <xdr:sp macro="" textlink="">
      <xdr:nvSpPr>
        <xdr:cNvPr id="811" name="楕円 810">
          <a:extLst>
            <a:ext uri="{FF2B5EF4-FFF2-40B4-BE49-F238E27FC236}">
              <a16:creationId xmlns:a16="http://schemas.microsoft.com/office/drawing/2014/main" id="{FDC523E9-5D1E-4BB8-B611-F0CAE761BF85}"/>
            </a:ext>
          </a:extLst>
        </xdr:cNvPr>
        <xdr:cNvSpPr/>
      </xdr:nvSpPr>
      <xdr:spPr>
        <a:xfrm>
          <a:off x="194945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114300</xdr:rowOff>
    </xdr:from>
    <xdr:to>
      <xdr:col>107</xdr:col>
      <xdr:colOff>50800</xdr:colOff>
      <xdr:row>84</xdr:row>
      <xdr:rowOff>114300</xdr:rowOff>
    </xdr:to>
    <xdr:cxnSp macro="">
      <xdr:nvCxnSpPr>
        <xdr:cNvPr id="812" name="直線コネクタ 811">
          <a:extLst>
            <a:ext uri="{FF2B5EF4-FFF2-40B4-BE49-F238E27FC236}">
              <a16:creationId xmlns:a16="http://schemas.microsoft.com/office/drawing/2014/main" id="{DFC2AB01-D86A-483A-A632-73C622699415}"/>
            </a:ext>
          </a:extLst>
        </xdr:cNvPr>
        <xdr:cNvCxnSpPr/>
      </xdr:nvCxnSpPr>
      <xdr:spPr>
        <a:xfrm>
          <a:off x="19545300" y="14516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63500</xdr:rowOff>
    </xdr:from>
    <xdr:to>
      <xdr:col>98</xdr:col>
      <xdr:colOff>38100</xdr:colOff>
      <xdr:row>84</xdr:row>
      <xdr:rowOff>165100</xdr:rowOff>
    </xdr:to>
    <xdr:sp macro="" textlink="">
      <xdr:nvSpPr>
        <xdr:cNvPr id="813" name="楕円 812">
          <a:extLst>
            <a:ext uri="{FF2B5EF4-FFF2-40B4-BE49-F238E27FC236}">
              <a16:creationId xmlns:a16="http://schemas.microsoft.com/office/drawing/2014/main" id="{0694C806-F506-4EB7-93AC-AD9DAA7BCA52}"/>
            </a:ext>
          </a:extLst>
        </xdr:cNvPr>
        <xdr:cNvSpPr/>
      </xdr:nvSpPr>
      <xdr:spPr>
        <a:xfrm>
          <a:off x="186055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114300</xdr:rowOff>
    </xdr:from>
    <xdr:to>
      <xdr:col>102</xdr:col>
      <xdr:colOff>114300</xdr:colOff>
      <xdr:row>84</xdr:row>
      <xdr:rowOff>114300</xdr:rowOff>
    </xdr:to>
    <xdr:cxnSp macro="">
      <xdr:nvCxnSpPr>
        <xdr:cNvPr id="814" name="直線コネクタ 813">
          <a:extLst>
            <a:ext uri="{FF2B5EF4-FFF2-40B4-BE49-F238E27FC236}">
              <a16:creationId xmlns:a16="http://schemas.microsoft.com/office/drawing/2014/main" id="{7D93ED67-DFE3-4DAD-8BF5-00BD0E26045D}"/>
            </a:ext>
          </a:extLst>
        </xdr:cNvPr>
        <xdr:cNvCxnSpPr/>
      </xdr:nvCxnSpPr>
      <xdr:spPr>
        <a:xfrm>
          <a:off x="18656300" y="14516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48277</xdr:rowOff>
    </xdr:from>
    <xdr:ext cx="469744" cy="259045"/>
    <xdr:sp macro="" textlink="">
      <xdr:nvSpPr>
        <xdr:cNvPr id="815" name="n_1aveValue【消防施設】&#10;一人当たり面積">
          <a:extLst>
            <a:ext uri="{FF2B5EF4-FFF2-40B4-BE49-F238E27FC236}">
              <a16:creationId xmlns:a16="http://schemas.microsoft.com/office/drawing/2014/main" id="{9559A6FC-0969-4218-9FF6-043FE9121A4F}"/>
            </a:ext>
          </a:extLst>
        </xdr:cNvPr>
        <xdr:cNvSpPr txBox="1"/>
      </xdr:nvSpPr>
      <xdr:spPr>
        <a:xfrm>
          <a:off x="210757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60977</xdr:rowOff>
    </xdr:from>
    <xdr:ext cx="469744" cy="259045"/>
    <xdr:sp macro="" textlink="">
      <xdr:nvSpPr>
        <xdr:cNvPr id="816" name="n_2aveValue【消防施設】&#10;一人当たり面積">
          <a:extLst>
            <a:ext uri="{FF2B5EF4-FFF2-40B4-BE49-F238E27FC236}">
              <a16:creationId xmlns:a16="http://schemas.microsoft.com/office/drawing/2014/main" id="{55CC3642-BDA8-432A-A729-EBDFB0154D97}"/>
            </a:ext>
          </a:extLst>
        </xdr:cNvPr>
        <xdr:cNvSpPr txBox="1"/>
      </xdr:nvSpPr>
      <xdr:spPr>
        <a:xfrm>
          <a:off x="20199427" y="13948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73677</xdr:rowOff>
    </xdr:from>
    <xdr:ext cx="469744" cy="259045"/>
    <xdr:sp macro="" textlink="">
      <xdr:nvSpPr>
        <xdr:cNvPr id="817" name="n_3aveValue【消防施設】&#10;一人当たり面積">
          <a:extLst>
            <a:ext uri="{FF2B5EF4-FFF2-40B4-BE49-F238E27FC236}">
              <a16:creationId xmlns:a16="http://schemas.microsoft.com/office/drawing/2014/main" id="{1DBB9328-E1BD-46B7-A117-BB7B72149E1E}"/>
            </a:ext>
          </a:extLst>
        </xdr:cNvPr>
        <xdr:cNvSpPr txBox="1"/>
      </xdr:nvSpPr>
      <xdr:spPr>
        <a:xfrm>
          <a:off x="19310427" y="1396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73677</xdr:rowOff>
    </xdr:from>
    <xdr:ext cx="469744" cy="259045"/>
    <xdr:sp macro="" textlink="">
      <xdr:nvSpPr>
        <xdr:cNvPr id="818" name="n_4aveValue【消防施設】&#10;一人当たり面積">
          <a:extLst>
            <a:ext uri="{FF2B5EF4-FFF2-40B4-BE49-F238E27FC236}">
              <a16:creationId xmlns:a16="http://schemas.microsoft.com/office/drawing/2014/main" id="{9937C486-2458-4F81-87B6-527C96418D9D}"/>
            </a:ext>
          </a:extLst>
        </xdr:cNvPr>
        <xdr:cNvSpPr txBox="1"/>
      </xdr:nvSpPr>
      <xdr:spPr>
        <a:xfrm>
          <a:off x="18421427" y="1396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156227</xdr:rowOff>
    </xdr:from>
    <xdr:ext cx="469744" cy="259045"/>
    <xdr:sp macro="" textlink="">
      <xdr:nvSpPr>
        <xdr:cNvPr id="819" name="n_1mainValue【消防施設】&#10;一人当たり面積">
          <a:extLst>
            <a:ext uri="{FF2B5EF4-FFF2-40B4-BE49-F238E27FC236}">
              <a16:creationId xmlns:a16="http://schemas.microsoft.com/office/drawing/2014/main" id="{A32BF336-F254-4984-92D4-0F83F9839092}"/>
            </a:ext>
          </a:extLst>
        </xdr:cNvPr>
        <xdr:cNvSpPr txBox="1"/>
      </xdr:nvSpPr>
      <xdr:spPr>
        <a:xfrm>
          <a:off x="21075727" y="1455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156227</xdr:rowOff>
    </xdr:from>
    <xdr:ext cx="469744" cy="259045"/>
    <xdr:sp macro="" textlink="">
      <xdr:nvSpPr>
        <xdr:cNvPr id="820" name="n_2mainValue【消防施設】&#10;一人当たり面積">
          <a:extLst>
            <a:ext uri="{FF2B5EF4-FFF2-40B4-BE49-F238E27FC236}">
              <a16:creationId xmlns:a16="http://schemas.microsoft.com/office/drawing/2014/main" id="{C79DAAFE-24D8-40F2-9FE4-F6E2782B5852}"/>
            </a:ext>
          </a:extLst>
        </xdr:cNvPr>
        <xdr:cNvSpPr txBox="1"/>
      </xdr:nvSpPr>
      <xdr:spPr>
        <a:xfrm>
          <a:off x="20199427" y="1455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156227</xdr:rowOff>
    </xdr:from>
    <xdr:ext cx="469744" cy="259045"/>
    <xdr:sp macro="" textlink="">
      <xdr:nvSpPr>
        <xdr:cNvPr id="821" name="n_3mainValue【消防施設】&#10;一人当たり面積">
          <a:extLst>
            <a:ext uri="{FF2B5EF4-FFF2-40B4-BE49-F238E27FC236}">
              <a16:creationId xmlns:a16="http://schemas.microsoft.com/office/drawing/2014/main" id="{5BEF32AF-3BFE-43C3-AC27-EDAAAD3F26DB}"/>
            </a:ext>
          </a:extLst>
        </xdr:cNvPr>
        <xdr:cNvSpPr txBox="1"/>
      </xdr:nvSpPr>
      <xdr:spPr>
        <a:xfrm>
          <a:off x="19310427" y="1455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156227</xdr:rowOff>
    </xdr:from>
    <xdr:ext cx="469744" cy="259045"/>
    <xdr:sp macro="" textlink="">
      <xdr:nvSpPr>
        <xdr:cNvPr id="822" name="n_4mainValue【消防施設】&#10;一人当たり面積">
          <a:extLst>
            <a:ext uri="{FF2B5EF4-FFF2-40B4-BE49-F238E27FC236}">
              <a16:creationId xmlns:a16="http://schemas.microsoft.com/office/drawing/2014/main" id="{56E5B5B5-4065-468B-9BB0-E179040D8B29}"/>
            </a:ext>
          </a:extLst>
        </xdr:cNvPr>
        <xdr:cNvSpPr txBox="1"/>
      </xdr:nvSpPr>
      <xdr:spPr>
        <a:xfrm>
          <a:off x="18421427" y="1455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3" name="正方形/長方形 822">
          <a:extLst>
            <a:ext uri="{FF2B5EF4-FFF2-40B4-BE49-F238E27FC236}">
              <a16:creationId xmlns:a16="http://schemas.microsoft.com/office/drawing/2014/main" id="{031AC1F3-E801-4629-9B4D-9E48C97A648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4" name="正方形/長方形 823">
          <a:extLst>
            <a:ext uri="{FF2B5EF4-FFF2-40B4-BE49-F238E27FC236}">
              <a16:creationId xmlns:a16="http://schemas.microsoft.com/office/drawing/2014/main" id="{3FAE46DA-77D0-42E8-B733-CDB3CA74748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5" name="正方形/長方形 824">
          <a:extLst>
            <a:ext uri="{FF2B5EF4-FFF2-40B4-BE49-F238E27FC236}">
              <a16:creationId xmlns:a16="http://schemas.microsoft.com/office/drawing/2014/main" id="{86135D11-66AD-42A6-B8A8-EEBDA4D6724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6" name="正方形/長方形 825">
          <a:extLst>
            <a:ext uri="{FF2B5EF4-FFF2-40B4-BE49-F238E27FC236}">
              <a16:creationId xmlns:a16="http://schemas.microsoft.com/office/drawing/2014/main" id="{885023E8-9B7B-4BBD-AF1C-8A1BA3BACF8C}"/>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7" name="正方形/長方形 826">
          <a:extLst>
            <a:ext uri="{FF2B5EF4-FFF2-40B4-BE49-F238E27FC236}">
              <a16:creationId xmlns:a16="http://schemas.microsoft.com/office/drawing/2014/main" id="{41D66C02-46EF-4C7E-9FA8-0C7682F730B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8" name="正方形/長方形 827">
          <a:extLst>
            <a:ext uri="{FF2B5EF4-FFF2-40B4-BE49-F238E27FC236}">
              <a16:creationId xmlns:a16="http://schemas.microsoft.com/office/drawing/2014/main" id="{8C934D37-5A5D-4E87-9588-F990D810516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9" name="正方形/長方形 828">
          <a:extLst>
            <a:ext uri="{FF2B5EF4-FFF2-40B4-BE49-F238E27FC236}">
              <a16:creationId xmlns:a16="http://schemas.microsoft.com/office/drawing/2014/main" id="{84E9796E-4D3E-4211-A4F1-9F34512DF895}"/>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0" name="正方形/長方形 829">
          <a:extLst>
            <a:ext uri="{FF2B5EF4-FFF2-40B4-BE49-F238E27FC236}">
              <a16:creationId xmlns:a16="http://schemas.microsoft.com/office/drawing/2014/main" id="{359477B7-963D-4B7E-B2BB-B673CC8D37D3}"/>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1" name="テキスト ボックス 830">
          <a:extLst>
            <a:ext uri="{FF2B5EF4-FFF2-40B4-BE49-F238E27FC236}">
              <a16:creationId xmlns:a16="http://schemas.microsoft.com/office/drawing/2014/main" id="{8D13E3CF-0AA0-47CD-A154-229C19A261D6}"/>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2" name="直線コネクタ 831">
          <a:extLst>
            <a:ext uri="{FF2B5EF4-FFF2-40B4-BE49-F238E27FC236}">
              <a16:creationId xmlns:a16="http://schemas.microsoft.com/office/drawing/2014/main" id="{7D4FFA52-2C43-4A5A-87F9-55CAE3EB365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3" name="テキスト ボックス 832">
          <a:extLst>
            <a:ext uri="{FF2B5EF4-FFF2-40B4-BE49-F238E27FC236}">
              <a16:creationId xmlns:a16="http://schemas.microsoft.com/office/drawing/2014/main" id="{344E96C5-6196-46BA-A421-3BF7E1CE3D4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34" name="直線コネクタ 833">
          <a:extLst>
            <a:ext uri="{FF2B5EF4-FFF2-40B4-BE49-F238E27FC236}">
              <a16:creationId xmlns:a16="http://schemas.microsoft.com/office/drawing/2014/main" id="{E1D434E3-A96D-44FE-8778-EAA411BB764D}"/>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35" name="テキスト ボックス 834">
          <a:extLst>
            <a:ext uri="{FF2B5EF4-FFF2-40B4-BE49-F238E27FC236}">
              <a16:creationId xmlns:a16="http://schemas.microsoft.com/office/drawing/2014/main" id="{3A46EA7B-979F-49AD-AA1D-911243952A4F}"/>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36" name="直線コネクタ 835">
          <a:extLst>
            <a:ext uri="{FF2B5EF4-FFF2-40B4-BE49-F238E27FC236}">
              <a16:creationId xmlns:a16="http://schemas.microsoft.com/office/drawing/2014/main" id="{35B3138E-8853-4291-979A-0EB6C2CA36B6}"/>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37" name="テキスト ボックス 836">
          <a:extLst>
            <a:ext uri="{FF2B5EF4-FFF2-40B4-BE49-F238E27FC236}">
              <a16:creationId xmlns:a16="http://schemas.microsoft.com/office/drawing/2014/main" id="{1EF3CAB1-AFE8-4107-8BE4-B32BE1AD6DC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38" name="直線コネクタ 837">
          <a:extLst>
            <a:ext uri="{FF2B5EF4-FFF2-40B4-BE49-F238E27FC236}">
              <a16:creationId xmlns:a16="http://schemas.microsoft.com/office/drawing/2014/main" id="{15518425-B5B5-47AA-ACB9-CEE02E75D371}"/>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39" name="テキスト ボックス 838">
          <a:extLst>
            <a:ext uri="{FF2B5EF4-FFF2-40B4-BE49-F238E27FC236}">
              <a16:creationId xmlns:a16="http://schemas.microsoft.com/office/drawing/2014/main" id="{2BA4F810-CFC8-443B-A6C0-2E52B94E62C5}"/>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0" name="直線コネクタ 839">
          <a:extLst>
            <a:ext uri="{FF2B5EF4-FFF2-40B4-BE49-F238E27FC236}">
              <a16:creationId xmlns:a16="http://schemas.microsoft.com/office/drawing/2014/main" id="{04082FF3-A518-4BD2-B77B-45229C2B5F1F}"/>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1" name="テキスト ボックス 840">
          <a:extLst>
            <a:ext uri="{FF2B5EF4-FFF2-40B4-BE49-F238E27FC236}">
              <a16:creationId xmlns:a16="http://schemas.microsoft.com/office/drawing/2014/main" id="{AA53D4A2-7FD9-42C5-B47B-DA0D3FEEEF43}"/>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2" name="直線コネクタ 841">
          <a:extLst>
            <a:ext uri="{FF2B5EF4-FFF2-40B4-BE49-F238E27FC236}">
              <a16:creationId xmlns:a16="http://schemas.microsoft.com/office/drawing/2014/main" id="{882469FF-E37C-4220-88A2-DA2639574159}"/>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43" name="テキスト ボックス 842">
          <a:extLst>
            <a:ext uri="{FF2B5EF4-FFF2-40B4-BE49-F238E27FC236}">
              <a16:creationId xmlns:a16="http://schemas.microsoft.com/office/drawing/2014/main" id="{B7FE25B0-A00C-4C03-B7C4-4F9402829171}"/>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4" name="直線コネクタ 843">
          <a:extLst>
            <a:ext uri="{FF2B5EF4-FFF2-40B4-BE49-F238E27FC236}">
              <a16:creationId xmlns:a16="http://schemas.microsoft.com/office/drawing/2014/main" id="{5669485B-E56F-4A6F-9929-5E604B04A6A5}"/>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45" name="テキスト ボックス 844">
          <a:extLst>
            <a:ext uri="{FF2B5EF4-FFF2-40B4-BE49-F238E27FC236}">
              <a16:creationId xmlns:a16="http://schemas.microsoft.com/office/drawing/2014/main" id="{A0B605E2-E92A-4138-B863-CBD02162F93E}"/>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6" name="【庁舎】&#10;有形固定資産減価償却率グラフ枠">
          <a:extLst>
            <a:ext uri="{FF2B5EF4-FFF2-40B4-BE49-F238E27FC236}">
              <a16:creationId xmlns:a16="http://schemas.microsoft.com/office/drawing/2014/main" id="{7A40A802-B83D-4483-B3FC-AF9E7C4E5906}"/>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19050</xdr:rowOff>
    </xdr:from>
    <xdr:to>
      <xdr:col>85</xdr:col>
      <xdr:colOff>126364</xdr:colOff>
      <xdr:row>107</xdr:row>
      <xdr:rowOff>102870</xdr:rowOff>
    </xdr:to>
    <xdr:cxnSp macro="">
      <xdr:nvCxnSpPr>
        <xdr:cNvPr id="847" name="直線コネクタ 846">
          <a:extLst>
            <a:ext uri="{FF2B5EF4-FFF2-40B4-BE49-F238E27FC236}">
              <a16:creationId xmlns:a16="http://schemas.microsoft.com/office/drawing/2014/main" id="{30BB6C01-3D4D-4161-AD86-6688235C64E8}"/>
            </a:ext>
          </a:extLst>
        </xdr:cNvPr>
        <xdr:cNvCxnSpPr/>
      </xdr:nvCxnSpPr>
      <xdr:spPr>
        <a:xfrm flipV="1">
          <a:off x="16318864" y="17164050"/>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106697</xdr:rowOff>
    </xdr:from>
    <xdr:ext cx="405111" cy="259045"/>
    <xdr:sp macro="" textlink="">
      <xdr:nvSpPr>
        <xdr:cNvPr id="848" name="【庁舎】&#10;有形固定資産減価償却率最小値テキスト">
          <a:extLst>
            <a:ext uri="{FF2B5EF4-FFF2-40B4-BE49-F238E27FC236}">
              <a16:creationId xmlns:a16="http://schemas.microsoft.com/office/drawing/2014/main" id="{FD6AA50F-40E5-4885-89C5-3A9A74EBA742}"/>
            </a:ext>
          </a:extLst>
        </xdr:cNvPr>
        <xdr:cNvSpPr txBox="1"/>
      </xdr:nvSpPr>
      <xdr:spPr>
        <a:xfrm>
          <a:off x="16357600" y="1845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102870</xdr:rowOff>
    </xdr:from>
    <xdr:to>
      <xdr:col>86</xdr:col>
      <xdr:colOff>25400</xdr:colOff>
      <xdr:row>107</xdr:row>
      <xdr:rowOff>102870</xdr:rowOff>
    </xdr:to>
    <xdr:cxnSp macro="">
      <xdr:nvCxnSpPr>
        <xdr:cNvPr id="849" name="直線コネクタ 848">
          <a:extLst>
            <a:ext uri="{FF2B5EF4-FFF2-40B4-BE49-F238E27FC236}">
              <a16:creationId xmlns:a16="http://schemas.microsoft.com/office/drawing/2014/main" id="{2E2386CC-76CB-445F-9F20-95F5E785FFC4}"/>
            </a:ext>
          </a:extLst>
        </xdr:cNvPr>
        <xdr:cNvCxnSpPr/>
      </xdr:nvCxnSpPr>
      <xdr:spPr>
        <a:xfrm>
          <a:off x="16230600" y="18448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137177</xdr:rowOff>
    </xdr:from>
    <xdr:ext cx="405111" cy="259045"/>
    <xdr:sp macro="" textlink="">
      <xdr:nvSpPr>
        <xdr:cNvPr id="850" name="【庁舎】&#10;有形固定資産減価償却率最大値テキスト">
          <a:extLst>
            <a:ext uri="{FF2B5EF4-FFF2-40B4-BE49-F238E27FC236}">
              <a16:creationId xmlns:a16="http://schemas.microsoft.com/office/drawing/2014/main" id="{A8CE6D6F-3D0D-451A-A077-16F60D8FCA4F}"/>
            </a:ext>
          </a:extLst>
        </xdr:cNvPr>
        <xdr:cNvSpPr txBox="1"/>
      </xdr:nvSpPr>
      <xdr:spPr>
        <a:xfrm>
          <a:off x="16357600" y="1693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851" name="直線コネクタ 850">
          <a:extLst>
            <a:ext uri="{FF2B5EF4-FFF2-40B4-BE49-F238E27FC236}">
              <a16:creationId xmlns:a16="http://schemas.microsoft.com/office/drawing/2014/main" id="{24EEF51C-426F-4B66-AFA8-D32547DA435F}"/>
            </a:ext>
          </a:extLst>
        </xdr:cNvPr>
        <xdr:cNvCxnSpPr/>
      </xdr:nvCxnSpPr>
      <xdr:spPr>
        <a:xfrm>
          <a:off x="16230600" y="1716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83838</xdr:rowOff>
    </xdr:from>
    <xdr:ext cx="405111" cy="259045"/>
    <xdr:sp macro="" textlink="">
      <xdr:nvSpPr>
        <xdr:cNvPr id="852" name="【庁舎】&#10;有形固定資産減価償却率平均値テキスト">
          <a:extLst>
            <a:ext uri="{FF2B5EF4-FFF2-40B4-BE49-F238E27FC236}">
              <a16:creationId xmlns:a16="http://schemas.microsoft.com/office/drawing/2014/main" id="{38F425A0-122B-4BCC-A9E9-3BF383C2B2B1}"/>
            </a:ext>
          </a:extLst>
        </xdr:cNvPr>
        <xdr:cNvSpPr txBox="1"/>
      </xdr:nvSpPr>
      <xdr:spPr>
        <a:xfrm>
          <a:off x="16357600" y="177431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105411</xdr:rowOff>
    </xdr:from>
    <xdr:to>
      <xdr:col>85</xdr:col>
      <xdr:colOff>177800</xdr:colOff>
      <xdr:row>104</xdr:row>
      <xdr:rowOff>35561</xdr:rowOff>
    </xdr:to>
    <xdr:sp macro="" textlink="">
      <xdr:nvSpPr>
        <xdr:cNvPr id="853" name="フローチャート: 判断 852">
          <a:extLst>
            <a:ext uri="{FF2B5EF4-FFF2-40B4-BE49-F238E27FC236}">
              <a16:creationId xmlns:a16="http://schemas.microsoft.com/office/drawing/2014/main" id="{49F05692-7367-45C6-9D49-5840CA29FDC5}"/>
            </a:ext>
          </a:extLst>
        </xdr:cNvPr>
        <xdr:cNvSpPr/>
      </xdr:nvSpPr>
      <xdr:spPr>
        <a:xfrm>
          <a:off x="16268700" y="1776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113030</xdr:rowOff>
    </xdr:from>
    <xdr:to>
      <xdr:col>81</xdr:col>
      <xdr:colOff>101600</xdr:colOff>
      <xdr:row>104</xdr:row>
      <xdr:rowOff>43180</xdr:rowOff>
    </xdr:to>
    <xdr:sp macro="" textlink="">
      <xdr:nvSpPr>
        <xdr:cNvPr id="854" name="フローチャート: 判断 853">
          <a:extLst>
            <a:ext uri="{FF2B5EF4-FFF2-40B4-BE49-F238E27FC236}">
              <a16:creationId xmlns:a16="http://schemas.microsoft.com/office/drawing/2014/main" id="{8F2D1184-A978-4A2A-9500-418345AB8138}"/>
            </a:ext>
          </a:extLst>
        </xdr:cNvPr>
        <xdr:cNvSpPr/>
      </xdr:nvSpPr>
      <xdr:spPr>
        <a:xfrm>
          <a:off x="15430500" y="1777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101600</xdr:rowOff>
    </xdr:from>
    <xdr:to>
      <xdr:col>76</xdr:col>
      <xdr:colOff>165100</xdr:colOff>
      <xdr:row>104</xdr:row>
      <xdr:rowOff>31750</xdr:rowOff>
    </xdr:to>
    <xdr:sp macro="" textlink="">
      <xdr:nvSpPr>
        <xdr:cNvPr id="855" name="フローチャート: 判断 854">
          <a:extLst>
            <a:ext uri="{FF2B5EF4-FFF2-40B4-BE49-F238E27FC236}">
              <a16:creationId xmlns:a16="http://schemas.microsoft.com/office/drawing/2014/main" id="{2CEC63E3-2761-4BB5-9F7F-58DD2B947459}"/>
            </a:ext>
          </a:extLst>
        </xdr:cNvPr>
        <xdr:cNvSpPr/>
      </xdr:nvSpPr>
      <xdr:spPr>
        <a:xfrm>
          <a:off x="14541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73025</xdr:rowOff>
    </xdr:from>
    <xdr:to>
      <xdr:col>72</xdr:col>
      <xdr:colOff>38100</xdr:colOff>
      <xdr:row>104</xdr:row>
      <xdr:rowOff>3175</xdr:rowOff>
    </xdr:to>
    <xdr:sp macro="" textlink="">
      <xdr:nvSpPr>
        <xdr:cNvPr id="856" name="フローチャート: 判断 855">
          <a:extLst>
            <a:ext uri="{FF2B5EF4-FFF2-40B4-BE49-F238E27FC236}">
              <a16:creationId xmlns:a16="http://schemas.microsoft.com/office/drawing/2014/main" id="{A2FB2B1B-CA11-4B04-BA86-FBEADC903C29}"/>
            </a:ext>
          </a:extLst>
        </xdr:cNvPr>
        <xdr:cNvSpPr/>
      </xdr:nvSpPr>
      <xdr:spPr>
        <a:xfrm>
          <a:off x="13652500" y="1773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857" name="フローチャート: 判断 856">
          <a:extLst>
            <a:ext uri="{FF2B5EF4-FFF2-40B4-BE49-F238E27FC236}">
              <a16:creationId xmlns:a16="http://schemas.microsoft.com/office/drawing/2014/main" id="{1C1F5AF3-BBF9-49C5-A3BA-F50CAC209C6B}"/>
            </a:ext>
          </a:extLst>
        </xdr:cNvPr>
        <xdr:cNvSpPr/>
      </xdr:nvSpPr>
      <xdr:spPr>
        <a:xfrm>
          <a:off x="12763500" y="1770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8" name="テキスト ボックス 857">
          <a:extLst>
            <a:ext uri="{FF2B5EF4-FFF2-40B4-BE49-F238E27FC236}">
              <a16:creationId xmlns:a16="http://schemas.microsoft.com/office/drawing/2014/main" id="{FB5097DA-F6B3-4133-93CC-BBCD8B548B9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9" name="テキスト ボックス 858">
          <a:extLst>
            <a:ext uri="{FF2B5EF4-FFF2-40B4-BE49-F238E27FC236}">
              <a16:creationId xmlns:a16="http://schemas.microsoft.com/office/drawing/2014/main" id="{BA5621EA-8D29-4AC2-8B56-733C465F8B4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0" name="テキスト ボックス 859">
          <a:extLst>
            <a:ext uri="{FF2B5EF4-FFF2-40B4-BE49-F238E27FC236}">
              <a16:creationId xmlns:a16="http://schemas.microsoft.com/office/drawing/2014/main" id="{D73D1A61-52AC-4360-94A5-492F5049781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4D409C7D-79B1-4C58-B884-7926AEC4AF1E}"/>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F61724E5-5F11-4A46-80C7-2C85B729D1B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69214</xdr:rowOff>
    </xdr:from>
    <xdr:to>
      <xdr:col>85</xdr:col>
      <xdr:colOff>177800</xdr:colOff>
      <xdr:row>101</xdr:row>
      <xdr:rowOff>170814</xdr:rowOff>
    </xdr:to>
    <xdr:sp macro="" textlink="">
      <xdr:nvSpPr>
        <xdr:cNvPr id="863" name="楕円 862">
          <a:extLst>
            <a:ext uri="{FF2B5EF4-FFF2-40B4-BE49-F238E27FC236}">
              <a16:creationId xmlns:a16="http://schemas.microsoft.com/office/drawing/2014/main" id="{EA5D91A9-C84D-4951-B284-4A47DA1899EB}"/>
            </a:ext>
          </a:extLst>
        </xdr:cNvPr>
        <xdr:cNvSpPr/>
      </xdr:nvSpPr>
      <xdr:spPr>
        <a:xfrm>
          <a:off x="16268700" y="1738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92091</xdr:rowOff>
    </xdr:from>
    <xdr:ext cx="405111" cy="259045"/>
    <xdr:sp macro="" textlink="">
      <xdr:nvSpPr>
        <xdr:cNvPr id="864" name="【庁舎】&#10;有形固定資産減価償却率該当値テキスト">
          <a:extLst>
            <a:ext uri="{FF2B5EF4-FFF2-40B4-BE49-F238E27FC236}">
              <a16:creationId xmlns:a16="http://schemas.microsoft.com/office/drawing/2014/main" id="{87440547-043E-442F-AA2F-43393A8454F6}"/>
            </a:ext>
          </a:extLst>
        </xdr:cNvPr>
        <xdr:cNvSpPr txBox="1"/>
      </xdr:nvSpPr>
      <xdr:spPr>
        <a:xfrm>
          <a:off x="16357600" y="1723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15875</xdr:rowOff>
    </xdr:from>
    <xdr:to>
      <xdr:col>81</xdr:col>
      <xdr:colOff>101600</xdr:colOff>
      <xdr:row>101</xdr:row>
      <xdr:rowOff>117475</xdr:rowOff>
    </xdr:to>
    <xdr:sp macro="" textlink="">
      <xdr:nvSpPr>
        <xdr:cNvPr id="865" name="楕円 864">
          <a:extLst>
            <a:ext uri="{FF2B5EF4-FFF2-40B4-BE49-F238E27FC236}">
              <a16:creationId xmlns:a16="http://schemas.microsoft.com/office/drawing/2014/main" id="{2C8FBC32-224A-4864-AAA7-08E874457742}"/>
            </a:ext>
          </a:extLst>
        </xdr:cNvPr>
        <xdr:cNvSpPr/>
      </xdr:nvSpPr>
      <xdr:spPr>
        <a:xfrm>
          <a:off x="15430500" y="17332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66675</xdr:rowOff>
    </xdr:from>
    <xdr:to>
      <xdr:col>85</xdr:col>
      <xdr:colOff>127000</xdr:colOff>
      <xdr:row>101</xdr:row>
      <xdr:rowOff>120014</xdr:rowOff>
    </xdr:to>
    <xdr:cxnSp macro="">
      <xdr:nvCxnSpPr>
        <xdr:cNvPr id="866" name="直線コネクタ 865">
          <a:extLst>
            <a:ext uri="{FF2B5EF4-FFF2-40B4-BE49-F238E27FC236}">
              <a16:creationId xmlns:a16="http://schemas.microsoft.com/office/drawing/2014/main" id="{ABCDC104-9844-4A7B-A633-A087335CE835}"/>
            </a:ext>
          </a:extLst>
        </xdr:cNvPr>
        <xdr:cNvCxnSpPr/>
      </xdr:nvCxnSpPr>
      <xdr:spPr>
        <a:xfrm>
          <a:off x="15481300" y="17383125"/>
          <a:ext cx="8382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132080</xdr:rowOff>
    </xdr:from>
    <xdr:to>
      <xdr:col>76</xdr:col>
      <xdr:colOff>165100</xdr:colOff>
      <xdr:row>101</xdr:row>
      <xdr:rowOff>62230</xdr:rowOff>
    </xdr:to>
    <xdr:sp macro="" textlink="">
      <xdr:nvSpPr>
        <xdr:cNvPr id="867" name="楕円 866">
          <a:extLst>
            <a:ext uri="{FF2B5EF4-FFF2-40B4-BE49-F238E27FC236}">
              <a16:creationId xmlns:a16="http://schemas.microsoft.com/office/drawing/2014/main" id="{0807A9E2-BE1A-41A4-8A48-A8A88638D1B7}"/>
            </a:ext>
          </a:extLst>
        </xdr:cNvPr>
        <xdr:cNvSpPr/>
      </xdr:nvSpPr>
      <xdr:spPr>
        <a:xfrm>
          <a:off x="14541500" y="1727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11430</xdr:rowOff>
    </xdr:from>
    <xdr:to>
      <xdr:col>81</xdr:col>
      <xdr:colOff>50800</xdr:colOff>
      <xdr:row>101</xdr:row>
      <xdr:rowOff>66675</xdr:rowOff>
    </xdr:to>
    <xdr:cxnSp macro="">
      <xdr:nvCxnSpPr>
        <xdr:cNvPr id="868" name="直線コネクタ 867">
          <a:extLst>
            <a:ext uri="{FF2B5EF4-FFF2-40B4-BE49-F238E27FC236}">
              <a16:creationId xmlns:a16="http://schemas.microsoft.com/office/drawing/2014/main" id="{0E887B4A-AD0B-466C-B00F-E260E4BABB70}"/>
            </a:ext>
          </a:extLst>
        </xdr:cNvPr>
        <xdr:cNvCxnSpPr/>
      </xdr:nvCxnSpPr>
      <xdr:spPr>
        <a:xfrm>
          <a:off x="14592300" y="1732788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44450</xdr:rowOff>
    </xdr:from>
    <xdr:to>
      <xdr:col>72</xdr:col>
      <xdr:colOff>38100</xdr:colOff>
      <xdr:row>101</xdr:row>
      <xdr:rowOff>146050</xdr:rowOff>
    </xdr:to>
    <xdr:sp macro="" textlink="">
      <xdr:nvSpPr>
        <xdr:cNvPr id="869" name="楕円 868">
          <a:extLst>
            <a:ext uri="{FF2B5EF4-FFF2-40B4-BE49-F238E27FC236}">
              <a16:creationId xmlns:a16="http://schemas.microsoft.com/office/drawing/2014/main" id="{EA6667E9-1EE0-46BD-A0E4-9DCFC2809E0A}"/>
            </a:ext>
          </a:extLst>
        </xdr:cNvPr>
        <xdr:cNvSpPr/>
      </xdr:nvSpPr>
      <xdr:spPr>
        <a:xfrm>
          <a:off x="13652500" y="1736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11430</xdr:rowOff>
    </xdr:from>
    <xdr:to>
      <xdr:col>76</xdr:col>
      <xdr:colOff>114300</xdr:colOff>
      <xdr:row>101</xdr:row>
      <xdr:rowOff>95250</xdr:rowOff>
    </xdr:to>
    <xdr:cxnSp macro="">
      <xdr:nvCxnSpPr>
        <xdr:cNvPr id="870" name="直線コネクタ 869">
          <a:extLst>
            <a:ext uri="{FF2B5EF4-FFF2-40B4-BE49-F238E27FC236}">
              <a16:creationId xmlns:a16="http://schemas.microsoft.com/office/drawing/2014/main" id="{753B3781-55BA-4379-B525-C82192583D8A}"/>
            </a:ext>
          </a:extLst>
        </xdr:cNvPr>
        <xdr:cNvCxnSpPr/>
      </xdr:nvCxnSpPr>
      <xdr:spPr>
        <a:xfrm flipV="1">
          <a:off x="13703300" y="1732788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13970</xdr:rowOff>
    </xdr:from>
    <xdr:to>
      <xdr:col>67</xdr:col>
      <xdr:colOff>101600</xdr:colOff>
      <xdr:row>101</xdr:row>
      <xdr:rowOff>115570</xdr:rowOff>
    </xdr:to>
    <xdr:sp macro="" textlink="">
      <xdr:nvSpPr>
        <xdr:cNvPr id="871" name="楕円 870">
          <a:extLst>
            <a:ext uri="{FF2B5EF4-FFF2-40B4-BE49-F238E27FC236}">
              <a16:creationId xmlns:a16="http://schemas.microsoft.com/office/drawing/2014/main" id="{6289287A-A1B5-4F9D-AEFC-3D7BD6021F7A}"/>
            </a:ext>
          </a:extLst>
        </xdr:cNvPr>
        <xdr:cNvSpPr/>
      </xdr:nvSpPr>
      <xdr:spPr>
        <a:xfrm>
          <a:off x="12763500" y="1733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64770</xdr:rowOff>
    </xdr:from>
    <xdr:to>
      <xdr:col>71</xdr:col>
      <xdr:colOff>177800</xdr:colOff>
      <xdr:row>101</xdr:row>
      <xdr:rowOff>95250</xdr:rowOff>
    </xdr:to>
    <xdr:cxnSp macro="">
      <xdr:nvCxnSpPr>
        <xdr:cNvPr id="872" name="直線コネクタ 871">
          <a:extLst>
            <a:ext uri="{FF2B5EF4-FFF2-40B4-BE49-F238E27FC236}">
              <a16:creationId xmlns:a16="http://schemas.microsoft.com/office/drawing/2014/main" id="{F581ABA0-7F24-46FD-ADB4-9D7A44CC1B49}"/>
            </a:ext>
          </a:extLst>
        </xdr:cNvPr>
        <xdr:cNvCxnSpPr/>
      </xdr:nvCxnSpPr>
      <xdr:spPr>
        <a:xfrm>
          <a:off x="12814300" y="173812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34307</xdr:rowOff>
    </xdr:from>
    <xdr:ext cx="405111" cy="259045"/>
    <xdr:sp macro="" textlink="">
      <xdr:nvSpPr>
        <xdr:cNvPr id="873" name="n_1aveValue【庁舎】&#10;有形固定資産減価償却率">
          <a:extLst>
            <a:ext uri="{FF2B5EF4-FFF2-40B4-BE49-F238E27FC236}">
              <a16:creationId xmlns:a16="http://schemas.microsoft.com/office/drawing/2014/main" id="{D0B114D1-82E5-47DA-A4B0-62D863E9F509}"/>
            </a:ext>
          </a:extLst>
        </xdr:cNvPr>
        <xdr:cNvSpPr txBox="1"/>
      </xdr:nvSpPr>
      <xdr:spPr>
        <a:xfrm>
          <a:off x="15266044" y="1786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22877</xdr:rowOff>
    </xdr:from>
    <xdr:ext cx="405111" cy="259045"/>
    <xdr:sp macro="" textlink="">
      <xdr:nvSpPr>
        <xdr:cNvPr id="874" name="n_2aveValue【庁舎】&#10;有形固定資産減価償却率">
          <a:extLst>
            <a:ext uri="{FF2B5EF4-FFF2-40B4-BE49-F238E27FC236}">
              <a16:creationId xmlns:a16="http://schemas.microsoft.com/office/drawing/2014/main" id="{F142C9DF-A6CD-4694-87C3-FB48EA4340B3}"/>
            </a:ext>
          </a:extLst>
        </xdr:cNvPr>
        <xdr:cNvSpPr txBox="1"/>
      </xdr:nvSpPr>
      <xdr:spPr>
        <a:xfrm>
          <a:off x="14389744" y="1785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165752</xdr:rowOff>
    </xdr:from>
    <xdr:ext cx="405111" cy="259045"/>
    <xdr:sp macro="" textlink="">
      <xdr:nvSpPr>
        <xdr:cNvPr id="875" name="n_3aveValue【庁舎】&#10;有形固定資産減価償却率">
          <a:extLst>
            <a:ext uri="{FF2B5EF4-FFF2-40B4-BE49-F238E27FC236}">
              <a16:creationId xmlns:a16="http://schemas.microsoft.com/office/drawing/2014/main" id="{7B407DB5-BAA9-4294-8882-11EFA66CB73C}"/>
            </a:ext>
          </a:extLst>
        </xdr:cNvPr>
        <xdr:cNvSpPr txBox="1"/>
      </xdr:nvSpPr>
      <xdr:spPr>
        <a:xfrm>
          <a:off x="13500744" y="1782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139082</xdr:rowOff>
    </xdr:from>
    <xdr:ext cx="405111" cy="259045"/>
    <xdr:sp macro="" textlink="">
      <xdr:nvSpPr>
        <xdr:cNvPr id="876" name="n_4aveValue【庁舎】&#10;有形固定資産減価償却率">
          <a:extLst>
            <a:ext uri="{FF2B5EF4-FFF2-40B4-BE49-F238E27FC236}">
              <a16:creationId xmlns:a16="http://schemas.microsoft.com/office/drawing/2014/main" id="{F6E0F8E1-1041-41CF-BD4A-670284B6A30E}"/>
            </a:ext>
          </a:extLst>
        </xdr:cNvPr>
        <xdr:cNvSpPr txBox="1"/>
      </xdr:nvSpPr>
      <xdr:spPr>
        <a:xfrm>
          <a:off x="12611744" y="17798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134002</xdr:rowOff>
    </xdr:from>
    <xdr:ext cx="405111" cy="259045"/>
    <xdr:sp macro="" textlink="">
      <xdr:nvSpPr>
        <xdr:cNvPr id="877" name="n_1mainValue【庁舎】&#10;有形固定資産減価償却率">
          <a:extLst>
            <a:ext uri="{FF2B5EF4-FFF2-40B4-BE49-F238E27FC236}">
              <a16:creationId xmlns:a16="http://schemas.microsoft.com/office/drawing/2014/main" id="{DCC0FB4A-8513-40F8-97DD-7FD2D374B451}"/>
            </a:ext>
          </a:extLst>
        </xdr:cNvPr>
        <xdr:cNvSpPr txBox="1"/>
      </xdr:nvSpPr>
      <xdr:spPr>
        <a:xfrm>
          <a:off x="15266044" y="17107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78757</xdr:rowOff>
    </xdr:from>
    <xdr:ext cx="405111" cy="259045"/>
    <xdr:sp macro="" textlink="">
      <xdr:nvSpPr>
        <xdr:cNvPr id="878" name="n_2mainValue【庁舎】&#10;有形固定資産減価償却率">
          <a:extLst>
            <a:ext uri="{FF2B5EF4-FFF2-40B4-BE49-F238E27FC236}">
              <a16:creationId xmlns:a16="http://schemas.microsoft.com/office/drawing/2014/main" id="{3ED5B29D-E1C4-4848-8791-913C1A15A48C}"/>
            </a:ext>
          </a:extLst>
        </xdr:cNvPr>
        <xdr:cNvSpPr txBox="1"/>
      </xdr:nvSpPr>
      <xdr:spPr>
        <a:xfrm>
          <a:off x="14389744" y="1705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162577</xdr:rowOff>
    </xdr:from>
    <xdr:ext cx="405111" cy="259045"/>
    <xdr:sp macro="" textlink="">
      <xdr:nvSpPr>
        <xdr:cNvPr id="879" name="n_3mainValue【庁舎】&#10;有形固定資産減価償却率">
          <a:extLst>
            <a:ext uri="{FF2B5EF4-FFF2-40B4-BE49-F238E27FC236}">
              <a16:creationId xmlns:a16="http://schemas.microsoft.com/office/drawing/2014/main" id="{31986D8C-2EE8-4135-B77F-A42391F3487C}"/>
            </a:ext>
          </a:extLst>
        </xdr:cNvPr>
        <xdr:cNvSpPr txBox="1"/>
      </xdr:nvSpPr>
      <xdr:spPr>
        <a:xfrm>
          <a:off x="13500744" y="1713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132097</xdr:rowOff>
    </xdr:from>
    <xdr:ext cx="405111" cy="259045"/>
    <xdr:sp macro="" textlink="">
      <xdr:nvSpPr>
        <xdr:cNvPr id="880" name="n_4mainValue【庁舎】&#10;有形固定資産減価償却率">
          <a:extLst>
            <a:ext uri="{FF2B5EF4-FFF2-40B4-BE49-F238E27FC236}">
              <a16:creationId xmlns:a16="http://schemas.microsoft.com/office/drawing/2014/main" id="{B34ED426-826E-4880-8990-ACAF1CFD5FF2}"/>
            </a:ext>
          </a:extLst>
        </xdr:cNvPr>
        <xdr:cNvSpPr txBox="1"/>
      </xdr:nvSpPr>
      <xdr:spPr>
        <a:xfrm>
          <a:off x="12611744" y="1710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1" name="正方形/長方形 880">
          <a:extLst>
            <a:ext uri="{FF2B5EF4-FFF2-40B4-BE49-F238E27FC236}">
              <a16:creationId xmlns:a16="http://schemas.microsoft.com/office/drawing/2014/main" id="{13C51041-B5F8-4BC4-850C-F361395D681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2" name="正方形/長方形 881">
          <a:extLst>
            <a:ext uri="{FF2B5EF4-FFF2-40B4-BE49-F238E27FC236}">
              <a16:creationId xmlns:a16="http://schemas.microsoft.com/office/drawing/2014/main" id="{482ACF0F-CE8D-41A1-824A-88B8014816E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3" name="正方形/長方形 882">
          <a:extLst>
            <a:ext uri="{FF2B5EF4-FFF2-40B4-BE49-F238E27FC236}">
              <a16:creationId xmlns:a16="http://schemas.microsoft.com/office/drawing/2014/main" id="{77A47C53-A638-419F-A901-19894094694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4" name="正方形/長方形 883">
          <a:extLst>
            <a:ext uri="{FF2B5EF4-FFF2-40B4-BE49-F238E27FC236}">
              <a16:creationId xmlns:a16="http://schemas.microsoft.com/office/drawing/2014/main" id="{5525808B-5507-4AB3-AE32-7C8AB65509C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5" name="正方形/長方形 884">
          <a:extLst>
            <a:ext uri="{FF2B5EF4-FFF2-40B4-BE49-F238E27FC236}">
              <a16:creationId xmlns:a16="http://schemas.microsoft.com/office/drawing/2014/main" id="{B8C2CF1C-C2F5-427F-BD98-49C438E4B77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6" name="正方形/長方形 885">
          <a:extLst>
            <a:ext uri="{FF2B5EF4-FFF2-40B4-BE49-F238E27FC236}">
              <a16:creationId xmlns:a16="http://schemas.microsoft.com/office/drawing/2014/main" id="{9B36FB8F-EE90-4E22-BF97-F882CC38D203}"/>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7" name="正方形/長方形 886">
          <a:extLst>
            <a:ext uri="{FF2B5EF4-FFF2-40B4-BE49-F238E27FC236}">
              <a16:creationId xmlns:a16="http://schemas.microsoft.com/office/drawing/2014/main" id="{CAE0A773-AA46-4B00-8D52-6601B9A6879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8" name="正方形/長方形 887">
          <a:extLst>
            <a:ext uri="{FF2B5EF4-FFF2-40B4-BE49-F238E27FC236}">
              <a16:creationId xmlns:a16="http://schemas.microsoft.com/office/drawing/2014/main" id="{F0DBCF38-3F27-4E7A-8449-00992467FAF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9" name="テキスト ボックス 888">
          <a:extLst>
            <a:ext uri="{FF2B5EF4-FFF2-40B4-BE49-F238E27FC236}">
              <a16:creationId xmlns:a16="http://schemas.microsoft.com/office/drawing/2014/main" id="{E6EF565D-B337-416F-A6A2-EBD45E242C0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0" name="直線コネクタ 889">
          <a:extLst>
            <a:ext uri="{FF2B5EF4-FFF2-40B4-BE49-F238E27FC236}">
              <a16:creationId xmlns:a16="http://schemas.microsoft.com/office/drawing/2014/main" id="{A8259845-D0B7-4646-BB34-6F122D1A2B1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1" name="直線コネクタ 890">
          <a:extLst>
            <a:ext uri="{FF2B5EF4-FFF2-40B4-BE49-F238E27FC236}">
              <a16:creationId xmlns:a16="http://schemas.microsoft.com/office/drawing/2014/main" id="{8F286707-DC97-4505-86D9-499B1E92DE98}"/>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2" name="テキスト ボックス 891">
          <a:extLst>
            <a:ext uri="{FF2B5EF4-FFF2-40B4-BE49-F238E27FC236}">
              <a16:creationId xmlns:a16="http://schemas.microsoft.com/office/drawing/2014/main" id="{6CC22037-4619-4229-883C-B31F6182531A}"/>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3" name="直線コネクタ 892">
          <a:extLst>
            <a:ext uri="{FF2B5EF4-FFF2-40B4-BE49-F238E27FC236}">
              <a16:creationId xmlns:a16="http://schemas.microsoft.com/office/drawing/2014/main" id="{345F3D8F-8381-4DCD-82A2-5349821AB848}"/>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4" name="テキスト ボックス 893">
          <a:extLst>
            <a:ext uri="{FF2B5EF4-FFF2-40B4-BE49-F238E27FC236}">
              <a16:creationId xmlns:a16="http://schemas.microsoft.com/office/drawing/2014/main" id="{CDB06D10-448A-4D22-94A0-D800D7AC5DC8}"/>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5" name="直線コネクタ 894">
          <a:extLst>
            <a:ext uri="{FF2B5EF4-FFF2-40B4-BE49-F238E27FC236}">
              <a16:creationId xmlns:a16="http://schemas.microsoft.com/office/drawing/2014/main" id="{6F47972A-79A9-452D-9150-F09A22418279}"/>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96" name="テキスト ボックス 895">
          <a:extLst>
            <a:ext uri="{FF2B5EF4-FFF2-40B4-BE49-F238E27FC236}">
              <a16:creationId xmlns:a16="http://schemas.microsoft.com/office/drawing/2014/main" id="{8FBD3DDD-C65D-4976-8CDA-BA9677D730E9}"/>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97" name="直線コネクタ 896">
          <a:extLst>
            <a:ext uri="{FF2B5EF4-FFF2-40B4-BE49-F238E27FC236}">
              <a16:creationId xmlns:a16="http://schemas.microsoft.com/office/drawing/2014/main" id="{9B2E1E4E-D7B7-4AB7-BB4E-AC2B2B59954B}"/>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98" name="テキスト ボックス 897">
          <a:extLst>
            <a:ext uri="{FF2B5EF4-FFF2-40B4-BE49-F238E27FC236}">
              <a16:creationId xmlns:a16="http://schemas.microsoft.com/office/drawing/2014/main" id="{7150985D-9B37-4D56-8F13-E4A6C1E210EF}"/>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99" name="直線コネクタ 898">
          <a:extLst>
            <a:ext uri="{FF2B5EF4-FFF2-40B4-BE49-F238E27FC236}">
              <a16:creationId xmlns:a16="http://schemas.microsoft.com/office/drawing/2014/main" id="{F1840DFC-CE45-4809-9BB2-CB8B08D08DAB}"/>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0" name="テキスト ボックス 899">
          <a:extLst>
            <a:ext uri="{FF2B5EF4-FFF2-40B4-BE49-F238E27FC236}">
              <a16:creationId xmlns:a16="http://schemas.microsoft.com/office/drawing/2014/main" id="{58F8A554-1078-4061-A639-C40EFCB19F76}"/>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1" name="直線コネクタ 900">
          <a:extLst>
            <a:ext uri="{FF2B5EF4-FFF2-40B4-BE49-F238E27FC236}">
              <a16:creationId xmlns:a16="http://schemas.microsoft.com/office/drawing/2014/main" id="{F959B502-4E98-416D-90B3-648A3BF40BE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2" name="テキスト ボックス 901">
          <a:extLst>
            <a:ext uri="{FF2B5EF4-FFF2-40B4-BE49-F238E27FC236}">
              <a16:creationId xmlns:a16="http://schemas.microsoft.com/office/drawing/2014/main" id="{0971A1DB-F8CF-449C-8E8B-D1163490300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3" name="【庁舎】&#10;一人当たり面積グラフ枠">
          <a:extLst>
            <a:ext uri="{FF2B5EF4-FFF2-40B4-BE49-F238E27FC236}">
              <a16:creationId xmlns:a16="http://schemas.microsoft.com/office/drawing/2014/main" id="{284303F9-A1E6-4B92-903B-EE98E956158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140970</xdr:rowOff>
    </xdr:from>
    <xdr:to>
      <xdr:col>116</xdr:col>
      <xdr:colOff>62864</xdr:colOff>
      <xdr:row>107</xdr:row>
      <xdr:rowOff>57150</xdr:rowOff>
    </xdr:to>
    <xdr:cxnSp macro="">
      <xdr:nvCxnSpPr>
        <xdr:cNvPr id="904" name="直線コネクタ 903">
          <a:extLst>
            <a:ext uri="{FF2B5EF4-FFF2-40B4-BE49-F238E27FC236}">
              <a16:creationId xmlns:a16="http://schemas.microsoft.com/office/drawing/2014/main" id="{9FF1D683-25AE-466F-8BBF-2EDED1BD80BA}"/>
            </a:ext>
          </a:extLst>
        </xdr:cNvPr>
        <xdr:cNvCxnSpPr/>
      </xdr:nvCxnSpPr>
      <xdr:spPr>
        <a:xfrm flipV="1">
          <a:off x="22160864" y="17285970"/>
          <a:ext cx="0" cy="1116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60977</xdr:rowOff>
    </xdr:from>
    <xdr:ext cx="469744" cy="259045"/>
    <xdr:sp macro="" textlink="">
      <xdr:nvSpPr>
        <xdr:cNvPr id="905" name="【庁舎】&#10;一人当たり面積最小値テキスト">
          <a:extLst>
            <a:ext uri="{FF2B5EF4-FFF2-40B4-BE49-F238E27FC236}">
              <a16:creationId xmlns:a16="http://schemas.microsoft.com/office/drawing/2014/main" id="{3A76C25B-3271-4723-876A-254607FC4C52}"/>
            </a:ext>
          </a:extLst>
        </xdr:cNvPr>
        <xdr:cNvSpPr txBox="1"/>
      </xdr:nvSpPr>
      <xdr:spPr>
        <a:xfrm>
          <a:off x="22199600" y="1840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57150</xdr:rowOff>
    </xdr:from>
    <xdr:to>
      <xdr:col>116</xdr:col>
      <xdr:colOff>152400</xdr:colOff>
      <xdr:row>107</xdr:row>
      <xdr:rowOff>57150</xdr:rowOff>
    </xdr:to>
    <xdr:cxnSp macro="">
      <xdr:nvCxnSpPr>
        <xdr:cNvPr id="906" name="直線コネクタ 905">
          <a:extLst>
            <a:ext uri="{FF2B5EF4-FFF2-40B4-BE49-F238E27FC236}">
              <a16:creationId xmlns:a16="http://schemas.microsoft.com/office/drawing/2014/main" id="{E01D1AC3-EEB6-4C21-AC3E-468B5FE08392}"/>
            </a:ext>
          </a:extLst>
        </xdr:cNvPr>
        <xdr:cNvCxnSpPr/>
      </xdr:nvCxnSpPr>
      <xdr:spPr>
        <a:xfrm>
          <a:off x="22072600" y="18402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87647</xdr:rowOff>
    </xdr:from>
    <xdr:ext cx="469744" cy="259045"/>
    <xdr:sp macro="" textlink="">
      <xdr:nvSpPr>
        <xdr:cNvPr id="907" name="【庁舎】&#10;一人当たり面積最大値テキスト">
          <a:extLst>
            <a:ext uri="{FF2B5EF4-FFF2-40B4-BE49-F238E27FC236}">
              <a16:creationId xmlns:a16="http://schemas.microsoft.com/office/drawing/2014/main" id="{59B35BD5-860D-42A8-9798-733507BF4B55}"/>
            </a:ext>
          </a:extLst>
        </xdr:cNvPr>
        <xdr:cNvSpPr txBox="1"/>
      </xdr:nvSpPr>
      <xdr:spPr>
        <a:xfrm>
          <a:off x="22199600" y="17061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140970</xdr:rowOff>
    </xdr:from>
    <xdr:to>
      <xdr:col>116</xdr:col>
      <xdr:colOff>152400</xdr:colOff>
      <xdr:row>100</xdr:row>
      <xdr:rowOff>140970</xdr:rowOff>
    </xdr:to>
    <xdr:cxnSp macro="">
      <xdr:nvCxnSpPr>
        <xdr:cNvPr id="908" name="直線コネクタ 907">
          <a:extLst>
            <a:ext uri="{FF2B5EF4-FFF2-40B4-BE49-F238E27FC236}">
              <a16:creationId xmlns:a16="http://schemas.microsoft.com/office/drawing/2014/main" id="{8EDC194C-C12E-4F47-93C9-760216115036}"/>
            </a:ext>
          </a:extLst>
        </xdr:cNvPr>
        <xdr:cNvCxnSpPr/>
      </xdr:nvCxnSpPr>
      <xdr:spPr>
        <a:xfrm>
          <a:off x="22072600" y="17285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71138</xdr:rowOff>
    </xdr:from>
    <xdr:ext cx="469744" cy="259045"/>
    <xdr:sp macro="" textlink="">
      <xdr:nvSpPr>
        <xdr:cNvPr id="909" name="【庁舎】&#10;一人当たり面積平均値テキスト">
          <a:extLst>
            <a:ext uri="{FF2B5EF4-FFF2-40B4-BE49-F238E27FC236}">
              <a16:creationId xmlns:a16="http://schemas.microsoft.com/office/drawing/2014/main" id="{9D3FDD9B-1BFA-46C7-B4C3-1F90D5B00DE3}"/>
            </a:ext>
          </a:extLst>
        </xdr:cNvPr>
        <xdr:cNvSpPr txBox="1"/>
      </xdr:nvSpPr>
      <xdr:spPr>
        <a:xfrm>
          <a:off x="22199600" y="179019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48261</xdr:rowOff>
    </xdr:from>
    <xdr:to>
      <xdr:col>116</xdr:col>
      <xdr:colOff>114300</xdr:colOff>
      <xdr:row>105</xdr:row>
      <xdr:rowOff>149861</xdr:rowOff>
    </xdr:to>
    <xdr:sp macro="" textlink="">
      <xdr:nvSpPr>
        <xdr:cNvPr id="910" name="フローチャート: 判断 909">
          <a:extLst>
            <a:ext uri="{FF2B5EF4-FFF2-40B4-BE49-F238E27FC236}">
              <a16:creationId xmlns:a16="http://schemas.microsoft.com/office/drawing/2014/main" id="{3800137A-7250-4B4D-945D-150CE6D71479}"/>
            </a:ext>
          </a:extLst>
        </xdr:cNvPr>
        <xdr:cNvSpPr/>
      </xdr:nvSpPr>
      <xdr:spPr>
        <a:xfrm>
          <a:off x="22110700" y="1805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55880</xdr:rowOff>
    </xdr:from>
    <xdr:to>
      <xdr:col>112</xdr:col>
      <xdr:colOff>38100</xdr:colOff>
      <xdr:row>105</xdr:row>
      <xdr:rowOff>157480</xdr:rowOff>
    </xdr:to>
    <xdr:sp macro="" textlink="">
      <xdr:nvSpPr>
        <xdr:cNvPr id="911" name="フローチャート: 判断 910">
          <a:extLst>
            <a:ext uri="{FF2B5EF4-FFF2-40B4-BE49-F238E27FC236}">
              <a16:creationId xmlns:a16="http://schemas.microsoft.com/office/drawing/2014/main" id="{A9DC7192-30C9-45BF-86F7-83D7E2900122}"/>
            </a:ext>
          </a:extLst>
        </xdr:cNvPr>
        <xdr:cNvSpPr/>
      </xdr:nvSpPr>
      <xdr:spPr>
        <a:xfrm>
          <a:off x="21272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912" name="フローチャート: 判断 911">
          <a:extLst>
            <a:ext uri="{FF2B5EF4-FFF2-40B4-BE49-F238E27FC236}">
              <a16:creationId xmlns:a16="http://schemas.microsoft.com/office/drawing/2014/main" id="{0C9EAED2-6BD1-4E14-86E3-E6EA35A9BB90}"/>
            </a:ext>
          </a:extLst>
        </xdr:cNvPr>
        <xdr:cNvSpPr/>
      </xdr:nvSpPr>
      <xdr:spPr>
        <a:xfrm>
          <a:off x="20383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913" name="フローチャート: 判断 912">
          <a:extLst>
            <a:ext uri="{FF2B5EF4-FFF2-40B4-BE49-F238E27FC236}">
              <a16:creationId xmlns:a16="http://schemas.microsoft.com/office/drawing/2014/main" id="{1A87D43A-1A47-41F2-9026-EB1DC8516BA7}"/>
            </a:ext>
          </a:extLst>
        </xdr:cNvPr>
        <xdr:cNvSpPr/>
      </xdr:nvSpPr>
      <xdr:spPr>
        <a:xfrm>
          <a:off x="19494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74930</xdr:rowOff>
    </xdr:from>
    <xdr:to>
      <xdr:col>98</xdr:col>
      <xdr:colOff>38100</xdr:colOff>
      <xdr:row>106</xdr:row>
      <xdr:rowOff>5080</xdr:rowOff>
    </xdr:to>
    <xdr:sp macro="" textlink="">
      <xdr:nvSpPr>
        <xdr:cNvPr id="914" name="フローチャート: 判断 913">
          <a:extLst>
            <a:ext uri="{FF2B5EF4-FFF2-40B4-BE49-F238E27FC236}">
              <a16:creationId xmlns:a16="http://schemas.microsoft.com/office/drawing/2014/main" id="{A3CB4C52-8932-4907-B241-EEF56A8ADBE7}"/>
            </a:ext>
          </a:extLst>
        </xdr:cNvPr>
        <xdr:cNvSpPr/>
      </xdr:nvSpPr>
      <xdr:spPr>
        <a:xfrm>
          <a:off x="18605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5" name="テキスト ボックス 914">
          <a:extLst>
            <a:ext uri="{FF2B5EF4-FFF2-40B4-BE49-F238E27FC236}">
              <a16:creationId xmlns:a16="http://schemas.microsoft.com/office/drawing/2014/main" id="{DBD5161D-551B-44AB-B4D5-3E53F5D3105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6" name="テキスト ボックス 915">
          <a:extLst>
            <a:ext uri="{FF2B5EF4-FFF2-40B4-BE49-F238E27FC236}">
              <a16:creationId xmlns:a16="http://schemas.microsoft.com/office/drawing/2014/main" id="{5FC83159-9716-417F-B44F-DAF032CB2A1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7" name="テキスト ボックス 916">
          <a:extLst>
            <a:ext uri="{FF2B5EF4-FFF2-40B4-BE49-F238E27FC236}">
              <a16:creationId xmlns:a16="http://schemas.microsoft.com/office/drawing/2014/main" id="{A11C0BD0-43EB-4609-8491-3C11342F23F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8" name="テキスト ボックス 917">
          <a:extLst>
            <a:ext uri="{FF2B5EF4-FFF2-40B4-BE49-F238E27FC236}">
              <a16:creationId xmlns:a16="http://schemas.microsoft.com/office/drawing/2014/main" id="{E76F1207-3D63-4025-B80E-00227F122DD4}"/>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AA666460-26D5-4F1E-AA41-C3AE6EB2D31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154939</xdr:rowOff>
    </xdr:from>
    <xdr:to>
      <xdr:col>116</xdr:col>
      <xdr:colOff>114300</xdr:colOff>
      <xdr:row>107</xdr:row>
      <xdr:rowOff>85089</xdr:rowOff>
    </xdr:to>
    <xdr:sp macro="" textlink="">
      <xdr:nvSpPr>
        <xdr:cNvPr id="920" name="楕円 919">
          <a:extLst>
            <a:ext uri="{FF2B5EF4-FFF2-40B4-BE49-F238E27FC236}">
              <a16:creationId xmlns:a16="http://schemas.microsoft.com/office/drawing/2014/main" id="{13B56D66-5CB8-40A8-9737-C7492E1399F3}"/>
            </a:ext>
          </a:extLst>
        </xdr:cNvPr>
        <xdr:cNvSpPr/>
      </xdr:nvSpPr>
      <xdr:spPr>
        <a:xfrm>
          <a:off x="22110700" y="1832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69866</xdr:rowOff>
    </xdr:from>
    <xdr:ext cx="469744" cy="259045"/>
    <xdr:sp macro="" textlink="">
      <xdr:nvSpPr>
        <xdr:cNvPr id="921" name="【庁舎】&#10;一人当たり面積該当値テキスト">
          <a:extLst>
            <a:ext uri="{FF2B5EF4-FFF2-40B4-BE49-F238E27FC236}">
              <a16:creationId xmlns:a16="http://schemas.microsoft.com/office/drawing/2014/main" id="{D9ADF68D-A1AC-4877-B245-D70D40ED3A01}"/>
            </a:ext>
          </a:extLst>
        </xdr:cNvPr>
        <xdr:cNvSpPr txBox="1"/>
      </xdr:nvSpPr>
      <xdr:spPr>
        <a:xfrm>
          <a:off x="22199600" y="18243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154939</xdr:rowOff>
    </xdr:from>
    <xdr:to>
      <xdr:col>112</xdr:col>
      <xdr:colOff>38100</xdr:colOff>
      <xdr:row>107</xdr:row>
      <xdr:rowOff>85089</xdr:rowOff>
    </xdr:to>
    <xdr:sp macro="" textlink="">
      <xdr:nvSpPr>
        <xdr:cNvPr id="922" name="楕円 921">
          <a:extLst>
            <a:ext uri="{FF2B5EF4-FFF2-40B4-BE49-F238E27FC236}">
              <a16:creationId xmlns:a16="http://schemas.microsoft.com/office/drawing/2014/main" id="{22F84039-C375-470F-8599-9CBEEDD9BDF6}"/>
            </a:ext>
          </a:extLst>
        </xdr:cNvPr>
        <xdr:cNvSpPr/>
      </xdr:nvSpPr>
      <xdr:spPr>
        <a:xfrm>
          <a:off x="21272500" y="1832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34289</xdr:rowOff>
    </xdr:from>
    <xdr:to>
      <xdr:col>116</xdr:col>
      <xdr:colOff>63500</xdr:colOff>
      <xdr:row>107</xdr:row>
      <xdr:rowOff>34289</xdr:rowOff>
    </xdr:to>
    <xdr:cxnSp macro="">
      <xdr:nvCxnSpPr>
        <xdr:cNvPr id="923" name="直線コネクタ 922">
          <a:extLst>
            <a:ext uri="{FF2B5EF4-FFF2-40B4-BE49-F238E27FC236}">
              <a16:creationId xmlns:a16="http://schemas.microsoft.com/office/drawing/2014/main" id="{C0B13625-D7DA-43BC-AD8A-6F398C35DBB9}"/>
            </a:ext>
          </a:extLst>
        </xdr:cNvPr>
        <xdr:cNvCxnSpPr/>
      </xdr:nvCxnSpPr>
      <xdr:spPr>
        <a:xfrm>
          <a:off x="21323300" y="1837943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154939</xdr:rowOff>
    </xdr:from>
    <xdr:to>
      <xdr:col>107</xdr:col>
      <xdr:colOff>101600</xdr:colOff>
      <xdr:row>107</xdr:row>
      <xdr:rowOff>85089</xdr:rowOff>
    </xdr:to>
    <xdr:sp macro="" textlink="">
      <xdr:nvSpPr>
        <xdr:cNvPr id="924" name="楕円 923">
          <a:extLst>
            <a:ext uri="{FF2B5EF4-FFF2-40B4-BE49-F238E27FC236}">
              <a16:creationId xmlns:a16="http://schemas.microsoft.com/office/drawing/2014/main" id="{ABE55656-D252-4FBA-8F48-FDF84AF73820}"/>
            </a:ext>
          </a:extLst>
        </xdr:cNvPr>
        <xdr:cNvSpPr/>
      </xdr:nvSpPr>
      <xdr:spPr>
        <a:xfrm>
          <a:off x="20383500" y="1832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34289</xdr:rowOff>
    </xdr:from>
    <xdr:to>
      <xdr:col>111</xdr:col>
      <xdr:colOff>177800</xdr:colOff>
      <xdr:row>107</xdr:row>
      <xdr:rowOff>34289</xdr:rowOff>
    </xdr:to>
    <xdr:cxnSp macro="">
      <xdr:nvCxnSpPr>
        <xdr:cNvPr id="925" name="直線コネクタ 924">
          <a:extLst>
            <a:ext uri="{FF2B5EF4-FFF2-40B4-BE49-F238E27FC236}">
              <a16:creationId xmlns:a16="http://schemas.microsoft.com/office/drawing/2014/main" id="{0277434D-A8ED-4C3A-9A4C-7F7FDA210028}"/>
            </a:ext>
          </a:extLst>
        </xdr:cNvPr>
        <xdr:cNvCxnSpPr/>
      </xdr:nvCxnSpPr>
      <xdr:spPr>
        <a:xfrm>
          <a:off x="20434300" y="183794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154939</xdr:rowOff>
    </xdr:from>
    <xdr:to>
      <xdr:col>102</xdr:col>
      <xdr:colOff>165100</xdr:colOff>
      <xdr:row>107</xdr:row>
      <xdr:rowOff>85089</xdr:rowOff>
    </xdr:to>
    <xdr:sp macro="" textlink="">
      <xdr:nvSpPr>
        <xdr:cNvPr id="926" name="楕円 925">
          <a:extLst>
            <a:ext uri="{FF2B5EF4-FFF2-40B4-BE49-F238E27FC236}">
              <a16:creationId xmlns:a16="http://schemas.microsoft.com/office/drawing/2014/main" id="{47BA77BA-2294-4E62-899D-815F91D3F05A}"/>
            </a:ext>
          </a:extLst>
        </xdr:cNvPr>
        <xdr:cNvSpPr/>
      </xdr:nvSpPr>
      <xdr:spPr>
        <a:xfrm>
          <a:off x="19494500" y="1832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34289</xdr:rowOff>
    </xdr:from>
    <xdr:to>
      <xdr:col>107</xdr:col>
      <xdr:colOff>50800</xdr:colOff>
      <xdr:row>107</xdr:row>
      <xdr:rowOff>34289</xdr:rowOff>
    </xdr:to>
    <xdr:cxnSp macro="">
      <xdr:nvCxnSpPr>
        <xdr:cNvPr id="927" name="直線コネクタ 926">
          <a:extLst>
            <a:ext uri="{FF2B5EF4-FFF2-40B4-BE49-F238E27FC236}">
              <a16:creationId xmlns:a16="http://schemas.microsoft.com/office/drawing/2014/main" id="{973242BA-F558-40DF-AE52-D19A9F540694}"/>
            </a:ext>
          </a:extLst>
        </xdr:cNvPr>
        <xdr:cNvCxnSpPr/>
      </xdr:nvCxnSpPr>
      <xdr:spPr>
        <a:xfrm>
          <a:off x="19545300" y="183794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154939</xdr:rowOff>
    </xdr:from>
    <xdr:to>
      <xdr:col>98</xdr:col>
      <xdr:colOff>38100</xdr:colOff>
      <xdr:row>107</xdr:row>
      <xdr:rowOff>85089</xdr:rowOff>
    </xdr:to>
    <xdr:sp macro="" textlink="">
      <xdr:nvSpPr>
        <xdr:cNvPr id="928" name="楕円 927">
          <a:extLst>
            <a:ext uri="{FF2B5EF4-FFF2-40B4-BE49-F238E27FC236}">
              <a16:creationId xmlns:a16="http://schemas.microsoft.com/office/drawing/2014/main" id="{FA69D99F-9F99-4141-9C67-77794B46C692}"/>
            </a:ext>
          </a:extLst>
        </xdr:cNvPr>
        <xdr:cNvSpPr/>
      </xdr:nvSpPr>
      <xdr:spPr>
        <a:xfrm>
          <a:off x="18605500" y="1832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34289</xdr:rowOff>
    </xdr:from>
    <xdr:to>
      <xdr:col>102</xdr:col>
      <xdr:colOff>114300</xdr:colOff>
      <xdr:row>107</xdr:row>
      <xdr:rowOff>34289</xdr:rowOff>
    </xdr:to>
    <xdr:cxnSp macro="">
      <xdr:nvCxnSpPr>
        <xdr:cNvPr id="929" name="直線コネクタ 928">
          <a:extLst>
            <a:ext uri="{FF2B5EF4-FFF2-40B4-BE49-F238E27FC236}">
              <a16:creationId xmlns:a16="http://schemas.microsoft.com/office/drawing/2014/main" id="{F1A35C04-3942-48B4-917B-FD3E669A36A8}"/>
            </a:ext>
          </a:extLst>
        </xdr:cNvPr>
        <xdr:cNvCxnSpPr/>
      </xdr:nvCxnSpPr>
      <xdr:spPr>
        <a:xfrm>
          <a:off x="18656300" y="183794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2557</xdr:rowOff>
    </xdr:from>
    <xdr:ext cx="469744" cy="259045"/>
    <xdr:sp macro="" textlink="">
      <xdr:nvSpPr>
        <xdr:cNvPr id="930" name="n_1aveValue【庁舎】&#10;一人当たり面積">
          <a:extLst>
            <a:ext uri="{FF2B5EF4-FFF2-40B4-BE49-F238E27FC236}">
              <a16:creationId xmlns:a16="http://schemas.microsoft.com/office/drawing/2014/main" id="{AAA622BB-D4F5-426D-8DA4-858702D469DA}"/>
            </a:ext>
          </a:extLst>
        </xdr:cNvPr>
        <xdr:cNvSpPr txBox="1"/>
      </xdr:nvSpPr>
      <xdr:spPr>
        <a:xfrm>
          <a:off x="21075727" y="1783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6366</xdr:rowOff>
    </xdr:from>
    <xdr:ext cx="469744" cy="259045"/>
    <xdr:sp macro="" textlink="">
      <xdr:nvSpPr>
        <xdr:cNvPr id="931" name="n_2aveValue【庁舎】&#10;一人当たり面積">
          <a:extLst>
            <a:ext uri="{FF2B5EF4-FFF2-40B4-BE49-F238E27FC236}">
              <a16:creationId xmlns:a16="http://schemas.microsoft.com/office/drawing/2014/main" id="{94626EB9-725F-44F8-8966-CA29008B6F81}"/>
            </a:ext>
          </a:extLst>
        </xdr:cNvPr>
        <xdr:cNvSpPr txBox="1"/>
      </xdr:nvSpPr>
      <xdr:spPr>
        <a:xfrm>
          <a:off x="20199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13988</xdr:rowOff>
    </xdr:from>
    <xdr:ext cx="469744" cy="259045"/>
    <xdr:sp macro="" textlink="">
      <xdr:nvSpPr>
        <xdr:cNvPr id="932" name="n_3aveValue【庁舎】&#10;一人当たり面積">
          <a:extLst>
            <a:ext uri="{FF2B5EF4-FFF2-40B4-BE49-F238E27FC236}">
              <a16:creationId xmlns:a16="http://schemas.microsoft.com/office/drawing/2014/main" id="{EA9C3665-4090-4AA4-A417-4580C5EDA294}"/>
            </a:ext>
          </a:extLst>
        </xdr:cNvPr>
        <xdr:cNvSpPr txBox="1"/>
      </xdr:nvSpPr>
      <xdr:spPr>
        <a:xfrm>
          <a:off x="193104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21607</xdr:rowOff>
    </xdr:from>
    <xdr:ext cx="469744" cy="259045"/>
    <xdr:sp macro="" textlink="">
      <xdr:nvSpPr>
        <xdr:cNvPr id="933" name="n_4aveValue【庁舎】&#10;一人当たり面積">
          <a:extLst>
            <a:ext uri="{FF2B5EF4-FFF2-40B4-BE49-F238E27FC236}">
              <a16:creationId xmlns:a16="http://schemas.microsoft.com/office/drawing/2014/main" id="{C0C400E1-A1BD-418D-B42C-5189233F4CC9}"/>
            </a:ext>
          </a:extLst>
        </xdr:cNvPr>
        <xdr:cNvSpPr txBox="1"/>
      </xdr:nvSpPr>
      <xdr:spPr>
        <a:xfrm>
          <a:off x="18421427"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76216</xdr:rowOff>
    </xdr:from>
    <xdr:ext cx="469744" cy="259045"/>
    <xdr:sp macro="" textlink="">
      <xdr:nvSpPr>
        <xdr:cNvPr id="934" name="n_1mainValue【庁舎】&#10;一人当たり面積">
          <a:extLst>
            <a:ext uri="{FF2B5EF4-FFF2-40B4-BE49-F238E27FC236}">
              <a16:creationId xmlns:a16="http://schemas.microsoft.com/office/drawing/2014/main" id="{7AA707D6-9A1A-496A-922B-FF6DEABA2416}"/>
            </a:ext>
          </a:extLst>
        </xdr:cNvPr>
        <xdr:cNvSpPr txBox="1"/>
      </xdr:nvSpPr>
      <xdr:spPr>
        <a:xfrm>
          <a:off x="21075727" y="18421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76216</xdr:rowOff>
    </xdr:from>
    <xdr:ext cx="469744" cy="259045"/>
    <xdr:sp macro="" textlink="">
      <xdr:nvSpPr>
        <xdr:cNvPr id="935" name="n_2mainValue【庁舎】&#10;一人当たり面積">
          <a:extLst>
            <a:ext uri="{FF2B5EF4-FFF2-40B4-BE49-F238E27FC236}">
              <a16:creationId xmlns:a16="http://schemas.microsoft.com/office/drawing/2014/main" id="{4F8D22D5-4B80-4F26-B0FF-A759484EA1C3}"/>
            </a:ext>
          </a:extLst>
        </xdr:cNvPr>
        <xdr:cNvSpPr txBox="1"/>
      </xdr:nvSpPr>
      <xdr:spPr>
        <a:xfrm>
          <a:off x="20199427" y="18421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76216</xdr:rowOff>
    </xdr:from>
    <xdr:ext cx="469744" cy="259045"/>
    <xdr:sp macro="" textlink="">
      <xdr:nvSpPr>
        <xdr:cNvPr id="936" name="n_3mainValue【庁舎】&#10;一人当たり面積">
          <a:extLst>
            <a:ext uri="{FF2B5EF4-FFF2-40B4-BE49-F238E27FC236}">
              <a16:creationId xmlns:a16="http://schemas.microsoft.com/office/drawing/2014/main" id="{60AFA994-8CCB-406B-BFCF-C4B6F56C3907}"/>
            </a:ext>
          </a:extLst>
        </xdr:cNvPr>
        <xdr:cNvSpPr txBox="1"/>
      </xdr:nvSpPr>
      <xdr:spPr>
        <a:xfrm>
          <a:off x="19310427" y="18421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76216</xdr:rowOff>
    </xdr:from>
    <xdr:ext cx="469744" cy="259045"/>
    <xdr:sp macro="" textlink="">
      <xdr:nvSpPr>
        <xdr:cNvPr id="937" name="n_4mainValue【庁舎】&#10;一人当たり面積">
          <a:extLst>
            <a:ext uri="{FF2B5EF4-FFF2-40B4-BE49-F238E27FC236}">
              <a16:creationId xmlns:a16="http://schemas.microsoft.com/office/drawing/2014/main" id="{E0EDB326-CF3C-4198-8EE4-E4AA55D19CD6}"/>
            </a:ext>
          </a:extLst>
        </xdr:cNvPr>
        <xdr:cNvSpPr txBox="1"/>
      </xdr:nvSpPr>
      <xdr:spPr>
        <a:xfrm>
          <a:off x="18421427" y="18421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8" name="正方形/長方形 937">
          <a:extLst>
            <a:ext uri="{FF2B5EF4-FFF2-40B4-BE49-F238E27FC236}">
              <a16:creationId xmlns:a16="http://schemas.microsoft.com/office/drawing/2014/main" id="{2238F379-7E4A-447C-AD17-0A92BC9B2E5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9" name="正方形/長方形 938">
          <a:extLst>
            <a:ext uri="{FF2B5EF4-FFF2-40B4-BE49-F238E27FC236}">
              <a16:creationId xmlns:a16="http://schemas.microsoft.com/office/drawing/2014/main" id="{18B0DE5B-1BB9-4555-BF0F-AEA1843B617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0" name="テキスト ボックス 939">
          <a:extLst>
            <a:ext uri="{FF2B5EF4-FFF2-40B4-BE49-F238E27FC236}">
              <a16:creationId xmlns:a16="http://schemas.microsoft.com/office/drawing/2014/main" id="{CD1CA417-E9E5-4CCB-AE54-5E755F18327A}"/>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有形固定資産減価償却率が高くなっている施設は、図書館、一般廃棄物処理施設、体育館・プール、保健センター・保健所、消防施設であり、低くなっている施設は、福祉施設、市民会館、庁舎である。　</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公共施設等総合管理計画や個別施設計画などを踏まえ、施設の集約化・複合化なども含めて検討することにより、継続的な老朽化対策に取り組んでいく必要がある。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file.city.kawagoe.local\kwgshare\&#36001;&#25919;&#35506;\04&#65295;&#36001;&#25919;&#35506;\16&#65295;&#36001;&#25919;&#38306;&#20418;\10&#65295;&#36001;&#21209;&#26360;&#39006;\&#26032;&#20844;&#20250;&#35336;R7&#27770;&#31639;\07&#65295;&#29031;&#20250;\0821&#12304;&#22524;&#29577;&#30476;&#24066;&#30010;&#26449;&#35506;&#12305;&#65288;918&#12294;&#65289;&#20196;&#21644;&#65302;&#24180;&#24230;&#36001;&#25919;&#29366;&#27841;&#36039;&#26009;&#38598;&#12398;&#20316;&#25104;&#12395;&#12388;&#12356;&#12390;&#65288;2&#22238;&#30446;&#12539;&#22320;&#26041;&#20844;&#20250;&#35336;&#38306;&#20418;&#65289;\02&#25552;&#20986;\&#12304;&#36001;&#25919;&#29366;&#27841;&#36039;&#26009;&#38598;&#12305;_112011_&#24029;&#36234;&#24066;_2024(2&#22238;&#30446;).xlsx" TargetMode="External"/><Relationship Id="rId1" Type="http://schemas.openxmlformats.org/officeDocument/2006/relationships/externalLinkPath" Target="file:///\\file.city.kawagoe.local\kwgshare\&#36001;&#25919;&#35506;\04&#65295;&#36001;&#25919;&#35506;\16&#65295;&#36001;&#25919;&#38306;&#20418;\10&#65295;&#36001;&#21209;&#26360;&#39006;\&#26032;&#20844;&#20250;&#35336;R7&#27770;&#31639;\07&#65295;&#29031;&#20250;\0821&#12304;&#22524;&#29577;&#30476;&#24066;&#30010;&#26449;&#35506;&#12305;&#65288;918&#12294;&#65289;&#20196;&#21644;&#65302;&#24180;&#24230;&#36001;&#25919;&#29366;&#27841;&#36039;&#26009;&#38598;&#12398;&#20316;&#25104;&#12395;&#12388;&#12356;&#12390;&#65288;2&#22238;&#30446;&#12539;&#22320;&#26041;&#20844;&#20250;&#35336;&#38306;&#20418;&#65289;\02&#25552;&#20986;\&#12304;&#36001;&#25919;&#29366;&#27841;&#36039;&#26009;&#38598;&#12305;_112011_&#24029;&#36234;&#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69.7</v>
          </cell>
          <cell r="BX51">
            <v>62.2</v>
          </cell>
          <cell r="CF51">
            <v>63.1</v>
          </cell>
          <cell r="CN51">
            <v>53.4</v>
          </cell>
          <cell r="CV51">
            <v>48.3</v>
          </cell>
        </row>
        <row r="53">
          <cell r="BP53">
            <v>72.8</v>
          </cell>
          <cell r="BX53">
            <v>73.400000000000006</v>
          </cell>
          <cell r="CF53">
            <v>74.400000000000006</v>
          </cell>
          <cell r="CN53">
            <v>75.5</v>
          </cell>
          <cell r="CV53">
            <v>76.400000000000006</v>
          </cell>
        </row>
        <row r="55">
          <cell r="AN55" t="str">
            <v>類似団体内平均値</v>
          </cell>
          <cell r="BP55">
            <v>31.5</v>
          </cell>
          <cell r="BX55">
            <v>23.4</v>
          </cell>
          <cell r="CF55">
            <v>18.2</v>
          </cell>
          <cell r="CN55">
            <v>17.100000000000001</v>
          </cell>
          <cell r="CV55">
            <v>16.600000000000001</v>
          </cell>
        </row>
        <row r="57">
          <cell r="BP57">
            <v>62.9</v>
          </cell>
          <cell r="BX57">
            <v>63.9</v>
          </cell>
          <cell r="CF57">
            <v>64.900000000000006</v>
          </cell>
          <cell r="CN57">
            <v>65.8</v>
          </cell>
          <cell r="CV57">
            <v>66.7</v>
          </cell>
        </row>
        <row r="72">
          <cell r="BP72" t="str">
            <v>R02</v>
          </cell>
          <cell r="BX72" t="str">
            <v>R03</v>
          </cell>
          <cell r="CF72" t="str">
            <v>R04</v>
          </cell>
          <cell r="CN72" t="str">
            <v>R05</v>
          </cell>
          <cell r="CV72" t="str">
            <v>R06</v>
          </cell>
        </row>
        <row r="73">
          <cell r="AN73" t="str">
            <v>当該団体値</v>
          </cell>
          <cell r="BP73">
            <v>69.7</v>
          </cell>
          <cell r="BX73">
            <v>62.2</v>
          </cell>
          <cell r="CF73">
            <v>63.1</v>
          </cell>
          <cell r="CN73">
            <v>53.4</v>
          </cell>
          <cell r="CV73">
            <v>48.3</v>
          </cell>
        </row>
        <row r="75">
          <cell r="BP75">
            <v>5.8</v>
          </cell>
          <cell r="BX75">
            <v>6.2</v>
          </cell>
          <cell r="CF75">
            <v>6.4</v>
          </cell>
          <cell r="CN75">
            <v>6.5</v>
          </cell>
          <cell r="CV75">
            <v>6.4</v>
          </cell>
        </row>
        <row r="77">
          <cell r="AN77" t="str">
            <v>類似団体内平均値</v>
          </cell>
          <cell r="BP77">
            <v>31.5</v>
          </cell>
          <cell r="BX77">
            <v>23.4</v>
          </cell>
          <cell r="CF77">
            <v>18.2</v>
          </cell>
          <cell r="CN77">
            <v>17.100000000000001</v>
          </cell>
          <cell r="CV77">
            <v>16.600000000000001</v>
          </cell>
        </row>
        <row r="79">
          <cell r="BP79">
            <v>5.4</v>
          </cell>
          <cell r="BX79">
            <v>5.2</v>
          </cell>
          <cell r="CF79">
            <v>5.2</v>
          </cell>
          <cell r="CN79">
            <v>5.2</v>
          </cell>
          <cell r="CV79">
            <v>5.2</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75" thickBot="1" x14ac:dyDescent="0.2">
      <c r="B2" s="164" t="s">
        <v>77</v>
      </c>
      <c r="C2" s="164"/>
      <c r="D2" s="165"/>
    </row>
    <row r="3" spans="1:119" ht="18.75" customHeight="1" thickBot="1" x14ac:dyDescent="0.2">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15">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137048330</v>
      </c>
      <c r="BO4" s="358"/>
      <c r="BP4" s="358"/>
      <c r="BQ4" s="358"/>
      <c r="BR4" s="358"/>
      <c r="BS4" s="358"/>
      <c r="BT4" s="358"/>
      <c r="BU4" s="359"/>
      <c r="BV4" s="357">
        <v>132296876</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9</v>
      </c>
      <c r="CU4" s="364"/>
      <c r="CV4" s="364"/>
      <c r="CW4" s="364"/>
      <c r="CX4" s="364"/>
      <c r="CY4" s="364"/>
      <c r="CZ4" s="364"/>
      <c r="DA4" s="365"/>
      <c r="DB4" s="363">
        <v>7.5</v>
      </c>
      <c r="DC4" s="364"/>
      <c r="DD4" s="364"/>
      <c r="DE4" s="364"/>
      <c r="DF4" s="364"/>
      <c r="DG4" s="364"/>
      <c r="DH4" s="364"/>
      <c r="DI4" s="365"/>
    </row>
    <row r="5" spans="1:119" ht="18.75" customHeight="1" x14ac:dyDescent="0.15">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130407165</v>
      </c>
      <c r="BO5" s="395"/>
      <c r="BP5" s="395"/>
      <c r="BQ5" s="395"/>
      <c r="BR5" s="395"/>
      <c r="BS5" s="395"/>
      <c r="BT5" s="395"/>
      <c r="BU5" s="396"/>
      <c r="BV5" s="394">
        <v>126997796</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99.1</v>
      </c>
      <c r="CU5" s="392"/>
      <c r="CV5" s="392"/>
      <c r="CW5" s="392"/>
      <c r="CX5" s="392"/>
      <c r="CY5" s="392"/>
      <c r="CZ5" s="392"/>
      <c r="DA5" s="393"/>
      <c r="DB5" s="391">
        <v>99.8</v>
      </c>
      <c r="DC5" s="392"/>
      <c r="DD5" s="392"/>
      <c r="DE5" s="392"/>
      <c r="DF5" s="392"/>
      <c r="DG5" s="392"/>
      <c r="DH5" s="392"/>
      <c r="DI5" s="393"/>
    </row>
    <row r="6" spans="1:119" ht="18.75" customHeight="1" x14ac:dyDescent="0.15">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6641165</v>
      </c>
      <c r="BO6" s="395"/>
      <c r="BP6" s="395"/>
      <c r="BQ6" s="395"/>
      <c r="BR6" s="395"/>
      <c r="BS6" s="395"/>
      <c r="BT6" s="395"/>
      <c r="BU6" s="396"/>
      <c r="BV6" s="394">
        <v>5299080</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99.6</v>
      </c>
      <c r="CU6" s="432"/>
      <c r="CV6" s="432"/>
      <c r="CW6" s="432"/>
      <c r="CX6" s="432"/>
      <c r="CY6" s="432"/>
      <c r="CZ6" s="432"/>
      <c r="DA6" s="433"/>
      <c r="DB6" s="431">
        <v>100.8</v>
      </c>
      <c r="DC6" s="432"/>
      <c r="DD6" s="432"/>
      <c r="DE6" s="432"/>
      <c r="DF6" s="432"/>
      <c r="DG6" s="432"/>
      <c r="DH6" s="432"/>
      <c r="DI6" s="433"/>
    </row>
    <row r="7" spans="1:119" ht="18.75" customHeight="1" x14ac:dyDescent="0.15">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101</v>
      </c>
      <c r="AV7" s="427"/>
      <c r="AW7" s="427"/>
      <c r="AX7" s="427"/>
      <c r="AY7" s="428" t="s">
        <v>102</v>
      </c>
      <c r="AZ7" s="429"/>
      <c r="BA7" s="429"/>
      <c r="BB7" s="429"/>
      <c r="BC7" s="429"/>
      <c r="BD7" s="429"/>
      <c r="BE7" s="429"/>
      <c r="BF7" s="429"/>
      <c r="BG7" s="429"/>
      <c r="BH7" s="429"/>
      <c r="BI7" s="429"/>
      <c r="BJ7" s="429"/>
      <c r="BK7" s="429"/>
      <c r="BL7" s="429"/>
      <c r="BM7" s="430"/>
      <c r="BN7" s="394">
        <v>276081</v>
      </c>
      <c r="BO7" s="395"/>
      <c r="BP7" s="395"/>
      <c r="BQ7" s="395"/>
      <c r="BR7" s="395"/>
      <c r="BS7" s="395"/>
      <c r="BT7" s="395"/>
      <c r="BU7" s="396"/>
      <c r="BV7" s="394">
        <v>121991</v>
      </c>
      <c r="BW7" s="395"/>
      <c r="BX7" s="395"/>
      <c r="BY7" s="395"/>
      <c r="BZ7" s="395"/>
      <c r="CA7" s="395"/>
      <c r="CB7" s="395"/>
      <c r="CC7" s="396"/>
      <c r="CD7" s="397" t="s">
        <v>103</v>
      </c>
      <c r="CE7" s="398"/>
      <c r="CF7" s="398"/>
      <c r="CG7" s="398"/>
      <c r="CH7" s="398"/>
      <c r="CI7" s="398"/>
      <c r="CJ7" s="398"/>
      <c r="CK7" s="398"/>
      <c r="CL7" s="398"/>
      <c r="CM7" s="398"/>
      <c r="CN7" s="398"/>
      <c r="CO7" s="398"/>
      <c r="CP7" s="398"/>
      <c r="CQ7" s="398"/>
      <c r="CR7" s="398"/>
      <c r="CS7" s="399"/>
      <c r="CT7" s="394">
        <v>70582222</v>
      </c>
      <c r="CU7" s="395"/>
      <c r="CV7" s="395"/>
      <c r="CW7" s="395"/>
      <c r="CX7" s="395"/>
      <c r="CY7" s="395"/>
      <c r="CZ7" s="395"/>
      <c r="DA7" s="396"/>
      <c r="DB7" s="394">
        <v>68822466</v>
      </c>
      <c r="DC7" s="395"/>
      <c r="DD7" s="395"/>
      <c r="DE7" s="395"/>
      <c r="DF7" s="395"/>
      <c r="DG7" s="395"/>
      <c r="DH7" s="395"/>
      <c r="DI7" s="396"/>
    </row>
    <row r="8" spans="1:119" ht="18.75" customHeight="1" thickBot="1" x14ac:dyDescent="0.2">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104</v>
      </c>
      <c r="AN8" s="424"/>
      <c r="AO8" s="424"/>
      <c r="AP8" s="424"/>
      <c r="AQ8" s="424"/>
      <c r="AR8" s="424"/>
      <c r="AS8" s="424"/>
      <c r="AT8" s="425"/>
      <c r="AU8" s="426" t="s">
        <v>90</v>
      </c>
      <c r="AV8" s="427"/>
      <c r="AW8" s="427"/>
      <c r="AX8" s="427"/>
      <c r="AY8" s="428" t="s">
        <v>105</v>
      </c>
      <c r="AZ8" s="429"/>
      <c r="BA8" s="429"/>
      <c r="BB8" s="429"/>
      <c r="BC8" s="429"/>
      <c r="BD8" s="429"/>
      <c r="BE8" s="429"/>
      <c r="BF8" s="429"/>
      <c r="BG8" s="429"/>
      <c r="BH8" s="429"/>
      <c r="BI8" s="429"/>
      <c r="BJ8" s="429"/>
      <c r="BK8" s="429"/>
      <c r="BL8" s="429"/>
      <c r="BM8" s="430"/>
      <c r="BN8" s="394">
        <v>6365084</v>
      </c>
      <c r="BO8" s="395"/>
      <c r="BP8" s="395"/>
      <c r="BQ8" s="395"/>
      <c r="BR8" s="395"/>
      <c r="BS8" s="395"/>
      <c r="BT8" s="395"/>
      <c r="BU8" s="396"/>
      <c r="BV8" s="394">
        <v>5177089</v>
      </c>
      <c r="BW8" s="395"/>
      <c r="BX8" s="395"/>
      <c r="BY8" s="395"/>
      <c r="BZ8" s="395"/>
      <c r="CA8" s="395"/>
      <c r="CB8" s="395"/>
      <c r="CC8" s="396"/>
      <c r="CD8" s="397" t="s">
        <v>106</v>
      </c>
      <c r="CE8" s="398"/>
      <c r="CF8" s="398"/>
      <c r="CG8" s="398"/>
      <c r="CH8" s="398"/>
      <c r="CI8" s="398"/>
      <c r="CJ8" s="398"/>
      <c r="CK8" s="398"/>
      <c r="CL8" s="398"/>
      <c r="CM8" s="398"/>
      <c r="CN8" s="398"/>
      <c r="CO8" s="398"/>
      <c r="CP8" s="398"/>
      <c r="CQ8" s="398"/>
      <c r="CR8" s="398"/>
      <c r="CS8" s="399"/>
      <c r="CT8" s="434">
        <v>0.94</v>
      </c>
      <c r="CU8" s="435"/>
      <c r="CV8" s="435"/>
      <c r="CW8" s="435"/>
      <c r="CX8" s="435"/>
      <c r="CY8" s="435"/>
      <c r="CZ8" s="435"/>
      <c r="DA8" s="436"/>
      <c r="DB8" s="434">
        <v>0.94</v>
      </c>
      <c r="DC8" s="435"/>
      <c r="DD8" s="435"/>
      <c r="DE8" s="435"/>
      <c r="DF8" s="435"/>
      <c r="DG8" s="435"/>
      <c r="DH8" s="435"/>
      <c r="DI8" s="436"/>
    </row>
    <row r="9" spans="1:119" ht="18.75" customHeight="1" thickBot="1" x14ac:dyDescent="0.2">
      <c r="A9" s="163"/>
      <c r="B9" s="388" t="s">
        <v>107</v>
      </c>
      <c r="C9" s="389"/>
      <c r="D9" s="389"/>
      <c r="E9" s="389"/>
      <c r="F9" s="389"/>
      <c r="G9" s="389"/>
      <c r="H9" s="389"/>
      <c r="I9" s="389"/>
      <c r="J9" s="389"/>
      <c r="K9" s="437"/>
      <c r="L9" s="438" t="s">
        <v>108</v>
      </c>
      <c r="M9" s="439"/>
      <c r="N9" s="439"/>
      <c r="O9" s="439"/>
      <c r="P9" s="439"/>
      <c r="Q9" s="440"/>
      <c r="R9" s="441">
        <v>354571</v>
      </c>
      <c r="S9" s="442"/>
      <c r="T9" s="442"/>
      <c r="U9" s="442"/>
      <c r="V9" s="443"/>
      <c r="W9" s="351" t="s">
        <v>109</v>
      </c>
      <c r="X9" s="352"/>
      <c r="Y9" s="352"/>
      <c r="Z9" s="352"/>
      <c r="AA9" s="352"/>
      <c r="AB9" s="352"/>
      <c r="AC9" s="352"/>
      <c r="AD9" s="352"/>
      <c r="AE9" s="352"/>
      <c r="AF9" s="352"/>
      <c r="AG9" s="352"/>
      <c r="AH9" s="352"/>
      <c r="AI9" s="352"/>
      <c r="AJ9" s="352"/>
      <c r="AK9" s="352"/>
      <c r="AL9" s="353"/>
      <c r="AM9" s="423" t="s">
        <v>110</v>
      </c>
      <c r="AN9" s="424"/>
      <c r="AO9" s="424"/>
      <c r="AP9" s="424"/>
      <c r="AQ9" s="424"/>
      <c r="AR9" s="424"/>
      <c r="AS9" s="424"/>
      <c r="AT9" s="425"/>
      <c r="AU9" s="426" t="s">
        <v>90</v>
      </c>
      <c r="AV9" s="427"/>
      <c r="AW9" s="427"/>
      <c r="AX9" s="427"/>
      <c r="AY9" s="428" t="s">
        <v>111</v>
      </c>
      <c r="AZ9" s="429"/>
      <c r="BA9" s="429"/>
      <c r="BB9" s="429"/>
      <c r="BC9" s="429"/>
      <c r="BD9" s="429"/>
      <c r="BE9" s="429"/>
      <c r="BF9" s="429"/>
      <c r="BG9" s="429"/>
      <c r="BH9" s="429"/>
      <c r="BI9" s="429"/>
      <c r="BJ9" s="429"/>
      <c r="BK9" s="429"/>
      <c r="BL9" s="429"/>
      <c r="BM9" s="430"/>
      <c r="BN9" s="394">
        <v>1187995</v>
      </c>
      <c r="BO9" s="395"/>
      <c r="BP9" s="395"/>
      <c r="BQ9" s="395"/>
      <c r="BR9" s="395"/>
      <c r="BS9" s="395"/>
      <c r="BT9" s="395"/>
      <c r="BU9" s="396"/>
      <c r="BV9" s="394">
        <v>-3369669</v>
      </c>
      <c r="BW9" s="395"/>
      <c r="BX9" s="395"/>
      <c r="BY9" s="395"/>
      <c r="BZ9" s="395"/>
      <c r="CA9" s="395"/>
      <c r="CB9" s="395"/>
      <c r="CC9" s="396"/>
      <c r="CD9" s="397" t="s">
        <v>112</v>
      </c>
      <c r="CE9" s="398"/>
      <c r="CF9" s="398"/>
      <c r="CG9" s="398"/>
      <c r="CH9" s="398"/>
      <c r="CI9" s="398"/>
      <c r="CJ9" s="398"/>
      <c r="CK9" s="398"/>
      <c r="CL9" s="398"/>
      <c r="CM9" s="398"/>
      <c r="CN9" s="398"/>
      <c r="CO9" s="398"/>
      <c r="CP9" s="398"/>
      <c r="CQ9" s="398"/>
      <c r="CR9" s="398"/>
      <c r="CS9" s="399"/>
      <c r="CT9" s="391">
        <v>11.3</v>
      </c>
      <c r="CU9" s="392"/>
      <c r="CV9" s="392"/>
      <c r="CW9" s="392"/>
      <c r="CX9" s="392"/>
      <c r="CY9" s="392"/>
      <c r="CZ9" s="392"/>
      <c r="DA9" s="393"/>
      <c r="DB9" s="391">
        <v>12</v>
      </c>
      <c r="DC9" s="392"/>
      <c r="DD9" s="392"/>
      <c r="DE9" s="392"/>
      <c r="DF9" s="392"/>
      <c r="DG9" s="392"/>
      <c r="DH9" s="392"/>
      <c r="DI9" s="393"/>
    </row>
    <row r="10" spans="1:119" ht="18.75" customHeight="1" thickBot="1" x14ac:dyDescent="0.2">
      <c r="A10" s="163"/>
      <c r="B10" s="388"/>
      <c r="C10" s="389"/>
      <c r="D10" s="389"/>
      <c r="E10" s="389"/>
      <c r="F10" s="389"/>
      <c r="G10" s="389"/>
      <c r="H10" s="389"/>
      <c r="I10" s="389"/>
      <c r="J10" s="389"/>
      <c r="K10" s="437"/>
      <c r="L10" s="444" t="s">
        <v>113</v>
      </c>
      <c r="M10" s="424"/>
      <c r="N10" s="424"/>
      <c r="O10" s="424"/>
      <c r="P10" s="424"/>
      <c r="Q10" s="425"/>
      <c r="R10" s="445">
        <v>350745</v>
      </c>
      <c r="S10" s="446"/>
      <c r="T10" s="446"/>
      <c r="U10" s="446"/>
      <c r="V10" s="447"/>
      <c r="W10" s="382"/>
      <c r="X10" s="383"/>
      <c r="Y10" s="383"/>
      <c r="Z10" s="383"/>
      <c r="AA10" s="383"/>
      <c r="AB10" s="383"/>
      <c r="AC10" s="383"/>
      <c r="AD10" s="383"/>
      <c r="AE10" s="383"/>
      <c r="AF10" s="383"/>
      <c r="AG10" s="383"/>
      <c r="AH10" s="383"/>
      <c r="AI10" s="383"/>
      <c r="AJ10" s="383"/>
      <c r="AK10" s="383"/>
      <c r="AL10" s="386"/>
      <c r="AM10" s="423" t="s">
        <v>114</v>
      </c>
      <c r="AN10" s="424"/>
      <c r="AO10" s="424"/>
      <c r="AP10" s="424"/>
      <c r="AQ10" s="424"/>
      <c r="AR10" s="424"/>
      <c r="AS10" s="424"/>
      <c r="AT10" s="425"/>
      <c r="AU10" s="426" t="s">
        <v>90</v>
      </c>
      <c r="AV10" s="427"/>
      <c r="AW10" s="427"/>
      <c r="AX10" s="427"/>
      <c r="AY10" s="428" t="s">
        <v>115</v>
      </c>
      <c r="AZ10" s="429"/>
      <c r="BA10" s="429"/>
      <c r="BB10" s="429"/>
      <c r="BC10" s="429"/>
      <c r="BD10" s="429"/>
      <c r="BE10" s="429"/>
      <c r="BF10" s="429"/>
      <c r="BG10" s="429"/>
      <c r="BH10" s="429"/>
      <c r="BI10" s="429"/>
      <c r="BJ10" s="429"/>
      <c r="BK10" s="429"/>
      <c r="BL10" s="429"/>
      <c r="BM10" s="430"/>
      <c r="BN10" s="394">
        <v>5573</v>
      </c>
      <c r="BO10" s="395"/>
      <c r="BP10" s="395"/>
      <c r="BQ10" s="395"/>
      <c r="BR10" s="395"/>
      <c r="BS10" s="395"/>
      <c r="BT10" s="395"/>
      <c r="BU10" s="396"/>
      <c r="BV10" s="394">
        <v>3315406</v>
      </c>
      <c r="BW10" s="395"/>
      <c r="BX10" s="395"/>
      <c r="BY10" s="395"/>
      <c r="BZ10" s="395"/>
      <c r="CA10" s="395"/>
      <c r="CB10" s="395"/>
      <c r="CC10" s="396"/>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90</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15">
      <c r="A12" s="163"/>
      <c r="B12" s="454" t="s">
        <v>123</v>
      </c>
      <c r="C12" s="455"/>
      <c r="D12" s="455"/>
      <c r="E12" s="455"/>
      <c r="F12" s="455"/>
      <c r="G12" s="455"/>
      <c r="H12" s="455"/>
      <c r="I12" s="455"/>
      <c r="J12" s="455"/>
      <c r="K12" s="456"/>
      <c r="L12" s="463" t="s">
        <v>124</v>
      </c>
      <c r="M12" s="464"/>
      <c r="N12" s="464"/>
      <c r="O12" s="464"/>
      <c r="P12" s="464"/>
      <c r="Q12" s="465"/>
      <c r="R12" s="466">
        <v>352805</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2384465</v>
      </c>
      <c r="BO12" s="395"/>
      <c r="BP12" s="395"/>
      <c r="BQ12" s="395"/>
      <c r="BR12" s="395"/>
      <c r="BS12" s="395"/>
      <c r="BT12" s="395"/>
      <c r="BU12" s="396"/>
      <c r="BV12" s="394">
        <v>1391</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15">
      <c r="A13" s="163"/>
      <c r="B13" s="457"/>
      <c r="C13" s="458"/>
      <c r="D13" s="458"/>
      <c r="E13" s="458"/>
      <c r="F13" s="458"/>
      <c r="G13" s="458"/>
      <c r="H13" s="458"/>
      <c r="I13" s="458"/>
      <c r="J13" s="458"/>
      <c r="K13" s="459"/>
      <c r="L13" s="178"/>
      <c r="M13" s="485" t="s">
        <v>130</v>
      </c>
      <c r="N13" s="486"/>
      <c r="O13" s="486"/>
      <c r="P13" s="486"/>
      <c r="Q13" s="487"/>
      <c r="R13" s="478">
        <v>341483</v>
      </c>
      <c r="S13" s="479"/>
      <c r="T13" s="479"/>
      <c r="U13" s="479"/>
      <c r="V13" s="480"/>
      <c r="W13" s="410" t="s">
        <v>131</v>
      </c>
      <c r="X13" s="411"/>
      <c r="Y13" s="411"/>
      <c r="Z13" s="411"/>
      <c r="AA13" s="411"/>
      <c r="AB13" s="401"/>
      <c r="AC13" s="445">
        <v>2630</v>
      </c>
      <c r="AD13" s="446"/>
      <c r="AE13" s="446"/>
      <c r="AF13" s="446"/>
      <c r="AG13" s="488"/>
      <c r="AH13" s="445">
        <v>2728</v>
      </c>
      <c r="AI13" s="446"/>
      <c r="AJ13" s="446"/>
      <c r="AK13" s="446"/>
      <c r="AL13" s="447"/>
      <c r="AM13" s="423" t="s">
        <v>132</v>
      </c>
      <c r="AN13" s="424"/>
      <c r="AO13" s="424"/>
      <c r="AP13" s="424"/>
      <c r="AQ13" s="424"/>
      <c r="AR13" s="424"/>
      <c r="AS13" s="424"/>
      <c r="AT13" s="425"/>
      <c r="AU13" s="426" t="s">
        <v>101</v>
      </c>
      <c r="AV13" s="427"/>
      <c r="AW13" s="427"/>
      <c r="AX13" s="427"/>
      <c r="AY13" s="428" t="s">
        <v>133</v>
      </c>
      <c r="AZ13" s="429"/>
      <c r="BA13" s="429"/>
      <c r="BB13" s="429"/>
      <c r="BC13" s="429"/>
      <c r="BD13" s="429"/>
      <c r="BE13" s="429"/>
      <c r="BF13" s="429"/>
      <c r="BG13" s="429"/>
      <c r="BH13" s="429"/>
      <c r="BI13" s="429"/>
      <c r="BJ13" s="429"/>
      <c r="BK13" s="429"/>
      <c r="BL13" s="429"/>
      <c r="BM13" s="430"/>
      <c r="BN13" s="394">
        <v>-1190897</v>
      </c>
      <c r="BO13" s="395"/>
      <c r="BP13" s="395"/>
      <c r="BQ13" s="395"/>
      <c r="BR13" s="395"/>
      <c r="BS13" s="395"/>
      <c r="BT13" s="395"/>
      <c r="BU13" s="396"/>
      <c r="BV13" s="394">
        <v>-55654</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6.4</v>
      </c>
      <c r="CU13" s="392"/>
      <c r="CV13" s="392"/>
      <c r="CW13" s="392"/>
      <c r="CX13" s="392"/>
      <c r="CY13" s="392"/>
      <c r="CZ13" s="392"/>
      <c r="DA13" s="393"/>
      <c r="DB13" s="391">
        <v>6.5</v>
      </c>
      <c r="DC13" s="392"/>
      <c r="DD13" s="392"/>
      <c r="DE13" s="392"/>
      <c r="DF13" s="392"/>
      <c r="DG13" s="392"/>
      <c r="DH13" s="392"/>
      <c r="DI13" s="393"/>
    </row>
    <row r="14" spans="1:119" ht="18.75" customHeight="1" thickBot="1" x14ac:dyDescent="0.2">
      <c r="A14" s="163"/>
      <c r="B14" s="457"/>
      <c r="C14" s="458"/>
      <c r="D14" s="458"/>
      <c r="E14" s="458"/>
      <c r="F14" s="458"/>
      <c r="G14" s="458"/>
      <c r="H14" s="458"/>
      <c r="I14" s="458"/>
      <c r="J14" s="458"/>
      <c r="K14" s="459"/>
      <c r="L14" s="475" t="s">
        <v>135</v>
      </c>
      <c r="M14" s="476"/>
      <c r="N14" s="476"/>
      <c r="O14" s="476"/>
      <c r="P14" s="476"/>
      <c r="Q14" s="477"/>
      <c r="R14" s="478">
        <v>352717</v>
      </c>
      <c r="S14" s="479"/>
      <c r="T14" s="479"/>
      <c r="U14" s="479"/>
      <c r="V14" s="480"/>
      <c r="W14" s="384"/>
      <c r="X14" s="385"/>
      <c r="Y14" s="385"/>
      <c r="Z14" s="385"/>
      <c r="AA14" s="385"/>
      <c r="AB14" s="374"/>
      <c r="AC14" s="481">
        <v>1.8</v>
      </c>
      <c r="AD14" s="482"/>
      <c r="AE14" s="482"/>
      <c r="AF14" s="482"/>
      <c r="AG14" s="483"/>
      <c r="AH14" s="481">
        <v>1.8</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v>48.3</v>
      </c>
      <c r="CU14" s="493"/>
      <c r="CV14" s="493"/>
      <c r="CW14" s="493"/>
      <c r="CX14" s="493"/>
      <c r="CY14" s="493"/>
      <c r="CZ14" s="493"/>
      <c r="DA14" s="494"/>
      <c r="DB14" s="492">
        <v>53.4</v>
      </c>
      <c r="DC14" s="493"/>
      <c r="DD14" s="493"/>
      <c r="DE14" s="493"/>
      <c r="DF14" s="493"/>
      <c r="DG14" s="493"/>
      <c r="DH14" s="493"/>
      <c r="DI14" s="494"/>
    </row>
    <row r="15" spans="1:119" ht="18.75" customHeight="1" x14ac:dyDescent="0.15">
      <c r="A15" s="163"/>
      <c r="B15" s="457"/>
      <c r="C15" s="458"/>
      <c r="D15" s="458"/>
      <c r="E15" s="458"/>
      <c r="F15" s="458"/>
      <c r="G15" s="458"/>
      <c r="H15" s="458"/>
      <c r="I15" s="458"/>
      <c r="J15" s="458"/>
      <c r="K15" s="459"/>
      <c r="L15" s="178"/>
      <c r="M15" s="485" t="s">
        <v>130</v>
      </c>
      <c r="N15" s="486"/>
      <c r="O15" s="486"/>
      <c r="P15" s="486"/>
      <c r="Q15" s="487"/>
      <c r="R15" s="478">
        <v>342677</v>
      </c>
      <c r="S15" s="479"/>
      <c r="T15" s="479"/>
      <c r="U15" s="479"/>
      <c r="V15" s="480"/>
      <c r="W15" s="410" t="s">
        <v>137</v>
      </c>
      <c r="X15" s="411"/>
      <c r="Y15" s="411"/>
      <c r="Z15" s="411"/>
      <c r="AA15" s="411"/>
      <c r="AB15" s="401"/>
      <c r="AC15" s="445">
        <v>34424</v>
      </c>
      <c r="AD15" s="446"/>
      <c r="AE15" s="446"/>
      <c r="AF15" s="446"/>
      <c r="AG15" s="488"/>
      <c r="AH15" s="445">
        <v>37119</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51508676</v>
      </c>
      <c r="BO15" s="358"/>
      <c r="BP15" s="358"/>
      <c r="BQ15" s="358"/>
      <c r="BR15" s="358"/>
      <c r="BS15" s="358"/>
      <c r="BT15" s="358"/>
      <c r="BU15" s="359"/>
      <c r="BV15" s="357">
        <v>51054403</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23</v>
      </c>
      <c r="AD16" s="482"/>
      <c r="AE16" s="482"/>
      <c r="AF16" s="482"/>
      <c r="AG16" s="483"/>
      <c r="AH16" s="481">
        <v>24.8</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55773235</v>
      </c>
      <c r="BO16" s="395"/>
      <c r="BP16" s="395"/>
      <c r="BQ16" s="395"/>
      <c r="BR16" s="395"/>
      <c r="BS16" s="395"/>
      <c r="BT16" s="395"/>
      <c r="BU16" s="396"/>
      <c r="BV16" s="394">
        <v>53991000</v>
      </c>
      <c r="BW16" s="395"/>
      <c r="BX16" s="395"/>
      <c r="BY16" s="395"/>
      <c r="BZ16" s="395"/>
      <c r="CA16" s="395"/>
      <c r="CB16" s="395"/>
      <c r="CC16" s="396"/>
      <c r="CD16" s="172"/>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
      <c r="A17" s="163"/>
      <c r="B17" s="460"/>
      <c r="C17" s="461"/>
      <c r="D17" s="461"/>
      <c r="E17" s="461"/>
      <c r="F17" s="461"/>
      <c r="G17" s="461"/>
      <c r="H17" s="461"/>
      <c r="I17" s="461"/>
      <c r="J17" s="461"/>
      <c r="K17" s="462"/>
      <c r="L17" s="182"/>
      <c r="M17" s="505" t="s">
        <v>143</v>
      </c>
      <c r="N17" s="506"/>
      <c r="O17" s="506"/>
      <c r="P17" s="506"/>
      <c r="Q17" s="507"/>
      <c r="R17" s="500" t="s">
        <v>144</v>
      </c>
      <c r="S17" s="501"/>
      <c r="T17" s="501"/>
      <c r="U17" s="501"/>
      <c r="V17" s="502"/>
      <c r="W17" s="410" t="s">
        <v>145</v>
      </c>
      <c r="X17" s="411"/>
      <c r="Y17" s="411"/>
      <c r="Z17" s="411"/>
      <c r="AA17" s="411"/>
      <c r="AB17" s="401"/>
      <c r="AC17" s="445">
        <v>112387</v>
      </c>
      <c r="AD17" s="446"/>
      <c r="AE17" s="446"/>
      <c r="AF17" s="446"/>
      <c r="AG17" s="488"/>
      <c r="AH17" s="445">
        <v>109539</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65834742</v>
      </c>
      <c r="BO17" s="395"/>
      <c r="BP17" s="395"/>
      <c r="BQ17" s="395"/>
      <c r="BR17" s="395"/>
      <c r="BS17" s="395"/>
      <c r="BT17" s="395"/>
      <c r="BU17" s="396"/>
      <c r="BV17" s="394">
        <v>65220759</v>
      </c>
      <c r="BW17" s="395"/>
      <c r="BX17" s="395"/>
      <c r="BY17" s="395"/>
      <c r="BZ17" s="395"/>
      <c r="CA17" s="395"/>
      <c r="CB17" s="395"/>
      <c r="CC17" s="396"/>
      <c r="CD17" s="172"/>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
      <c r="A18" s="163"/>
      <c r="B18" s="519" t="s">
        <v>147</v>
      </c>
      <c r="C18" s="437"/>
      <c r="D18" s="437"/>
      <c r="E18" s="520"/>
      <c r="F18" s="520"/>
      <c r="G18" s="520"/>
      <c r="H18" s="520"/>
      <c r="I18" s="520"/>
      <c r="J18" s="520"/>
      <c r="K18" s="520"/>
      <c r="L18" s="521">
        <v>109.13</v>
      </c>
      <c r="M18" s="521"/>
      <c r="N18" s="521"/>
      <c r="O18" s="521"/>
      <c r="P18" s="521"/>
      <c r="Q18" s="521"/>
      <c r="R18" s="522"/>
      <c r="S18" s="522"/>
      <c r="T18" s="522"/>
      <c r="U18" s="522"/>
      <c r="V18" s="523"/>
      <c r="W18" s="412"/>
      <c r="X18" s="413"/>
      <c r="Y18" s="413"/>
      <c r="Z18" s="413"/>
      <c r="AA18" s="413"/>
      <c r="AB18" s="404"/>
      <c r="AC18" s="524">
        <v>75.2</v>
      </c>
      <c r="AD18" s="525"/>
      <c r="AE18" s="525"/>
      <c r="AF18" s="525"/>
      <c r="AG18" s="526"/>
      <c r="AH18" s="524">
        <v>73.3</v>
      </c>
      <c r="AI18" s="525"/>
      <c r="AJ18" s="525"/>
      <c r="AK18" s="525"/>
      <c r="AL18" s="527"/>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73349868</v>
      </c>
      <c r="BO18" s="395"/>
      <c r="BP18" s="395"/>
      <c r="BQ18" s="395"/>
      <c r="BR18" s="395"/>
      <c r="BS18" s="395"/>
      <c r="BT18" s="395"/>
      <c r="BU18" s="396"/>
      <c r="BV18" s="394">
        <v>69572363</v>
      </c>
      <c r="BW18" s="395"/>
      <c r="BX18" s="395"/>
      <c r="BY18" s="395"/>
      <c r="BZ18" s="395"/>
      <c r="CA18" s="395"/>
      <c r="CB18" s="395"/>
      <c r="CC18" s="396"/>
      <c r="CD18" s="172"/>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
      <c r="A19" s="163"/>
      <c r="B19" s="519" t="s">
        <v>149</v>
      </c>
      <c r="C19" s="437"/>
      <c r="D19" s="437"/>
      <c r="E19" s="520"/>
      <c r="F19" s="520"/>
      <c r="G19" s="520"/>
      <c r="H19" s="520"/>
      <c r="I19" s="520"/>
      <c r="J19" s="520"/>
      <c r="K19" s="520"/>
      <c r="L19" s="528">
        <v>3249</v>
      </c>
      <c r="M19" s="528"/>
      <c r="N19" s="528"/>
      <c r="O19" s="528"/>
      <c r="P19" s="528"/>
      <c r="Q19" s="528"/>
      <c r="R19" s="529"/>
      <c r="S19" s="529"/>
      <c r="T19" s="529"/>
      <c r="U19" s="529"/>
      <c r="V19" s="530"/>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92410695</v>
      </c>
      <c r="BO19" s="395"/>
      <c r="BP19" s="395"/>
      <c r="BQ19" s="395"/>
      <c r="BR19" s="395"/>
      <c r="BS19" s="395"/>
      <c r="BT19" s="395"/>
      <c r="BU19" s="396"/>
      <c r="BV19" s="394">
        <v>90211453</v>
      </c>
      <c r="BW19" s="395"/>
      <c r="BX19" s="395"/>
      <c r="BY19" s="395"/>
      <c r="BZ19" s="395"/>
      <c r="CA19" s="395"/>
      <c r="CB19" s="395"/>
      <c r="CC19" s="396"/>
      <c r="CD19" s="172"/>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
      <c r="A20" s="163"/>
      <c r="B20" s="519" t="s">
        <v>151</v>
      </c>
      <c r="C20" s="437"/>
      <c r="D20" s="437"/>
      <c r="E20" s="520"/>
      <c r="F20" s="520"/>
      <c r="G20" s="520"/>
      <c r="H20" s="520"/>
      <c r="I20" s="520"/>
      <c r="J20" s="520"/>
      <c r="K20" s="520"/>
      <c r="L20" s="528">
        <v>153376</v>
      </c>
      <c r="M20" s="528"/>
      <c r="N20" s="528"/>
      <c r="O20" s="528"/>
      <c r="P20" s="528"/>
      <c r="Q20" s="528"/>
      <c r="R20" s="529"/>
      <c r="S20" s="529"/>
      <c r="T20" s="529"/>
      <c r="U20" s="529"/>
      <c r="V20" s="530"/>
      <c r="W20" s="412"/>
      <c r="X20" s="413"/>
      <c r="Y20" s="413"/>
      <c r="Z20" s="413"/>
      <c r="AA20" s="413"/>
      <c r="AB20" s="413"/>
      <c r="AC20" s="531"/>
      <c r="AD20" s="531"/>
      <c r="AE20" s="531"/>
      <c r="AF20" s="531"/>
      <c r="AG20" s="531"/>
      <c r="AH20" s="531"/>
      <c r="AI20" s="531"/>
      <c r="AJ20" s="531"/>
      <c r="AK20" s="531"/>
      <c r="AL20" s="532"/>
      <c r="AM20" s="533"/>
      <c r="AN20" s="449"/>
      <c r="AO20" s="449"/>
      <c r="AP20" s="449"/>
      <c r="AQ20" s="449"/>
      <c r="AR20" s="449"/>
      <c r="AS20" s="449"/>
      <c r="AT20" s="450"/>
      <c r="AU20" s="534"/>
      <c r="AV20" s="535"/>
      <c r="AW20" s="535"/>
      <c r="AX20" s="536"/>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2"/>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
      <c r="A21" s="163"/>
      <c r="B21" s="510" t="s">
        <v>152</v>
      </c>
      <c r="C21" s="511"/>
      <c r="D21" s="511"/>
      <c r="E21" s="511"/>
      <c r="F21" s="511"/>
      <c r="G21" s="511"/>
      <c r="H21" s="511"/>
      <c r="I21" s="511"/>
      <c r="J21" s="511"/>
      <c r="K21" s="511"/>
      <c r="L21" s="511"/>
      <c r="M21" s="511"/>
      <c r="N21" s="511"/>
      <c r="O21" s="511"/>
      <c r="P21" s="511"/>
      <c r="Q21" s="511"/>
      <c r="R21" s="511"/>
      <c r="S21" s="511"/>
      <c r="T21" s="511"/>
      <c r="U21" s="511"/>
      <c r="V21" s="511"/>
      <c r="W21" s="511"/>
      <c r="X21" s="511"/>
      <c r="Y21" s="511"/>
      <c r="Z21" s="511"/>
      <c r="AA21" s="511"/>
      <c r="AB21" s="511"/>
      <c r="AC21" s="511"/>
      <c r="AD21" s="511"/>
      <c r="AE21" s="511"/>
      <c r="AF21" s="511"/>
      <c r="AG21" s="511"/>
      <c r="AH21" s="511"/>
      <c r="AI21" s="511"/>
      <c r="AJ21" s="511"/>
      <c r="AK21" s="511"/>
      <c r="AL21" s="511"/>
      <c r="AM21" s="511"/>
      <c r="AN21" s="511"/>
      <c r="AO21" s="511"/>
      <c r="AP21" s="511"/>
      <c r="AQ21" s="511"/>
      <c r="AR21" s="511"/>
      <c r="AS21" s="511"/>
      <c r="AT21" s="511"/>
      <c r="AU21" s="511"/>
      <c r="AV21" s="511"/>
      <c r="AW21" s="511"/>
      <c r="AX21" s="512"/>
      <c r="AY21" s="513"/>
      <c r="AZ21" s="514"/>
      <c r="BA21" s="514"/>
      <c r="BB21" s="514"/>
      <c r="BC21" s="514"/>
      <c r="BD21" s="514"/>
      <c r="BE21" s="514"/>
      <c r="BF21" s="514"/>
      <c r="BG21" s="514"/>
      <c r="BH21" s="514"/>
      <c r="BI21" s="514"/>
      <c r="BJ21" s="514"/>
      <c r="BK21" s="514"/>
      <c r="BL21" s="514"/>
      <c r="BM21" s="515"/>
      <c r="BN21" s="516"/>
      <c r="BO21" s="517"/>
      <c r="BP21" s="517"/>
      <c r="BQ21" s="517"/>
      <c r="BR21" s="517"/>
      <c r="BS21" s="517"/>
      <c r="BT21" s="517"/>
      <c r="BU21" s="518"/>
      <c r="BV21" s="516"/>
      <c r="BW21" s="517"/>
      <c r="BX21" s="517"/>
      <c r="BY21" s="517"/>
      <c r="BZ21" s="517"/>
      <c r="CA21" s="517"/>
      <c r="CB21" s="517"/>
      <c r="CC21" s="518"/>
      <c r="CD21" s="172"/>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15">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83382047</v>
      </c>
      <c r="BO22" s="358"/>
      <c r="BP22" s="358"/>
      <c r="BQ22" s="358"/>
      <c r="BR22" s="358"/>
      <c r="BS22" s="358"/>
      <c r="BT22" s="358"/>
      <c r="BU22" s="359"/>
      <c r="BV22" s="357">
        <v>86613269</v>
      </c>
      <c r="BW22" s="358"/>
      <c r="BX22" s="358"/>
      <c r="BY22" s="358"/>
      <c r="BZ22" s="358"/>
      <c r="CA22" s="358"/>
      <c r="CB22" s="358"/>
      <c r="CC22" s="359"/>
      <c r="CD22" s="172"/>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15">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48874099</v>
      </c>
      <c r="BO23" s="395"/>
      <c r="BP23" s="395"/>
      <c r="BQ23" s="395"/>
      <c r="BR23" s="395"/>
      <c r="BS23" s="395"/>
      <c r="BT23" s="395"/>
      <c r="BU23" s="396"/>
      <c r="BV23" s="394">
        <v>50119396</v>
      </c>
      <c r="BW23" s="395"/>
      <c r="BX23" s="395"/>
      <c r="BY23" s="395"/>
      <c r="BZ23" s="395"/>
      <c r="CA23" s="395"/>
      <c r="CB23" s="395"/>
      <c r="CC23" s="396"/>
      <c r="CD23" s="172"/>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
      <c r="A24" s="163"/>
      <c r="B24" s="565"/>
      <c r="C24" s="541"/>
      <c r="D24" s="542"/>
      <c r="E24" s="444" t="s">
        <v>161</v>
      </c>
      <c r="F24" s="424"/>
      <c r="G24" s="424"/>
      <c r="H24" s="424"/>
      <c r="I24" s="424"/>
      <c r="J24" s="424"/>
      <c r="K24" s="425"/>
      <c r="L24" s="445">
        <v>1</v>
      </c>
      <c r="M24" s="446"/>
      <c r="N24" s="446"/>
      <c r="O24" s="446"/>
      <c r="P24" s="488"/>
      <c r="Q24" s="445">
        <v>10730</v>
      </c>
      <c r="R24" s="446"/>
      <c r="S24" s="446"/>
      <c r="T24" s="446"/>
      <c r="U24" s="446"/>
      <c r="V24" s="488"/>
      <c r="W24" s="540"/>
      <c r="X24" s="541"/>
      <c r="Y24" s="542"/>
      <c r="Z24" s="444" t="s">
        <v>162</v>
      </c>
      <c r="AA24" s="424"/>
      <c r="AB24" s="424"/>
      <c r="AC24" s="424"/>
      <c r="AD24" s="424"/>
      <c r="AE24" s="424"/>
      <c r="AF24" s="424"/>
      <c r="AG24" s="425"/>
      <c r="AH24" s="445">
        <v>2103</v>
      </c>
      <c r="AI24" s="446"/>
      <c r="AJ24" s="446"/>
      <c r="AK24" s="446"/>
      <c r="AL24" s="488"/>
      <c r="AM24" s="445">
        <v>6738012</v>
      </c>
      <c r="AN24" s="446"/>
      <c r="AO24" s="446"/>
      <c r="AP24" s="446"/>
      <c r="AQ24" s="446"/>
      <c r="AR24" s="488"/>
      <c r="AS24" s="445">
        <v>3204</v>
      </c>
      <c r="AT24" s="446"/>
      <c r="AU24" s="446"/>
      <c r="AV24" s="446"/>
      <c r="AW24" s="446"/>
      <c r="AX24" s="447"/>
      <c r="AY24" s="513" t="s">
        <v>163</v>
      </c>
      <c r="AZ24" s="514"/>
      <c r="BA24" s="514"/>
      <c r="BB24" s="514"/>
      <c r="BC24" s="514"/>
      <c r="BD24" s="514"/>
      <c r="BE24" s="514"/>
      <c r="BF24" s="514"/>
      <c r="BG24" s="514"/>
      <c r="BH24" s="514"/>
      <c r="BI24" s="514"/>
      <c r="BJ24" s="514"/>
      <c r="BK24" s="514"/>
      <c r="BL24" s="514"/>
      <c r="BM24" s="515"/>
      <c r="BN24" s="394">
        <v>56694676</v>
      </c>
      <c r="BO24" s="395"/>
      <c r="BP24" s="395"/>
      <c r="BQ24" s="395"/>
      <c r="BR24" s="395"/>
      <c r="BS24" s="395"/>
      <c r="BT24" s="395"/>
      <c r="BU24" s="396"/>
      <c r="BV24" s="394">
        <v>57229759</v>
      </c>
      <c r="BW24" s="395"/>
      <c r="BX24" s="395"/>
      <c r="BY24" s="395"/>
      <c r="BZ24" s="395"/>
      <c r="CA24" s="395"/>
      <c r="CB24" s="395"/>
      <c r="CC24" s="396"/>
      <c r="CD24" s="172"/>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15">
      <c r="A25" s="163"/>
      <c r="B25" s="565"/>
      <c r="C25" s="541"/>
      <c r="D25" s="542"/>
      <c r="E25" s="444" t="s">
        <v>164</v>
      </c>
      <c r="F25" s="424"/>
      <c r="G25" s="424"/>
      <c r="H25" s="424"/>
      <c r="I25" s="424"/>
      <c r="J25" s="424"/>
      <c r="K25" s="425"/>
      <c r="L25" s="445">
        <v>2</v>
      </c>
      <c r="M25" s="446"/>
      <c r="N25" s="446"/>
      <c r="O25" s="446"/>
      <c r="P25" s="488"/>
      <c r="Q25" s="445">
        <v>8960</v>
      </c>
      <c r="R25" s="446"/>
      <c r="S25" s="446"/>
      <c r="T25" s="446"/>
      <c r="U25" s="446"/>
      <c r="V25" s="488"/>
      <c r="W25" s="540"/>
      <c r="X25" s="541"/>
      <c r="Y25" s="542"/>
      <c r="Z25" s="444" t="s">
        <v>165</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33316834</v>
      </c>
      <c r="BO25" s="358"/>
      <c r="BP25" s="358"/>
      <c r="BQ25" s="358"/>
      <c r="BR25" s="358"/>
      <c r="BS25" s="358"/>
      <c r="BT25" s="358"/>
      <c r="BU25" s="359"/>
      <c r="BV25" s="357">
        <v>27956754</v>
      </c>
      <c r="BW25" s="358"/>
      <c r="BX25" s="358"/>
      <c r="BY25" s="358"/>
      <c r="BZ25" s="358"/>
      <c r="CA25" s="358"/>
      <c r="CB25" s="358"/>
      <c r="CC25" s="359"/>
      <c r="CD25" s="172"/>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15">
      <c r="A26" s="163"/>
      <c r="B26" s="565"/>
      <c r="C26" s="541"/>
      <c r="D26" s="542"/>
      <c r="E26" s="444" t="s">
        <v>167</v>
      </c>
      <c r="F26" s="424"/>
      <c r="G26" s="424"/>
      <c r="H26" s="424"/>
      <c r="I26" s="424"/>
      <c r="J26" s="424"/>
      <c r="K26" s="425"/>
      <c r="L26" s="445">
        <v>1</v>
      </c>
      <c r="M26" s="446"/>
      <c r="N26" s="446"/>
      <c r="O26" s="446"/>
      <c r="P26" s="488"/>
      <c r="Q26" s="445">
        <v>8010</v>
      </c>
      <c r="R26" s="446"/>
      <c r="S26" s="446"/>
      <c r="T26" s="446"/>
      <c r="U26" s="446"/>
      <c r="V26" s="488"/>
      <c r="W26" s="540"/>
      <c r="X26" s="541"/>
      <c r="Y26" s="542"/>
      <c r="Z26" s="444" t="s">
        <v>168</v>
      </c>
      <c r="AA26" s="546"/>
      <c r="AB26" s="546"/>
      <c r="AC26" s="546"/>
      <c r="AD26" s="546"/>
      <c r="AE26" s="546"/>
      <c r="AF26" s="546"/>
      <c r="AG26" s="547"/>
      <c r="AH26" s="445">
        <v>285</v>
      </c>
      <c r="AI26" s="446"/>
      <c r="AJ26" s="446"/>
      <c r="AK26" s="446"/>
      <c r="AL26" s="488"/>
      <c r="AM26" s="445">
        <v>931950</v>
      </c>
      <c r="AN26" s="446"/>
      <c r="AO26" s="446"/>
      <c r="AP26" s="446"/>
      <c r="AQ26" s="446"/>
      <c r="AR26" s="488"/>
      <c r="AS26" s="445">
        <v>3270</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2"/>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
      <c r="A27" s="163"/>
      <c r="B27" s="565"/>
      <c r="C27" s="541"/>
      <c r="D27" s="542"/>
      <c r="E27" s="444" t="s">
        <v>170</v>
      </c>
      <c r="F27" s="424"/>
      <c r="G27" s="424"/>
      <c r="H27" s="424"/>
      <c r="I27" s="424"/>
      <c r="J27" s="424"/>
      <c r="K27" s="425"/>
      <c r="L27" s="445">
        <v>1</v>
      </c>
      <c r="M27" s="446"/>
      <c r="N27" s="446"/>
      <c r="O27" s="446"/>
      <c r="P27" s="488"/>
      <c r="Q27" s="445">
        <v>6410</v>
      </c>
      <c r="R27" s="446"/>
      <c r="S27" s="446"/>
      <c r="T27" s="446"/>
      <c r="U27" s="446"/>
      <c r="V27" s="488"/>
      <c r="W27" s="540"/>
      <c r="X27" s="541"/>
      <c r="Y27" s="542"/>
      <c r="Z27" s="444" t="s">
        <v>171</v>
      </c>
      <c r="AA27" s="424"/>
      <c r="AB27" s="424"/>
      <c r="AC27" s="424"/>
      <c r="AD27" s="424"/>
      <c r="AE27" s="424"/>
      <c r="AF27" s="424"/>
      <c r="AG27" s="425"/>
      <c r="AH27" s="445">
        <v>81</v>
      </c>
      <c r="AI27" s="446"/>
      <c r="AJ27" s="446"/>
      <c r="AK27" s="446"/>
      <c r="AL27" s="488"/>
      <c r="AM27" s="445">
        <v>308949</v>
      </c>
      <c r="AN27" s="446"/>
      <c r="AO27" s="446"/>
      <c r="AP27" s="446"/>
      <c r="AQ27" s="446"/>
      <c r="AR27" s="488"/>
      <c r="AS27" s="445">
        <v>3814</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6">
        <v>500000</v>
      </c>
      <c r="BO27" s="517"/>
      <c r="BP27" s="517"/>
      <c r="BQ27" s="517"/>
      <c r="BR27" s="517"/>
      <c r="BS27" s="517"/>
      <c r="BT27" s="517"/>
      <c r="BU27" s="518"/>
      <c r="BV27" s="516">
        <v>500000</v>
      </c>
      <c r="BW27" s="517"/>
      <c r="BX27" s="517"/>
      <c r="BY27" s="517"/>
      <c r="BZ27" s="517"/>
      <c r="CA27" s="517"/>
      <c r="CB27" s="517"/>
      <c r="CC27" s="518"/>
      <c r="CD27" s="166"/>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15">
      <c r="A28" s="163"/>
      <c r="B28" s="565"/>
      <c r="C28" s="541"/>
      <c r="D28" s="542"/>
      <c r="E28" s="444" t="s">
        <v>173</v>
      </c>
      <c r="F28" s="424"/>
      <c r="G28" s="424"/>
      <c r="H28" s="424"/>
      <c r="I28" s="424"/>
      <c r="J28" s="424"/>
      <c r="K28" s="425"/>
      <c r="L28" s="445">
        <v>1</v>
      </c>
      <c r="M28" s="446"/>
      <c r="N28" s="446"/>
      <c r="O28" s="446"/>
      <c r="P28" s="488"/>
      <c r="Q28" s="445">
        <v>5880</v>
      </c>
      <c r="R28" s="446"/>
      <c r="S28" s="446"/>
      <c r="T28" s="446"/>
      <c r="U28" s="446"/>
      <c r="V28" s="488"/>
      <c r="W28" s="540"/>
      <c r="X28" s="541"/>
      <c r="Y28" s="542"/>
      <c r="Z28" s="444" t="s">
        <v>174</v>
      </c>
      <c r="AA28" s="424"/>
      <c r="AB28" s="424"/>
      <c r="AC28" s="424"/>
      <c r="AD28" s="424"/>
      <c r="AE28" s="424"/>
      <c r="AF28" s="424"/>
      <c r="AG28" s="425"/>
      <c r="AH28" s="445">
        <v>18</v>
      </c>
      <c r="AI28" s="446"/>
      <c r="AJ28" s="446"/>
      <c r="AK28" s="446"/>
      <c r="AL28" s="488"/>
      <c r="AM28" s="445">
        <v>52380</v>
      </c>
      <c r="AN28" s="446"/>
      <c r="AO28" s="446"/>
      <c r="AP28" s="446"/>
      <c r="AQ28" s="446"/>
      <c r="AR28" s="488"/>
      <c r="AS28" s="445">
        <v>2910</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5329977</v>
      </c>
      <c r="BO28" s="358"/>
      <c r="BP28" s="358"/>
      <c r="BQ28" s="358"/>
      <c r="BR28" s="358"/>
      <c r="BS28" s="358"/>
      <c r="BT28" s="358"/>
      <c r="BU28" s="359"/>
      <c r="BV28" s="357">
        <v>7708869</v>
      </c>
      <c r="BW28" s="358"/>
      <c r="BX28" s="358"/>
      <c r="BY28" s="358"/>
      <c r="BZ28" s="358"/>
      <c r="CA28" s="358"/>
      <c r="CB28" s="358"/>
      <c r="CC28" s="359"/>
      <c r="CD28" s="172"/>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15">
      <c r="A29" s="163"/>
      <c r="B29" s="565"/>
      <c r="C29" s="541"/>
      <c r="D29" s="542"/>
      <c r="E29" s="444" t="s">
        <v>176</v>
      </c>
      <c r="F29" s="424"/>
      <c r="G29" s="424"/>
      <c r="H29" s="424"/>
      <c r="I29" s="424"/>
      <c r="J29" s="424"/>
      <c r="K29" s="425"/>
      <c r="L29" s="445">
        <v>34</v>
      </c>
      <c r="M29" s="446"/>
      <c r="N29" s="446"/>
      <c r="O29" s="446"/>
      <c r="P29" s="488"/>
      <c r="Q29" s="445">
        <v>5760</v>
      </c>
      <c r="R29" s="446"/>
      <c r="S29" s="446"/>
      <c r="T29" s="446"/>
      <c r="U29" s="446"/>
      <c r="V29" s="488"/>
      <c r="W29" s="543"/>
      <c r="X29" s="544"/>
      <c r="Y29" s="545"/>
      <c r="Z29" s="444" t="s">
        <v>177</v>
      </c>
      <c r="AA29" s="424"/>
      <c r="AB29" s="424"/>
      <c r="AC29" s="424"/>
      <c r="AD29" s="424"/>
      <c r="AE29" s="424"/>
      <c r="AF29" s="424"/>
      <c r="AG29" s="425"/>
      <c r="AH29" s="445">
        <v>2202</v>
      </c>
      <c r="AI29" s="446"/>
      <c r="AJ29" s="446"/>
      <c r="AK29" s="446"/>
      <c r="AL29" s="488"/>
      <c r="AM29" s="445">
        <v>7099341</v>
      </c>
      <c r="AN29" s="446"/>
      <c r="AO29" s="446"/>
      <c r="AP29" s="446"/>
      <c r="AQ29" s="446"/>
      <c r="AR29" s="488"/>
      <c r="AS29" s="445">
        <v>3224</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840050</v>
      </c>
      <c r="BO29" s="395"/>
      <c r="BP29" s="395"/>
      <c r="BQ29" s="395"/>
      <c r="BR29" s="395"/>
      <c r="BS29" s="395"/>
      <c r="BT29" s="395"/>
      <c r="BU29" s="396"/>
      <c r="BV29" s="394">
        <v>641856</v>
      </c>
      <c r="BW29" s="395"/>
      <c r="BX29" s="395"/>
      <c r="BY29" s="395"/>
      <c r="BZ29" s="395"/>
      <c r="CA29" s="395"/>
      <c r="CB29" s="395"/>
      <c r="CC29" s="396"/>
      <c r="CD29" s="166"/>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4">
        <v>101.1</v>
      </c>
      <c r="AI30" s="525"/>
      <c r="AJ30" s="525"/>
      <c r="AK30" s="525"/>
      <c r="AL30" s="525"/>
      <c r="AM30" s="525"/>
      <c r="AN30" s="525"/>
      <c r="AO30" s="525"/>
      <c r="AP30" s="525"/>
      <c r="AQ30" s="525"/>
      <c r="AR30" s="525"/>
      <c r="AS30" s="525"/>
      <c r="AT30" s="525"/>
      <c r="AU30" s="525"/>
      <c r="AV30" s="525"/>
      <c r="AW30" s="525"/>
      <c r="AX30" s="527"/>
      <c r="AY30" s="554"/>
      <c r="AZ30" s="555"/>
      <c r="BA30" s="555"/>
      <c r="BB30" s="556"/>
      <c r="BC30" s="513" t="s">
        <v>48</v>
      </c>
      <c r="BD30" s="514"/>
      <c r="BE30" s="514"/>
      <c r="BF30" s="514"/>
      <c r="BG30" s="514"/>
      <c r="BH30" s="514"/>
      <c r="BI30" s="514"/>
      <c r="BJ30" s="514"/>
      <c r="BK30" s="514"/>
      <c r="BL30" s="514"/>
      <c r="BM30" s="515"/>
      <c r="BN30" s="516">
        <v>4118778</v>
      </c>
      <c r="BO30" s="517"/>
      <c r="BP30" s="517"/>
      <c r="BQ30" s="517"/>
      <c r="BR30" s="517"/>
      <c r="BS30" s="517"/>
      <c r="BT30" s="517"/>
      <c r="BU30" s="518"/>
      <c r="BV30" s="516">
        <v>3861677</v>
      </c>
      <c r="BW30" s="517"/>
      <c r="BX30" s="517"/>
      <c r="BY30" s="517"/>
      <c r="BZ30" s="517"/>
      <c r="CA30" s="517"/>
      <c r="CB30" s="517"/>
      <c r="CC30" s="51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9"/>
    </row>
    <row r="33" spans="1:113" ht="13.5" customHeight="1" x14ac:dyDescent="0.15">
      <c r="A33" s="163"/>
      <c r="B33" s="190"/>
      <c r="C33" s="418" t="s">
        <v>186</v>
      </c>
      <c r="D33" s="418"/>
      <c r="E33" s="383" t="s">
        <v>187</v>
      </c>
      <c r="F33" s="383"/>
      <c r="G33" s="383"/>
      <c r="H33" s="383"/>
      <c r="I33" s="383"/>
      <c r="J33" s="383"/>
      <c r="K33" s="383"/>
      <c r="L33" s="383"/>
      <c r="M33" s="383"/>
      <c r="N33" s="383"/>
      <c r="O33" s="383"/>
      <c r="P33" s="383"/>
      <c r="Q33" s="383"/>
      <c r="R33" s="383"/>
      <c r="S33" s="383"/>
      <c r="T33" s="167"/>
      <c r="U33" s="418" t="s">
        <v>186</v>
      </c>
      <c r="V33" s="418"/>
      <c r="W33" s="383" t="s">
        <v>187</v>
      </c>
      <c r="X33" s="383"/>
      <c r="Y33" s="383"/>
      <c r="Z33" s="383"/>
      <c r="AA33" s="383"/>
      <c r="AB33" s="383"/>
      <c r="AC33" s="383"/>
      <c r="AD33" s="383"/>
      <c r="AE33" s="383"/>
      <c r="AF33" s="383"/>
      <c r="AG33" s="383"/>
      <c r="AH33" s="383"/>
      <c r="AI33" s="383"/>
      <c r="AJ33" s="383"/>
      <c r="AK33" s="383"/>
      <c r="AL33" s="167"/>
      <c r="AM33" s="418" t="s">
        <v>186</v>
      </c>
      <c r="AN33" s="418"/>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418" t="s">
        <v>188</v>
      </c>
      <c r="BX33" s="418"/>
      <c r="BY33" s="383" t="s">
        <v>190</v>
      </c>
      <c r="BZ33" s="383"/>
      <c r="CA33" s="383"/>
      <c r="CB33" s="383"/>
      <c r="CC33" s="383"/>
      <c r="CD33" s="383"/>
      <c r="CE33" s="383"/>
      <c r="CF33" s="383"/>
      <c r="CG33" s="383"/>
      <c r="CH33" s="383"/>
      <c r="CI33" s="383"/>
      <c r="CJ33" s="383"/>
      <c r="CK33" s="383"/>
      <c r="CL33" s="383"/>
      <c r="CM33" s="383"/>
      <c r="CN33" s="167"/>
      <c r="CO33" s="418" t="s">
        <v>186</v>
      </c>
      <c r="CP33" s="418"/>
      <c r="CQ33" s="383" t="s">
        <v>191</v>
      </c>
      <c r="CR33" s="383"/>
      <c r="CS33" s="383"/>
      <c r="CT33" s="383"/>
      <c r="CU33" s="383"/>
      <c r="CV33" s="383"/>
      <c r="CW33" s="383"/>
      <c r="CX33" s="383"/>
      <c r="CY33" s="383"/>
      <c r="CZ33" s="383"/>
      <c r="DA33" s="383"/>
      <c r="DB33" s="383"/>
      <c r="DC33" s="383"/>
      <c r="DD33" s="383"/>
      <c r="DE33" s="383"/>
      <c r="DF33" s="167"/>
      <c r="DG33" s="583" t="s">
        <v>192</v>
      </c>
      <c r="DH33" s="583"/>
      <c r="DI33" s="168"/>
    </row>
    <row r="34" spans="1:113" ht="32.25" customHeight="1" x14ac:dyDescent="0.15">
      <c r="A34" s="163"/>
      <c r="B34" s="190"/>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4</v>
      </c>
      <c r="V34" s="584"/>
      <c r="W34" s="585" t="str">
        <f>IF('各会計、関係団体の財政状況及び健全化判断比率'!B28="","",'各会計、関係団体の財政状況及び健全化判断比率'!B28)</f>
        <v>国民健康保険事業特別会計</v>
      </c>
      <c r="X34" s="585"/>
      <c r="Y34" s="585"/>
      <c r="Z34" s="585"/>
      <c r="AA34" s="585"/>
      <c r="AB34" s="585"/>
      <c r="AC34" s="585"/>
      <c r="AD34" s="585"/>
      <c r="AE34" s="585"/>
      <c r="AF34" s="585"/>
      <c r="AG34" s="585"/>
      <c r="AH34" s="585"/>
      <c r="AI34" s="585"/>
      <c r="AJ34" s="585"/>
      <c r="AK34" s="585"/>
      <c r="AL34" s="163"/>
      <c r="AM34" s="584">
        <f>IF(AO34="","",MAX(C34:D43,U34:V43)+1)</f>
        <v>8</v>
      </c>
      <c r="AN34" s="584"/>
      <c r="AO34" s="585" t="str">
        <f>IF('各会計、関係団体の財政状況及び健全化判断比率'!B32="","",'各会計、関係団体の財政状況及び健全化判断比率'!B32)</f>
        <v>水道事業会計</v>
      </c>
      <c r="AP34" s="585"/>
      <c r="AQ34" s="585"/>
      <c r="AR34" s="585"/>
      <c r="AS34" s="585"/>
      <c r="AT34" s="585"/>
      <c r="AU34" s="585"/>
      <c r="AV34" s="585"/>
      <c r="AW34" s="585"/>
      <c r="AX34" s="585"/>
      <c r="AY34" s="585"/>
      <c r="AZ34" s="585"/>
      <c r="BA34" s="585"/>
      <c r="BB34" s="585"/>
      <c r="BC34" s="585"/>
      <c r="BD34" s="163"/>
      <c r="BE34" s="584">
        <f>IF(BG34="","",MAX(C34:D43,U34:V43,AM34:AN43)+1)</f>
        <v>10</v>
      </c>
      <c r="BF34" s="584"/>
      <c r="BG34" s="585" t="str">
        <f>IF('各会計、関係団体の財政状況及び健全化判断比率'!B34="","",'各会計、関係団体の財政状況及び健全化判断比率'!B34)</f>
        <v>農業集落排水事業特別会計</v>
      </c>
      <c r="BH34" s="585"/>
      <c r="BI34" s="585"/>
      <c r="BJ34" s="585"/>
      <c r="BK34" s="585"/>
      <c r="BL34" s="585"/>
      <c r="BM34" s="585"/>
      <c r="BN34" s="585"/>
      <c r="BO34" s="585"/>
      <c r="BP34" s="585"/>
      <c r="BQ34" s="585"/>
      <c r="BR34" s="585"/>
      <c r="BS34" s="585"/>
      <c r="BT34" s="585"/>
      <c r="BU34" s="585"/>
      <c r="BV34" s="163"/>
      <c r="BW34" s="584">
        <f>IF(BY34="","",MAX(C34:D43,U34:V43,AM34:AN43,BE34:BF43)+1)</f>
        <v>11</v>
      </c>
      <c r="BX34" s="584"/>
      <c r="BY34" s="585" t="str">
        <f>IF('各会計、関係団体の財政状況及び健全化判断比率'!B68="","",'各会計、関係団体の財政状況及び健全化判断比率'!B68)</f>
        <v>川越地区消防組合</v>
      </c>
      <c r="BZ34" s="585"/>
      <c r="CA34" s="585"/>
      <c r="CB34" s="585"/>
      <c r="CC34" s="585"/>
      <c r="CD34" s="585"/>
      <c r="CE34" s="585"/>
      <c r="CF34" s="585"/>
      <c r="CG34" s="585"/>
      <c r="CH34" s="585"/>
      <c r="CI34" s="585"/>
      <c r="CJ34" s="585"/>
      <c r="CK34" s="585"/>
      <c r="CL34" s="585"/>
      <c r="CM34" s="585"/>
      <c r="CN34" s="163"/>
      <c r="CO34" s="584">
        <f>IF(CQ34="","",MAX(C34:D43,U34:V43,AM34:AN43,BE34:BF43,BW34:BX43)+1)</f>
        <v>15</v>
      </c>
      <c r="CP34" s="584"/>
      <c r="CQ34" s="585" t="str">
        <f>IF('各会計、関係団体の財政状況及び健全化判断比率'!BS7="","",'各会計、関係団体の財政状況及び健全化判断比率'!BS7)</f>
        <v>川越市勤労者福祉サービスセンター</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68"/>
    </row>
    <row r="35" spans="1:113" ht="32.25" customHeight="1" x14ac:dyDescent="0.15">
      <c r="A35" s="163"/>
      <c r="B35" s="190"/>
      <c r="C35" s="584">
        <f>IF(E35="","",C34+1)</f>
        <v>2</v>
      </c>
      <c r="D35" s="584"/>
      <c r="E35" s="585" t="str">
        <f>IF('各会計、関係団体の財政状況及び健全化判断比率'!B8="","",'各会計、関係団体の財政状況及び健全化判断比率'!B8)</f>
        <v>歯科診療事業特別会計</v>
      </c>
      <c r="F35" s="585"/>
      <c r="G35" s="585"/>
      <c r="H35" s="585"/>
      <c r="I35" s="585"/>
      <c r="J35" s="585"/>
      <c r="K35" s="585"/>
      <c r="L35" s="585"/>
      <c r="M35" s="585"/>
      <c r="N35" s="585"/>
      <c r="O35" s="585"/>
      <c r="P35" s="585"/>
      <c r="Q35" s="585"/>
      <c r="R35" s="585"/>
      <c r="S35" s="585"/>
      <c r="T35" s="163"/>
      <c r="U35" s="584">
        <f>IF(W35="","",U34+1)</f>
        <v>5</v>
      </c>
      <c r="V35" s="584"/>
      <c r="W35" s="585" t="str">
        <f>IF('各会計、関係団体の財政状況及び健全化判断比率'!B29="","",'各会計、関係団体の財政状況及び健全化判断比率'!B29)</f>
        <v>介護保険事業特別会計</v>
      </c>
      <c r="X35" s="585"/>
      <c r="Y35" s="585"/>
      <c r="Z35" s="585"/>
      <c r="AA35" s="585"/>
      <c r="AB35" s="585"/>
      <c r="AC35" s="585"/>
      <c r="AD35" s="585"/>
      <c r="AE35" s="585"/>
      <c r="AF35" s="585"/>
      <c r="AG35" s="585"/>
      <c r="AH35" s="585"/>
      <c r="AI35" s="585"/>
      <c r="AJ35" s="585"/>
      <c r="AK35" s="585"/>
      <c r="AL35" s="163"/>
      <c r="AM35" s="584">
        <f t="shared" ref="AM35:AM43" si="0">IF(AO35="","",AM34+1)</f>
        <v>9</v>
      </c>
      <c r="AN35" s="584"/>
      <c r="AO35" s="585" t="str">
        <f>IF('各会計、関係団体の財政状況及び健全化判断比率'!B33="","",'各会計、関係団体の財政状況及び健全化判断比率'!B33)</f>
        <v>公共下水道事業会計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12</v>
      </c>
      <c r="BX35" s="584"/>
      <c r="BY35" s="585" t="str">
        <f>IF('各会計、関係団体の財政状況及び健全化判断比率'!B69="","",'各会計、関係団体の財政状況及び健全化判断比率'!B69)</f>
        <v>埼玉県後期高齢者医療広域連合</v>
      </c>
      <c r="BZ35" s="585"/>
      <c r="CA35" s="585"/>
      <c r="CB35" s="585"/>
      <c r="CC35" s="585"/>
      <c r="CD35" s="585"/>
      <c r="CE35" s="585"/>
      <c r="CF35" s="585"/>
      <c r="CG35" s="585"/>
      <c r="CH35" s="585"/>
      <c r="CI35" s="585"/>
      <c r="CJ35" s="585"/>
      <c r="CK35" s="585"/>
      <c r="CL35" s="585"/>
      <c r="CM35" s="585"/>
      <c r="CN35" s="163"/>
      <c r="CO35" s="584">
        <f t="shared" ref="CO35:CO43" si="3">IF(CQ35="","",CO34+1)</f>
        <v>16</v>
      </c>
      <c r="CP35" s="584"/>
      <c r="CQ35" s="585" t="str">
        <f>IF('各会計、関係団体の財政状況及び健全化判断比率'!BS8="","",'各会計、関係団体の財政状況及び健全化判断比率'!BS8)</f>
        <v>川越市施設管理公社</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68"/>
    </row>
    <row r="36" spans="1:113" ht="32.25" customHeight="1" x14ac:dyDescent="0.15">
      <c r="A36" s="163"/>
      <c r="B36" s="190"/>
      <c r="C36" s="584">
        <f>IF(E36="","",C35+1)</f>
        <v>3</v>
      </c>
      <c r="D36" s="584"/>
      <c r="E36" s="585" t="str">
        <f>IF('各会計、関係団体の財政状況及び健全化判断比率'!B9="","",'各会計、関係団体の財政状況及び健全化判断比率'!B9)</f>
        <v>母子父子寡婦福祉資金貸付事業特別会計</v>
      </c>
      <c r="F36" s="585"/>
      <c r="G36" s="585"/>
      <c r="H36" s="585"/>
      <c r="I36" s="585"/>
      <c r="J36" s="585"/>
      <c r="K36" s="585"/>
      <c r="L36" s="585"/>
      <c r="M36" s="585"/>
      <c r="N36" s="585"/>
      <c r="O36" s="585"/>
      <c r="P36" s="585"/>
      <c r="Q36" s="585"/>
      <c r="R36" s="585"/>
      <c r="S36" s="585"/>
      <c r="T36" s="163"/>
      <c r="U36" s="584">
        <f t="shared" ref="U36:U43" si="4">IF(W36="","",U35+1)</f>
        <v>6</v>
      </c>
      <c r="V36" s="584"/>
      <c r="W36" s="585" t="str">
        <f>IF('各会計、関係団体の財政状況及び健全化判断比率'!B30="","",'各会計、関係団体の財政状況及び健全化判断比率'!B30)</f>
        <v>後期高齢者医療事業特別会計</v>
      </c>
      <c r="X36" s="585"/>
      <c r="Y36" s="585"/>
      <c r="Z36" s="585"/>
      <c r="AA36" s="585"/>
      <c r="AB36" s="585"/>
      <c r="AC36" s="585"/>
      <c r="AD36" s="585"/>
      <c r="AE36" s="585"/>
      <c r="AF36" s="585"/>
      <c r="AG36" s="585"/>
      <c r="AH36" s="585"/>
      <c r="AI36" s="585"/>
      <c r="AJ36" s="585"/>
      <c r="AK36" s="585"/>
      <c r="AL36" s="163"/>
      <c r="AM36" s="584" t="str">
        <f t="shared" si="0"/>
        <v/>
      </c>
      <c r="AN36" s="584"/>
      <c r="AO36" s="585"/>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13</v>
      </c>
      <c r="BX36" s="584"/>
      <c r="BY36" s="585" t="str">
        <f>IF('各会計、関係団体の財政状況及び健全化判断比率'!B70="","",'各会計、関係団体の財政状況及び健全化判断比率'!B70)</f>
        <v>埼玉県後期高齢者医療広域連合</v>
      </c>
      <c r="BZ36" s="585"/>
      <c r="CA36" s="585"/>
      <c r="CB36" s="585"/>
      <c r="CC36" s="585"/>
      <c r="CD36" s="585"/>
      <c r="CE36" s="585"/>
      <c r="CF36" s="585"/>
      <c r="CG36" s="585"/>
      <c r="CH36" s="585"/>
      <c r="CI36" s="585"/>
      <c r="CJ36" s="585"/>
      <c r="CK36" s="585"/>
      <c r="CL36" s="585"/>
      <c r="CM36" s="585"/>
      <c r="CN36" s="163"/>
      <c r="CO36" s="584">
        <f t="shared" si="3"/>
        <v>17</v>
      </c>
      <c r="CP36" s="584"/>
      <c r="CQ36" s="585" t="str">
        <f>IF('各会計、関係団体の財政状況及び健全化判断比率'!BS9="","",'各会計、関係団体の財政状況及び健全化判断比率'!BS9)</f>
        <v>川越市総合卸売市場</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68"/>
    </row>
    <row r="37" spans="1:113" ht="32.25" customHeight="1" x14ac:dyDescent="0.15">
      <c r="A37" s="163"/>
      <c r="B37" s="190"/>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f t="shared" si="4"/>
        <v>7</v>
      </c>
      <c r="V37" s="584"/>
      <c r="W37" s="585" t="str">
        <f>IF('各会計、関係団体の財政状況及び健全化判断比率'!B31="","",'各会計、関係団体の財政状況及び健全化判断比率'!B31)</f>
        <v>川越駅東口公共地下駐車場事業特別会計</v>
      </c>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14</v>
      </c>
      <c r="BX37" s="584"/>
      <c r="BY37" s="585" t="str">
        <f>IF('各会計、関係団体の財政状況及び健全化判断比率'!B71="","",'各会計、関係団体の財政状況及び健全化判断比率'!B71)</f>
        <v>彩の組さいたま人づくり広域連合</v>
      </c>
      <c r="BZ37" s="585"/>
      <c r="CA37" s="585"/>
      <c r="CB37" s="585"/>
      <c r="CC37" s="585"/>
      <c r="CD37" s="585"/>
      <c r="CE37" s="585"/>
      <c r="CF37" s="585"/>
      <c r="CG37" s="585"/>
      <c r="CH37" s="585"/>
      <c r="CI37" s="585"/>
      <c r="CJ37" s="585"/>
      <c r="CK37" s="585"/>
      <c r="CL37" s="585"/>
      <c r="CM37" s="585"/>
      <c r="CN37" s="163"/>
      <c r="CO37" s="584">
        <f t="shared" si="3"/>
        <v>18</v>
      </c>
      <c r="CP37" s="584"/>
      <c r="CQ37" s="585" t="str">
        <f>IF('各会計、関係団体の財政状況及び健全化判断比率'!BS10="","",'各会計、関係団体の財政状況及び健全化判断比率'!BS10)</f>
        <v>川越都市開発</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68"/>
    </row>
    <row r="38" spans="1:113" ht="32.25" customHeight="1" x14ac:dyDescent="0.15">
      <c r="A38" s="163"/>
      <c r="B38" s="190"/>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t="str">
        <f t="shared" si="2"/>
        <v/>
      </c>
      <c r="BX38" s="584"/>
      <c r="BY38" s="585" t="str">
        <f>IF('各会計、関係団体の財政状況及び健全化判断比率'!B72="","",'各会計、関係団体の財政状況及び健全化判断比率'!B72)</f>
        <v/>
      </c>
      <c r="BZ38" s="585"/>
      <c r="CA38" s="585"/>
      <c r="CB38" s="585"/>
      <c r="CC38" s="585"/>
      <c r="CD38" s="585"/>
      <c r="CE38" s="585"/>
      <c r="CF38" s="585"/>
      <c r="CG38" s="585"/>
      <c r="CH38" s="585"/>
      <c r="CI38" s="585"/>
      <c r="CJ38" s="585"/>
      <c r="CK38" s="585"/>
      <c r="CL38" s="585"/>
      <c r="CM38" s="585"/>
      <c r="CN38" s="163"/>
      <c r="CO38" s="584">
        <f t="shared" si="3"/>
        <v>19</v>
      </c>
      <c r="CP38" s="584"/>
      <c r="CQ38" s="585" t="str">
        <f>IF('各会計、関係団体の財政状況及び健全化判断比率'!BS11="","",'各会計、関係団体の財政状況及び健全化判断比率'!BS11)</f>
        <v>川越土地開発公社</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68"/>
    </row>
    <row r="39" spans="1:113" ht="32.25" customHeight="1" x14ac:dyDescent="0.15">
      <c r="A39" s="163"/>
      <c r="B39" s="190"/>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t="str">
        <f t="shared" si="2"/>
        <v/>
      </c>
      <c r="BX39" s="584"/>
      <c r="BY39" s="585" t="str">
        <f>IF('各会計、関係団体の財政状況及び健全化判断比率'!B73="","",'各会計、関係団体の財政状況及び健全化判断比率'!B73)</f>
        <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68"/>
    </row>
    <row r="40" spans="1:113" ht="32.25" customHeight="1" x14ac:dyDescent="0.15">
      <c r="A40" s="163"/>
      <c r="B40" s="190"/>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t="str">
        <f t="shared" si="2"/>
        <v/>
      </c>
      <c r="BX40" s="584"/>
      <c r="BY40" s="585" t="str">
        <f>IF('各会計、関係団体の財政状況及び健全化判断比率'!B74="","",'各会計、関係団体の財政状況及び健全化判断比率'!B74)</f>
        <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68"/>
    </row>
    <row r="41" spans="1:113" ht="32.25" customHeight="1" x14ac:dyDescent="0.15">
      <c r="A41" s="163"/>
      <c r="B41" s="190"/>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t="str">
        <f t="shared" si="2"/>
        <v/>
      </c>
      <c r="BX41" s="584"/>
      <c r="BY41" s="585" t="str">
        <f>IF('各会計、関係団体の財政状況及び健全化判断比率'!B75="","",'各会計、関係団体の財政状況及び健全化判断比率'!B75)</f>
        <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68"/>
    </row>
    <row r="42" spans="1:113" ht="32.25" customHeight="1" x14ac:dyDescent="0.15">
      <c r="B42" s="190"/>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68"/>
    </row>
    <row r="43" spans="1:113" ht="32.25" customHeight="1" x14ac:dyDescent="0.15">
      <c r="B43" s="190"/>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15">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15">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15">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15">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15">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15">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15">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15"/>
    <row r="55" spans="5:113" x14ac:dyDescent="0.15"/>
    <row r="56" spans="5:113" x14ac:dyDescent="0.15"/>
  </sheetData>
  <sheetProtection algorithmName="SHA-512" hashValue="hQyCFw3zO+9j8EFhqVMDQoA5IMLX1zNDVibO3ads3FOGEXn0lIBEiHiWanRMpz9ymp2sSa6+bKCwrd2gU9iVMA==" saltValue="2TC0yM+r4FdhdzPeVKPaM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15">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15">
      <c r="B5" s="596" t="s">
        <v>215</v>
      </c>
      <c r="C5" s="597"/>
      <c r="D5" s="597"/>
      <c r="E5" s="597"/>
      <c r="F5" s="597"/>
      <c r="G5" s="597"/>
      <c r="H5" s="597"/>
      <c r="I5" s="597"/>
      <c r="J5" s="597"/>
      <c r="K5" s="597"/>
      <c r="L5" s="597"/>
      <c r="M5" s="597"/>
      <c r="N5" s="597"/>
      <c r="O5" s="597"/>
      <c r="P5" s="597"/>
      <c r="Q5" s="598"/>
      <c r="R5" s="599">
        <v>59303978</v>
      </c>
      <c r="S5" s="600"/>
      <c r="T5" s="600"/>
      <c r="U5" s="600"/>
      <c r="V5" s="600"/>
      <c r="W5" s="600"/>
      <c r="X5" s="600"/>
      <c r="Y5" s="601"/>
      <c r="Z5" s="602">
        <v>43.3</v>
      </c>
      <c r="AA5" s="602"/>
      <c r="AB5" s="602"/>
      <c r="AC5" s="602"/>
      <c r="AD5" s="603">
        <v>54929562</v>
      </c>
      <c r="AE5" s="603"/>
      <c r="AF5" s="603"/>
      <c r="AG5" s="603"/>
      <c r="AH5" s="603"/>
      <c r="AI5" s="603"/>
      <c r="AJ5" s="603"/>
      <c r="AK5" s="603"/>
      <c r="AL5" s="604">
        <v>74.599999999999994</v>
      </c>
      <c r="AM5" s="605"/>
      <c r="AN5" s="605"/>
      <c r="AO5" s="606"/>
      <c r="AP5" s="596" t="s">
        <v>216</v>
      </c>
      <c r="AQ5" s="597"/>
      <c r="AR5" s="597"/>
      <c r="AS5" s="597"/>
      <c r="AT5" s="597"/>
      <c r="AU5" s="597"/>
      <c r="AV5" s="597"/>
      <c r="AW5" s="597"/>
      <c r="AX5" s="597"/>
      <c r="AY5" s="597"/>
      <c r="AZ5" s="597"/>
      <c r="BA5" s="597"/>
      <c r="BB5" s="597"/>
      <c r="BC5" s="597"/>
      <c r="BD5" s="597"/>
      <c r="BE5" s="597"/>
      <c r="BF5" s="598"/>
      <c r="BG5" s="610">
        <v>53197542</v>
      </c>
      <c r="BH5" s="611"/>
      <c r="BI5" s="611"/>
      <c r="BJ5" s="611"/>
      <c r="BK5" s="611"/>
      <c r="BL5" s="611"/>
      <c r="BM5" s="611"/>
      <c r="BN5" s="612"/>
      <c r="BO5" s="613">
        <v>89.7</v>
      </c>
      <c r="BP5" s="613"/>
      <c r="BQ5" s="613"/>
      <c r="BR5" s="613"/>
      <c r="BS5" s="614">
        <v>841</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15">
      <c r="B6" s="607" t="s">
        <v>220</v>
      </c>
      <c r="C6" s="608"/>
      <c r="D6" s="608"/>
      <c r="E6" s="608"/>
      <c r="F6" s="608"/>
      <c r="G6" s="608"/>
      <c r="H6" s="608"/>
      <c r="I6" s="608"/>
      <c r="J6" s="608"/>
      <c r="K6" s="608"/>
      <c r="L6" s="608"/>
      <c r="M6" s="608"/>
      <c r="N6" s="608"/>
      <c r="O6" s="608"/>
      <c r="P6" s="608"/>
      <c r="Q6" s="609"/>
      <c r="R6" s="610">
        <v>766609</v>
      </c>
      <c r="S6" s="611"/>
      <c r="T6" s="611"/>
      <c r="U6" s="611"/>
      <c r="V6" s="611"/>
      <c r="W6" s="611"/>
      <c r="X6" s="611"/>
      <c r="Y6" s="612"/>
      <c r="Z6" s="613">
        <v>0.6</v>
      </c>
      <c r="AA6" s="613"/>
      <c r="AB6" s="613"/>
      <c r="AC6" s="613"/>
      <c r="AD6" s="614">
        <v>766609</v>
      </c>
      <c r="AE6" s="614"/>
      <c r="AF6" s="614"/>
      <c r="AG6" s="614"/>
      <c r="AH6" s="614"/>
      <c r="AI6" s="614"/>
      <c r="AJ6" s="614"/>
      <c r="AK6" s="614"/>
      <c r="AL6" s="615">
        <v>1</v>
      </c>
      <c r="AM6" s="616"/>
      <c r="AN6" s="616"/>
      <c r="AO6" s="617"/>
      <c r="AP6" s="607" t="s">
        <v>221</v>
      </c>
      <c r="AQ6" s="608"/>
      <c r="AR6" s="608"/>
      <c r="AS6" s="608"/>
      <c r="AT6" s="608"/>
      <c r="AU6" s="608"/>
      <c r="AV6" s="608"/>
      <c r="AW6" s="608"/>
      <c r="AX6" s="608"/>
      <c r="AY6" s="608"/>
      <c r="AZ6" s="608"/>
      <c r="BA6" s="608"/>
      <c r="BB6" s="608"/>
      <c r="BC6" s="608"/>
      <c r="BD6" s="608"/>
      <c r="BE6" s="608"/>
      <c r="BF6" s="609"/>
      <c r="BG6" s="610">
        <v>53197542</v>
      </c>
      <c r="BH6" s="611"/>
      <c r="BI6" s="611"/>
      <c r="BJ6" s="611"/>
      <c r="BK6" s="611"/>
      <c r="BL6" s="611"/>
      <c r="BM6" s="611"/>
      <c r="BN6" s="612"/>
      <c r="BO6" s="613">
        <v>89.7</v>
      </c>
      <c r="BP6" s="613"/>
      <c r="BQ6" s="613"/>
      <c r="BR6" s="613"/>
      <c r="BS6" s="614">
        <v>841</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615310</v>
      </c>
      <c r="CS6" s="611"/>
      <c r="CT6" s="611"/>
      <c r="CU6" s="611"/>
      <c r="CV6" s="611"/>
      <c r="CW6" s="611"/>
      <c r="CX6" s="611"/>
      <c r="CY6" s="612"/>
      <c r="CZ6" s="604">
        <v>0.5</v>
      </c>
      <c r="DA6" s="605"/>
      <c r="DB6" s="605"/>
      <c r="DC6" s="621"/>
      <c r="DD6" s="619" t="s">
        <v>122</v>
      </c>
      <c r="DE6" s="611"/>
      <c r="DF6" s="611"/>
      <c r="DG6" s="611"/>
      <c r="DH6" s="611"/>
      <c r="DI6" s="611"/>
      <c r="DJ6" s="611"/>
      <c r="DK6" s="611"/>
      <c r="DL6" s="611"/>
      <c r="DM6" s="611"/>
      <c r="DN6" s="611"/>
      <c r="DO6" s="611"/>
      <c r="DP6" s="612"/>
      <c r="DQ6" s="619">
        <v>615310</v>
      </c>
      <c r="DR6" s="611"/>
      <c r="DS6" s="611"/>
      <c r="DT6" s="611"/>
      <c r="DU6" s="611"/>
      <c r="DV6" s="611"/>
      <c r="DW6" s="611"/>
      <c r="DX6" s="611"/>
      <c r="DY6" s="611"/>
      <c r="DZ6" s="611"/>
      <c r="EA6" s="611"/>
      <c r="EB6" s="611"/>
      <c r="EC6" s="620"/>
    </row>
    <row r="7" spans="2:143" ht="11.25" customHeight="1" x14ac:dyDescent="0.15">
      <c r="B7" s="607" t="s">
        <v>223</v>
      </c>
      <c r="C7" s="608"/>
      <c r="D7" s="608"/>
      <c r="E7" s="608"/>
      <c r="F7" s="608"/>
      <c r="G7" s="608"/>
      <c r="H7" s="608"/>
      <c r="I7" s="608"/>
      <c r="J7" s="608"/>
      <c r="K7" s="608"/>
      <c r="L7" s="608"/>
      <c r="M7" s="608"/>
      <c r="N7" s="608"/>
      <c r="O7" s="608"/>
      <c r="P7" s="608"/>
      <c r="Q7" s="609"/>
      <c r="R7" s="610">
        <v>25420</v>
      </c>
      <c r="S7" s="611"/>
      <c r="T7" s="611"/>
      <c r="U7" s="611"/>
      <c r="V7" s="611"/>
      <c r="W7" s="611"/>
      <c r="X7" s="611"/>
      <c r="Y7" s="612"/>
      <c r="Z7" s="613">
        <v>0</v>
      </c>
      <c r="AA7" s="613"/>
      <c r="AB7" s="613"/>
      <c r="AC7" s="613"/>
      <c r="AD7" s="614">
        <v>25420</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26160188</v>
      </c>
      <c r="BH7" s="611"/>
      <c r="BI7" s="611"/>
      <c r="BJ7" s="611"/>
      <c r="BK7" s="611"/>
      <c r="BL7" s="611"/>
      <c r="BM7" s="611"/>
      <c r="BN7" s="612"/>
      <c r="BO7" s="613">
        <v>44.1</v>
      </c>
      <c r="BP7" s="613"/>
      <c r="BQ7" s="613"/>
      <c r="BR7" s="613"/>
      <c r="BS7" s="614">
        <v>841</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12069763</v>
      </c>
      <c r="CS7" s="611"/>
      <c r="CT7" s="611"/>
      <c r="CU7" s="611"/>
      <c r="CV7" s="611"/>
      <c r="CW7" s="611"/>
      <c r="CX7" s="611"/>
      <c r="CY7" s="612"/>
      <c r="CZ7" s="613">
        <v>9.3000000000000007</v>
      </c>
      <c r="DA7" s="613"/>
      <c r="DB7" s="613"/>
      <c r="DC7" s="613"/>
      <c r="DD7" s="619">
        <v>579218</v>
      </c>
      <c r="DE7" s="611"/>
      <c r="DF7" s="611"/>
      <c r="DG7" s="611"/>
      <c r="DH7" s="611"/>
      <c r="DI7" s="611"/>
      <c r="DJ7" s="611"/>
      <c r="DK7" s="611"/>
      <c r="DL7" s="611"/>
      <c r="DM7" s="611"/>
      <c r="DN7" s="611"/>
      <c r="DO7" s="611"/>
      <c r="DP7" s="612"/>
      <c r="DQ7" s="619">
        <v>9734165</v>
      </c>
      <c r="DR7" s="611"/>
      <c r="DS7" s="611"/>
      <c r="DT7" s="611"/>
      <c r="DU7" s="611"/>
      <c r="DV7" s="611"/>
      <c r="DW7" s="611"/>
      <c r="DX7" s="611"/>
      <c r="DY7" s="611"/>
      <c r="DZ7" s="611"/>
      <c r="EA7" s="611"/>
      <c r="EB7" s="611"/>
      <c r="EC7" s="620"/>
    </row>
    <row r="8" spans="2:143" ht="11.25" customHeight="1" x14ac:dyDescent="0.15">
      <c r="B8" s="607" t="s">
        <v>226</v>
      </c>
      <c r="C8" s="608"/>
      <c r="D8" s="608"/>
      <c r="E8" s="608"/>
      <c r="F8" s="608"/>
      <c r="G8" s="608"/>
      <c r="H8" s="608"/>
      <c r="I8" s="608"/>
      <c r="J8" s="608"/>
      <c r="K8" s="608"/>
      <c r="L8" s="608"/>
      <c r="M8" s="608"/>
      <c r="N8" s="608"/>
      <c r="O8" s="608"/>
      <c r="P8" s="608"/>
      <c r="Q8" s="609"/>
      <c r="R8" s="610">
        <v>484065</v>
      </c>
      <c r="S8" s="611"/>
      <c r="T8" s="611"/>
      <c r="U8" s="611"/>
      <c r="V8" s="611"/>
      <c r="W8" s="611"/>
      <c r="X8" s="611"/>
      <c r="Y8" s="612"/>
      <c r="Z8" s="613">
        <v>0.4</v>
      </c>
      <c r="AA8" s="613"/>
      <c r="AB8" s="613"/>
      <c r="AC8" s="613"/>
      <c r="AD8" s="614">
        <v>484065</v>
      </c>
      <c r="AE8" s="614"/>
      <c r="AF8" s="614"/>
      <c r="AG8" s="614"/>
      <c r="AH8" s="614"/>
      <c r="AI8" s="614"/>
      <c r="AJ8" s="614"/>
      <c r="AK8" s="614"/>
      <c r="AL8" s="615">
        <v>0.7</v>
      </c>
      <c r="AM8" s="616"/>
      <c r="AN8" s="616"/>
      <c r="AO8" s="617"/>
      <c r="AP8" s="607" t="s">
        <v>227</v>
      </c>
      <c r="AQ8" s="608"/>
      <c r="AR8" s="608"/>
      <c r="AS8" s="608"/>
      <c r="AT8" s="608"/>
      <c r="AU8" s="608"/>
      <c r="AV8" s="608"/>
      <c r="AW8" s="608"/>
      <c r="AX8" s="608"/>
      <c r="AY8" s="608"/>
      <c r="AZ8" s="608"/>
      <c r="BA8" s="608"/>
      <c r="BB8" s="608"/>
      <c r="BC8" s="608"/>
      <c r="BD8" s="608"/>
      <c r="BE8" s="608"/>
      <c r="BF8" s="609"/>
      <c r="BG8" s="610">
        <v>571628</v>
      </c>
      <c r="BH8" s="611"/>
      <c r="BI8" s="611"/>
      <c r="BJ8" s="611"/>
      <c r="BK8" s="611"/>
      <c r="BL8" s="611"/>
      <c r="BM8" s="611"/>
      <c r="BN8" s="612"/>
      <c r="BO8" s="613">
        <v>1</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62638290</v>
      </c>
      <c r="CS8" s="611"/>
      <c r="CT8" s="611"/>
      <c r="CU8" s="611"/>
      <c r="CV8" s="611"/>
      <c r="CW8" s="611"/>
      <c r="CX8" s="611"/>
      <c r="CY8" s="612"/>
      <c r="CZ8" s="613">
        <v>48</v>
      </c>
      <c r="DA8" s="613"/>
      <c r="DB8" s="613"/>
      <c r="DC8" s="613"/>
      <c r="DD8" s="619">
        <v>170200</v>
      </c>
      <c r="DE8" s="611"/>
      <c r="DF8" s="611"/>
      <c r="DG8" s="611"/>
      <c r="DH8" s="611"/>
      <c r="DI8" s="611"/>
      <c r="DJ8" s="611"/>
      <c r="DK8" s="611"/>
      <c r="DL8" s="611"/>
      <c r="DM8" s="611"/>
      <c r="DN8" s="611"/>
      <c r="DO8" s="611"/>
      <c r="DP8" s="612"/>
      <c r="DQ8" s="619">
        <v>33551261</v>
      </c>
      <c r="DR8" s="611"/>
      <c r="DS8" s="611"/>
      <c r="DT8" s="611"/>
      <c r="DU8" s="611"/>
      <c r="DV8" s="611"/>
      <c r="DW8" s="611"/>
      <c r="DX8" s="611"/>
      <c r="DY8" s="611"/>
      <c r="DZ8" s="611"/>
      <c r="EA8" s="611"/>
      <c r="EB8" s="611"/>
      <c r="EC8" s="620"/>
    </row>
    <row r="9" spans="2:143" ht="11.25" customHeight="1" x14ac:dyDescent="0.15">
      <c r="B9" s="607" t="s">
        <v>229</v>
      </c>
      <c r="C9" s="608"/>
      <c r="D9" s="608"/>
      <c r="E9" s="608"/>
      <c r="F9" s="608"/>
      <c r="G9" s="608"/>
      <c r="H9" s="608"/>
      <c r="I9" s="608"/>
      <c r="J9" s="608"/>
      <c r="K9" s="608"/>
      <c r="L9" s="608"/>
      <c r="M9" s="608"/>
      <c r="N9" s="608"/>
      <c r="O9" s="608"/>
      <c r="P9" s="608"/>
      <c r="Q9" s="609"/>
      <c r="R9" s="610">
        <v>695195</v>
      </c>
      <c r="S9" s="611"/>
      <c r="T9" s="611"/>
      <c r="U9" s="611"/>
      <c r="V9" s="611"/>
      <c r="W9" s="611"/>
      <c r="X9" s="611"/>
      <c r="Y9" s="612"/>
      <c r="Z9" s="613">
        <v>0.5</v>
      </c>
      <c r="AA9" s="613"/>
      <c r="AB9" s="613"/>
      <c r="AC9" s="613"/>
      <c r="AD9" s="614">
        <v>695195</v>
      </c>
      <c r="AE9" s="614"/>
      <c r="AF9" s="614"/>
      <c r="AG9" s="614"/>
      <c r="AH9" s="614"/>
      <c r="AI9" s="614"/>
      <c r="AJ9" s="614"/>
      <c r="AK9" s="614"/>
      <c r="AL9" s="615">
        <v>0.9</v>
      </c>
      <c r="AM9" s="616"/>
      <c r="AN9" s="616"/>
      <c r="AO9" s="617"/>
      <c r="AP9" s="607" t="s">
        <v>230</v>
      </c>
      <c r="AQ9" s="608"/>
      <c r="AR9" s="608"/>
      <c r="AS9" s="608"/>
      <c r="AT9" s="608"/>
      <c r="AU9" s="608"/>
      <c r="AV9" s="608"/>
      <c r="AW9" s="608"/>
      <c r="AX9" s="608"/>
      <c r="AY9" s="608"/>
      <c r="AZ9" s="608"/>
      <c r="BA9" s="608"/>
      <c r="BB9" s="608"/>
      <c r="BC9" s="608"/>
      <c r="BD9" s="608"/>
      <c r="BE9" s="608"/>
      <c r="BF9" s="609"/>
      <c r="BG9" s="610">
        <v>21479272</v>
      </c>
      <c r="BH9" s="611"/>
      <c r="BI9" s="611"/>
      <c r="BJ9" s="611"/>
      <c r="BK9" s="611"/>
      <c r="BL9" s="611"/>
      <c r="BM9" s="611"/>
      <c r="BN9" s="612"/>
      <c r="BO9" s="613">
        <v>36.200000000000003</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11265162</v>
      </c>
      <c r="CS9" s="611"/>
      <c r="CT9" s="611"/>
      <c r="CU9" s="611"/>
      <c r="CV9" s="611"/>
      <c r="CW9" s="611"/>
      <c r="CX9" s="611"/>
      <c r="CY9" s="612"/>
      <c r="CZ9" s="613">
        <v>8.6</v>
      </c>
      <c r="DA9" s="613"/>
      <c r="DB9" s="613"/>
      <c r="DC9" s="613"/>
      <c r="DD9" s="619">
        <v>927524</v>
      </c>
      <c r="DE9" s="611"/>
      <c r="DF9" s="611"/>
      <c r="DG9" s="611"/>
      <c r="DH9" s="611"/>
      <c r="DI9" s="611"/>
      <c r="DJ9" s="611"/>
      <c r="DK9" s="611"/>
      <c r="DL9" s="611"/>
      <c r="DM9" s="611"/>
      <c r="DN9" s="611"/>
      <c r="DO9" s="611"/>
      <c r="DP9" s="612"/>
      <c r="DQ9" s="619">
        <v>9173145</v>
      </c>
      <c r="DR9" s="611"/>
      <c r="DS9" s="611"/>
      <c r="DT9" s="611"/>
      <c r="DU9" s="611"/>
      <c r="DV9" s="611"/>
      <c r="DW9" s="611"/>
      <c r="DX9" s="611"/>
      <c r="DY9" s="611"/>
      <c r="DZ9" s="611"/>
      <c r="EA9" s="611"/>
      <c r="EB9" s="611"/>
      <c r="EC9" s="620"/>
    </row>
    <row r="10" spans="2:143" ht="11.25" customHeight="1" x14ac:dyDescent="0.15">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1058773</v>
      </c>
      <c r="BH10" s="611"/>
      <c r="BI10" s="611"/>
      <c r="BJ10" s="611"/>
      <c r="BK10" s="611"/>
      <c r="BL10" s="611"/>
      <c r="BM10" s="611"/>
      <c r="BN10" s="612"/>
      <c r="BO10" s="613">
        <v>1.8</v>
      </c>
      <c r="BP10" s="613"/>
      <c r="BQ10" s="613"/>
      <c r="BR10" s="613"/>
      <c r="BS10" s="614" t="s">
        <v>122</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152535</v>
      </c>
      <c r="CS10" s="611"/>
      <c r="CT10" s="611"/>
      <c r="CU10" s="611"/>
      <c r="CV10" s="611"/>
      <c r="CW10" s="611"/>
      <c r="CX10" s="611"/>
      <c r="CY10" s="612"/>
      <c r="CZ10" s="613">
        <v>0.1</v>
      </c>
      <c r="DA10" s="613"/>
      <c r="DB10" s="613"/>
      <c r="DC10" s="613"/>
      <c r="DD10" s="619" t="s">
        <v>122</v>
      </c>
      <c r="DE10" s="611"/>
      <c r="DF10" s="611"/>
      <c r="DG10" s="611"/>
      <c r="DH10" s="611"/>
      <c r="DI10" s="611"/>
      <c r="DJ10" s="611"/>
      <c r="DK10" s="611"/>
      <c r="DL10" s="611"/>
      <c r="DM10" s="611"/>
      <c r="DN10" s="611"/>
      <c r="DO10" s="611"/>
      <c r="DP10" s="612"/>
      <c r="DQ10" s="619">
        <v>145042</v>
      </c>
      <c r="DR10" s="611"/>
      <c r="DS10" s="611"/>
      <c r="DT10" s="611"/>
      <c r="DU10" s="611"/>
      <c r="DV10" s="611"/>
      <c r="DW10" s="611"/>
      <c r="DX10" s="611"/>
      <c r="DY10" s="611"/>
      <c r="DZ10" s="611"/>
      <c r="EA10" s="611"/>
      <c r="EB10" s="611"/>
      <c r="EC10" s="620"/>
    </row>
    <row r="11" spans="2:143" ht="11.25" customHeight="1" x14ac:dyDescent="0.15">
      <c r="B11" s="607" t="s">
        <v>235</v>
      </c>
      <c r="C11" s="608"/>
      <c r="D11" s="608"/>
      <c r="E11" s="608"/>
      <c r="F11" s="608"/>
      <c r="G11" s="608"/>
      <c r="H11" s="608"/>
      <c r="I11" s="608"/>
      <c r="J11" s="608"/>
      <c r="K11" s="608"/>
      <c r="L11" s="608"/>
      <c r="M11" s="608"/>
      <c r="N11" s="608"/>
      <c r="O11" s="608"/>
      <c r="P11" s="608"/>
      <c r="Q11" s="609"/>
      <c r="R11" s="610">
        <v>8721338</v>
      </c>
      <c r="S11" s="611"/>
      <c r="T11" s="611"/>
      <c r="U11" s="611"/>
      <c r="V11" s="611"/>
      <c r="W11" s="611"/>
      <c r="X11" s="611"/>
      <c r="Y11" s="612"/>
      <c r="Z11" s="615">
        <v>6.4</v>
      </c>
      <c r="AA11" s="616"/>
      <c r="AB11" s="616"/>
      <c r="AC11" s="622"/>
      <c r="AD11" s="619">
        <v>8721338</v>
      </c>
      <c r="AE11" s="611"/>
      <c r="AF11" s="611"/>
      <c r="AG11" s="611"/>
      <c r="AH11" s="611"/>
      <c r="AI11" s="611"/>
      <c r="AJ11" s="611"/>
      <c r="AK11" s="612"/>
      <c r="AL11" s="615">
        <v>11.8</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3050515</v>
      </c>
      <c r="BH11" s="611"/>
      <c r="BI11" s="611"/>
      <c r="BJ11" s="611"/>
      <c r="BK11" s="611"/>
      <c r="BL11" s="611"/>
      <c r="BM11" s="611"/>
      <c r="BN11" s="612"/>
      <c r="BO11" s="613">
        <v>5.0999999999999996</v>
      </c>
      <c r="BP11" s="613"/>
      <c r="BQ11" s="613"/>
      <c r="BR11" s="613"/>
      <c r="BS11" s="614">
        <v>841</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788053</v>
      </c>
      <c r="CS11" s="611"/>
      <c r="CT11" s="611"/>
      <c r="CU11" s="611"/>
      <c r="CV11" s="611"/>
      <c r="CW11" s="611"/>
      <c r="CX11" s="611"/>
      <c r="CY11" s="612"/>
      <c r="CZ11" s="613">
        <v>0.6</v>
      </c>
      <c r="DA11" s="613"/>
      <c r="DB11" s="613"/>
      <c r="DC11" s="613"/>
      <c r="DD11" s="619">
        <v>80849</v>
      </c>
      <c r="DE11" s="611"/>
      <c r="DF11" s="611"/>
      <c r="DG11" s="611"/>
      <c r="DH11" s="611"/>
      <c r="DI11" s="611"/>
      <c r="DJ11" s="611"/>
      <c r="DK11" s="611"/>
      <c r="DL11" s="611"/>
      <c r="DM11" s="611"/>
      <c r="DN11" s="611"/>
      <c r="DO11" s="611"/>
      <c r="DP11" s="612"/>
      <c r="DQ11" s="619">
        <v>646006</v>
      </c>
      <c r="DR11" s="611"/>
      <c r="DS11" s="611"/>
      <c r="DT11" s="611"/>
      <c r="DU11" s="611"/>
      <c r="DV11" s="611"/>
      <c r="DW11" s="611"/>
      <c r="DX11" s="611"/>
      <c r="DY11" s="611"/>
      <c r="DZ11" s="611"/>
      <c r="EA11" s="611"/>
      <c r="EB11" s="611"/>
      <c r="EC11" s="620"/>
    </row>
    <row r="12" spans="2:143" ht="11.25" customHeight="1" x14ac:dyDescent="0.15">
      <c r="B12" s="607" t="s">
        <v>238</v>
      </c>
      <c r="C12" s="608"/>
      <c r="D12" s="608"/>
      <c r="E12" s="608"/>
      <c r="F12" s="608"/>
      <c r="G12" s="608"/>
      <c r="H12" s="608"/>
      <c r="I12" s="608"/>
      <c r="J12" s="608"/>
      <c r="K12" s="608"/>
      <c r="L12" s="608"/>
      <c r="M12" s="608"/>
      <c r="N12" s="608"/>
      <c r="O12" s="608"/>
      <c r="P12" s="608"/>
      <c r="Q12" s="609"/>
      <c r="R12" s="610">
        <v>57898</v>
      </c>
      <c r="S12" s="611"/>
      <c r="T12" s="611"/>
      <c r="U12" s="611"/>
      <c r="V12" s="611"/>
      <c r="W12" s="611"/>
      <c r="X12" s="611"/>
      <c r="Y12" s="612"/>
      <c r="Z12" s="613">
        <v>0</v>
      </c>
      <c r="AA12" s="613"/>
      <c r="AB12" s="613"/>
      <c r="AC12" s="613"/>
      <c r="AD12" s="614">
        <v>57898</v>
      </c>
      <c r="AE12" s="614"/>
      <c r="AF12" s="614"/>
      <c r="AG12" s="614"/>
      <c r="AH12" s="614"/>
      <c r="AI12" s="614"/>
      <c r="AJ12" s="614"/>
      <c r="AK12" s="614"/>
      <c r="AL12" s="615">
        <v>0.1</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24004981</v>
      </c>
      <c r="BH12" s="611"/>
      <c r="BI12" s="611"/>
      <c r="BJ12" s="611"/>
      <c r="BK12" s="611"/>
      <c r="BL12" s="611"/>
      <c r="BM12" s="611"/>
      <c r="BN12" s="612"/>
      <c r="BO12" s="613">
        <v>40.5</v>
      </c>
      <c r="BP12" s="613"/>
      <c r="BQ12" s="613"/>
      <c r="BR12" s="613"/>
      <c r="BS12" s="614" t="s">
        <v>122</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1098744</v>
      </c>
      <c r="CS12" s="611"/>
      <c r="CT12" s="611"/>
      <c r="CU12" s="611"/>
      <c r="CV12" s="611"/>
      <c r="CW12" s="611"/>
      <c r="CX12" s="611"/>
      <c r="CY12" s="612"/>
      <c r="CZ12" s="613">
        <v>0.8</v>
      </c>
      <c r="DA12" s="613"/>
      <c r="DB12" s="613"/>
      <c r="DC12" s="613"/>
      <c r="DD12" s="619">
        <v>153196</v>
      </c>
      <c r="DE12" s="611"/>
      <c r="DF12" s="611"/>
      <c r="DG12" s="611"/>
      <c r="DH12" s="611"/>
      <c r="DI12" s="611"/>
      <c r="DJ12" s="611"/>
      <c r="DK12" s="611"/>
      <c r="DL12" s="611"/>
      <c r="DM12" s="611"/>
      <c r="DN12" s="611"/>
      <c r="DO12" s="611"/>
      <c r="DP12" s="612"/>
      <c r="DQ12" s="619">
        <v>764644</v>
      </c>
      <c r="DR12" s="611"/>
      <c r="DS12" s="611"/>
      <c r="DT12" s="611"/>
      <c r="DU12" s="611"/>
      <c r="DV12" s="611"/>
      <c r="DW12" s="611"/>
      <c r="DX12" s="611"/>
      <c r="DY12" s="611"/>
      <c r="DZ12" s="611"/>
      <c r="EA12" s="611"/>
      <c r="EB12" s="611"/>
      <c r="EC12" s="620"/>
    </row>
    <row r="13" spans="2:143" ht="11.25" customHeight="1" x14ac:dyDescent="0.15">
      <c r="B13" s="607" t="s">
        <v>241</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23932021</v>
      </c>
      <c r="BH13" s="611"/>
      <c r="BI13" s="611"/>
      <c r="BJ13" s="611"/>
      <c r="BK13" s="611"/>
      <c r="BL13" s="611"/>
      <c r="BM13" s="611"/>
      <c r="BN13" s="612"/>
      <c r="BO13" s="613">
        <v>40.4</v>
      </c>
      <c r="BP13" s="613"/>
      <c r="BQ13" s="613"/>
      <c r="BR13" s="613"/>
      <c r="BS13" s="614" t="s">
        <v>122</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9932682</v>
      </c>
      <c r="CS13" s="611"/>
      <c r="CT13" s="611"/>
      <c r="CU13" s="611"/>
      <c r="CV13" s="611"/>
      <c r="CW13" s="611"/>
      <c r="CX13" s="611"/>
      <c r="CY13" s="612"/>
      <c r="CZ13" s="613">
        <v>7.6</v>
      </c>
      <c r="DA13" s="613"/>
      <c r="DB13" s="613"/>
      <c r="DC13" s="613"/>
      <c r="DD13" s="619">
        <v>3691013</v>
      </c>
      <c r="DE13" s="611"/>
      <c r="DF13" s="611"/>
      <c r="DG13" s="611"/>
      <c r="DH13" s="611"/>
      <c r="DI13" s="611"/>
      <c r="DJ13" s="611"/>
      <c r="DK13" s="611"/>
      <c r="DL13" s="611"/>
      <c r="DM13" s="611"/>
      <c r="DN13" s="611"/>
      <c r="DO13" s="611"/>
      <c r="DP13" s="612"/>
      <c r="DQ13" s="619">
        <v>6193055</v>
      </c>
      <c r="DR13" s="611"/>
      <c r="DS13" s="611"/>
      <c r="DT13" s="611"/>
      <c r="DU13" s="611"/>
      <c r="DV13" s="611"/>
      <c r="DW13" s="611"/>
      <c r="DX13" s="611"/>
      <c r="DY13" s="611"/>
      <c r="DZ13" s="611"/>
      <c r="EA13" s="611"/>
      <c r="EB13" s="611"/>
      <c r="EC13" s="620"/>
    </row>
    <row r="14" spans="2:143" ht="11.25" customHeight="1" x14ac:dyDescent="0.15">
      <c r="B14" s="607" t="s">
        <v>244</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784704</v>
      </c>
      <c r="BH14" s="611"/>
      <c r="BI14" s="611"/>
      <c r="BJ14" s="611"/>
      <c r="BK14" s="611"/>
      <c r="BL14" s="611"/>
      <c r="BM14" s="611"/>
      <c r="BN14" s="612"/>
      <c r="BO14" s="613">
        <v>1.3</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4989640</v>
      </c>
      <c r="CS14" s="611"/>
      <c r="CT14" s="611"/>
      <c r="CU14" s="611"/>
      <c r="CV14" s="611"/>
      <c r="CW14" s="611"/>
      <c r="CX14" s="611"/>
      <c r="CY14" s="612"/>
      <c r="CZ14" s="613">
        <v>3.8</v>
      </c>
      <c r="DA14" s="613"/>
      <c r="DB14" s="613"/>
      <c r="DC14" s="613"/>
      <c r="DD14" s="619">
        <v>24888</v>
      </c>
      <c r="DE14" s="611"/>
      <c r="DF14" s="611"/>
      <c r="DG14" s="611"/>
      <c r="DH14" s="611"/>
      <c r="DI14" s="611"/>
      <c r="DJ14" s="611"/>
      <c r="DK14" s="611"/>
      <c r="DL14" s="611"/>
      <c r="DM14" s="611"/>
      <c r="DN14" s="611"/>
      <c r="DO14" s="611"/>
      <c r="DP14" s="612"/>
      <c r="DQ14" s="619">
        <v>4974324</v>
      </c>
      <c r="DR14" s="611"/>
      <c r="DS14" s="611"/>
      <c r="DT14" s="611"/>
      <c r="DU14" s="611"/>
      <c r="DV14" s="611"/>
      <c r="DW14" s="611"/>
      <c r="DX14" s="611"/>
      <c r="DY14" s="611"/>
      <c r="DZ14" s="611"/>
      <c r="EA14" s="611"/>
      <c r="EB14" s="611"/>
      <c r="EC14" s="620"/>
    </row>
    <row r="15" spans="2:143" ht="11.25" customHeight="1" x14ac:dyDescent="0.15">
      <c r="B15" s="607" t="s">
        <v>247</v>
      </c>
      <c r="C15" s="608"/>
      <c r="D15" s="608"/>
      <c r="E15" s="608"/>
      <c r="F15" s="608"/>
      <c r="G15" s="608"/>
      <c r="H15" s="608"/>
      <c r="I15" s="608"/>
      <c r="J15" s="608"/>
      <c r="K15" s="608"/>
      <c r="L15" s="608"/>
      <c r="M15" s="608"/>
      <c r="N15" s="608"/>
      <c r="O15" s="608"/>
      <c r="P15" s="608"/>
      <c r="Q15" s="609"/>
      <c r="R15" s="610">
        <v>164324</v>
      </c>
      <c r="S15" s="611"/>
      <c r="T15" s="611"/>
      <c r="U15" s="611"/>
      <c r="V15" s="611"/>
      <c r="W15" s="611"/>
      <c r="X15" s="611"/>
      <c r="Y15" s="612"/>
      <c r="Z15" s="613">
        <v>0.1</v>
      </c>
      <c r="AA15" s="613"/>
      <c r="AB15" s="613"/>
      <c r="AC15" s="613"/>
      <c r="AD15" s="614">
        <v>164324</v>
      </c>
      <c r="AE15" s="614"/>
      <c r="AF15" s="614"/>
      <c r="AG15" s="614"/>
      <c r="AH15" s="614"/>
      <c r="AI15" s="614"/>
      <c r="AJ15" s="614"/>
      <c r="AK15" s="614"/>
      <c r="AL15" s="615">
        <v>0.2</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2247669</v>
      </c>
      <c r="BH15" s="611"/>
      <c r="BI15" s="611"/>
      <c r="BJ15" s="611"/>
      <c r="BK15" s="611"/>
      <c r="BL15" s="611"/>
      <c r="BM15" s="611"/>
      <c r="BN15" s="612"/>
      <c r="BO15" s="613">
        <v>3.8</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16443736</v>
      </c>
      <c r="CS15" s="611"/>
      <c r="CT15" s="611"/>
      <c r="CU15" s="611"/>
      <c r="CV15" s="611"/>
      <c r="CW15" s="611"/>
      <c r="CX15" s="611"/>
      <c r="CY15" s="612"/>
      <c r="CZ15" s="613">
        <v>12.6</v>
      </c>
      <c r="DA15" s="613"/>
      <c r="DB15" s="613"/>
      <c r="DC15" s="613"/>
      <c r="DD15" s="619">
        <v>3155346</v>
      </c>
      <c r="DE15" s="611"/>
      <c r="DF15" s="611"/>
      <c r="DG15" s="611"/>
      <c r="DH15" s="611"/>
      <c r="DI15" s="611"/>
      <c r="DJ15" s="611"/>
      <c r="DK15" s="611"/>
      <c r="DL15" s="611"/>
      <c r="DM15" s="611"/>
      <c r="DN15" s="611"/>
      <c r="DO15" s="611"/>
      <c r="DP15" s="612"/>
      <c r="DQ15" s="619">
        <v>9559328</v>
      </c>
      <c r="DR15" s="611"/>
      <c r="DS15" s="611"/>
      <c r="DT15" s="611"/>
      <c r="DU15" s="611"/>
      <c r="DV15" s="611"/>
      <c r="DW15" s="611"/>
      <c r="DX15" s="611"/>
      <c r="DY15" s="611"/>
      <c r="DZ15" s="611"/>
      <c r="EA15" s="611"/>
      <c r="EB15" s="611"/>
      <c r="EC15" s="620"/>
    </row>
    <row r="16" spans="2:143" ht="11.25" customHeight="1" x14ac:dyDescent="0.15">
      <c r="B16" s="607" t="s">
        <v>250</v>
      </c>
      <c r="C16" s="608"/>
      <c r="D16" s="608"/>
      <c r="E16" s="608"/>
      <c r="F16" s="608"/>
      <c r="G16" s="608"/>
      <c r="H16" s="608"/>
      <c r="I16" s="608"/>
      <c r="J16" s="608"/>
      <c r="K16" s="608"/>
      <c r="L16" s="608"/>
      <c r="M16" s="608"/>
      <c r="N16" s="608"/>
      <c r="O16" s="608"/>
      <c r="P16" s="608"/>
      <c r="Q16" s="609"/>
      <c r="R16" s="610">
        <v>747407</v>
      </c>
      <c r="S16" s="611"/>
      <c r="T16" s="611"/>
      <c r="U16" s="611"/>
      <c r="V16" s="611"/>
      <c r="W16" s="611"/>
      <c r="X16" s="611"/>
      <c r="Y16" s="612"/>
      <c r="Z16" s="613">
        <v>0.5</v>
      </c>
      <c r="AA16" s="613"/>
      <c r="AB16" s="613"/>
      <c r="AC16" s="613"/>
      <c r="AD16" s="614">
        <v>747407</v>
      </c>
      <c r="AE16" s="614"/>
      <c r="AF16" s="614"/>
      <c r="AG16" s="614"/>
      <c r="AH16" s="614"/>
      <c r="AI16" s="614"/>
      <c r="AJ16" s="614"/>
      <c r="AK16" s="614"/>
      <c r="AL16" s="615">
        <v>1</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t="s">
        <v>122</v>
      </c>
      <c r="CS16" s="611"/>
      <c r="CT16" s="611"/>
      <c r="CU16" s="611"/>
      <c r="CV16" s="611"/>
      <c r="CW16" s="611"/>
      <c r="CX16" s="611"/>
      <c r="CY16" s="612"/>
      <c r="CZ16" s="613" t="s">
        <v>122</v>
      </c>
      <c r="DA16" s="613"/>
      <c r="DB16" s="613"/>
      <c r="DC16" s="613"/>
      <c r="DD16" s="619" t="s">
        <v>122</v>
      </c>
      <c r="DE16" s="611"/>
      <c r="DF16" s="611"/>
      <c r="DG16" s="611"/>
      <c r="DH16" s="611"/>
      <c r="DI16" s="611"/>
      <c r="DJ16" s="611"/>
      <c r="DK16" s="611"/>
      <c r="DL16" s="611"/>
      <c r="DM16" s="611"/>
      <c r="DN16" s="611"/>
      <c r="DO16" s="611"/>
      <c r="DP16" s="612"/>
      <c r="DQ16" s="619" t="s">
        <v>122</v>
      </c>
      <c r="DR16" s="611"/>
      <c r="DS16" s="611"/>
      <c r="DT16" s="611"/>
      <c r="DU16" s="611"/>
      <c r="DV16" s="611"/>
      <c r="DW16" s="611"/>
      <c r="DX16" s="611"/>
      <c r="DY16" s="611"/>
      <c r="DZ16" s="611"/>
      <c r="EA16" s="611"/>
      <c r="EB16" s="611"/>
      <c r="EC16" s="620"/>
    </row>
    <row r="17" spans="2:133" ht="11.25" customHeight="1" x14ac:dyDescent="0.15">
      <c r="B17" s="607" t="s">
        <v>253</v>
      </c>
      <c r="C17" s="608"/>
      <c r="D17" s="608"/>
      <c r="E17" s="608"/>
      <c r="F17" s="608"/>
      <c r="G17" s="608"/>
      <c r="H17" s="608"/>
      <c r="I17" s="608"/>
      <c r="J17" s="608"/>
      <c r="K17" s="608"/>
      <c r="L17" s="608"/>
      <c r="M17" s="608"/>
      <c r="N17" s="608"/>
      <c r="O17" s="608"/>
      <c r="P17" s="608"/>
      <c r="Q17" s="609"/>
      <c r="R17" s="610">
        <v>2062719</v>
      </c>
      <c r="S17" s="611"/>
      <c r="T17" s="611"/>
      <c r="U17" s="611"/>
      <c r="V17" s="611"/>
      <c r="W17" s="611"/>
      <c r="X17" s="611"/>
      <c r="Y17" s="612"/>
      <c r="Z17" s="613">
        <v>1.5</v>
      </c>
      <c r="AA17" s="613"/>
      <c r="AB17" s="613"/>
      <c r="AC17" s="613"/>
      <c r="AD17" s="614">
        <v>2062719</v>
      </c>
      <c r="AE17" s="614"/>
      <c r="AF17" s="614"/>
      <c r="AG17" s="614"/>
      <c r="AH17" s="614"/>
      <c r="AI17" s="614"/>
      <c r="AJ17" s="614"/>
      <c r="AK17" s="614"/>
      <c r="AL17" s="615">
        <v>2.8</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10413250</v>
      </c>
      <c r="CS17" s="611"/>
      <c r="CT17" s="611"/>
      <c r="CU17" s="611"/>
      <c r="CV17" s="611"/>
      <c r="CW17" s="611"/>
      <c r="CX17" s="611"/>
      <c r="CY17" s="612"/>
      <c r="CZ17" s="613">
        <v>8</v>
      </c>
      <c r="DA17" s="613"/>
      <c r="DB17" s="613"/>
      <c r="DC17" s="613"/>
      <c r="DD17" s="619" t="s">
        <v>122</v>
      </c>
      <c r="DE17" s="611"/>
      <c r="DF17" s="611"/>
      <c r="DG17" s="611"/>
      <c r="DH17" s="611"/>
      <c r="DI17" s="611"/>
      <c r="DJ17" s="611"/>
      <c r="DK17" s="611"/>
      <c r="DL17" s="611"/>
      <c r="DM17" s="611"/>
      <c r="DN17" s="611"/>
      <c r="DO17" s="611"/>
      <c r="DP17" s="612"/>
      <c r="DQ17" s="619">
        <v>10413250</v>
      </c>
      <c r="DR17" s="611"/>
      <c r="DS17" s="611"/>
      <c r="DT17" s="611"/>
      <c r="DU17" s="611"/>
      <c r="DV17" s="611"/>
      <c r="DW17" s="611"/>
      <c r="DX17" s="611"/>
      <c r="DY17" s="611"/>
      <c r="DZ17" s="611"/>
      <c r="EA17" s="611"/>
      <c r="EB17" s="611"/>
      <c r="EC17" s="620"/>
    </row>
    <row r="18" spans="2:133" ht="11.25" customHeight="1" x14ac:dyDescent="0.15">
      <c r="B18" s="607" t="s">
        <v>256</v>
      </c>
      <c r="C18" s="608"/>
      <c r="D18" s="608"/>
      <c r="E18" s="608"/>
      <c r="F18" s="608"/>
      <c r="G18" s="608"/>
      <c r="H18" s="608"/>
      <c r="I18" s="608"/>
      <c r="J18" s="608"/>
      <c r="K18" s="608"/>
      <c r="L18" s="608"/>
      <c r="M18" s="608"/>
      <c r="N18" s="608"/>
      <c r="O18" s="608"/>
      <c r="P18" s="608"/>
      <c r="Q18" s="609"/>
      <c r="R18" s="610">
        <v>404158</v>
      </c>
      <c r="S18" s="611"/>
      <c r="T18" s="611"/>
      <c r="U18" s="611"/>
      <c r="V18" s="611"/>
      <c r="W18" s="611"/>
      <c r="X18" s="611"/>
      <c r="Y18" s="612"/>
      <c r="Z18" s="613">
        <v>0.3</v>
      </c>
      <c r="AA18" s="613"/>
      <c r="AB18" s="613"/>
      <c r="AC18" s="613"/>
      <c r="AD18" s="614">
        <v>404158</v>
      </c>
      <c r="AE18" s="614"/>
      <c r="AF18" s="614"/>
      <c r="AG18" s="614"/>
      <c r="AH18" s="614"/>
      <c r="AI18" s="614"/>
      <c r="AJ18" s="614"/>
      <c r="AK18" s="614"/>
      <c r="AL18" s="615">
        <v>0.5</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15">
      <c r="B19" s="607" t="s">
        <v>259</v>
      </c>
      <c r="C19" s="608"/>
      <c r="D19" s="608"/>
      <c r="E19" s="608"/>
      <c r="F19" s="608"/>
      <c r="G19" s="608"/>
      <c r="H19" s="608"/>
      <c r="I19" s="608"/>
      <c r="J19" s="608"/>
      <c r="K19" s="608"/>
      <c r="L19" s="608"/>
      <c r="M19" s="608"/>
      <c r="N19" s="608"/>
      <c r="O19" s="608"/>
      <c r="P19" s="608"/>
      <c r="Q19" s="609"/>
      <c r="R19" s="610">
        <v>1641160</v>
      </c>
      <c r="S19" s="611"/>
      <c r="T19" s="611"/>
      <c r="U19" s="611"/>
      <c r="V19" s="611"/>
      <c r="W19" s="611"/>
      <c r="X19" s="611"/>
      <c r="Y19" s="612"/>
      <c r="Z19" s="613">
        <v>1.2</v>
      </c>
      <c r="AA19" s="613"/>
      <c r="AB19" s="613"/>
      <c r="AC19" s="613"/>
      <c r="AD19" s="614">
        <v>1641160</v>
      </c>
      <c r="AE19" s="614"/>
      <c r="AF19" s="614"/>
      <c r="AG19" s="614"/>
      <c r="AH19" s="614"/>
      <c r="AI19" s="614"/>
      <c r="AJ19" s="614"/>
      <c r="AK19" s="614"/>
      <c r="AL19" s="615">
        <v>2.2000000000000002</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6106436</v>
      </c>
      <c r="BH19" s="611"/>
      <c r="BI19" s="611"/>
      <c r="BJ19" s="611"/>
      <c r="BK19" s="611"/>
      <c r="BL19" s="611"/>
      <c r="BM19" s="611"/>
      <c r="BN19" s="612"/>
      <c r="BO19" s="613">
        <v>10.3</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15">
      <c r="B20" s="623" t="s">
        <v>262</v>
      </c>
      <c r="C20" s="624"/>
      <c r="D20" s="624"/>
      <c r="E20" s="624"/>
      <c r="F20" s="624"/>
      <c r="G20" s="624"/>
      <c r="H20" s="624"/>
      <c r="I20" s="624"/>
      <c r="J20" s="624"/>
      <c r="K20" s="624"/>
      <c r="L20" s="624"/>
      <c r="M20" s="624"/>
      <c r="N20" s="624"/>
      <c r="O20" s="624"/>
      <c r="P20" s="624"/>
      <c r="Q20" s="625"/>
      <c r="R20" s="610">
        <v>17401</v>
      </c>
      <c r="S20" s="611"/>
      <c r="T20" s="611"/>
      <c r="U20" s="611"/>
      <c r="V20" s="611"/>
      <c r="W20" s="611"/>
      <c r="X20" s="611"/>
      <c r="Y20" s="612"/>
      <c r="Z20" s="613">
        <v>0</v>
      </c>
      <c r="AA20" s="613"/>
      <c r="AB20" s="613"/>
      <c r="AC20" s="613"/>
      <c r="AD20" s="614">
        <v>17401</v>
      </c>
      <c r="AE20" s="614"/>
      <c r="AF20" s="614"/>
      <c r="AG20" s="614"/>
      <c r="AH20" s="614"/>
      <c r="AI20" s="614"/>
      <c r="AJ20" s="614"/>
      <c r="AK20" s="614"/>
      <c r="AL20" s="615">
        <v>0</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6106436</v>
      </c>
      <c r="BH20" s="611"/>
      <c r="BI20" s="611"/>
      <c r="BJ20" s="611"/>
      <c r="BK20" s="611"/>
      <c r="BL20" s="611"/>
      <c r="BM20" s="611"/>
      <c r="BN20" s="612"/>
      <c r="BO20" s="613">
        <v>10.3</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130407165</v>
      </c>
      <c r="CS20" s="611"/>
      <c r="CT20" s="611"/>
      <c r="CU20" s="611"/>
      <c r="CV20" s="611"/>
      <c r="CW20" s="611"/>
      <c r="CX20" s="611"/>
      <c r="CY20" s="612"/>
      <c r="CZ20" s="613">
        <v>100</v>
      </c>
      <c r="DA20" s="613"/>
      <c r="DB20" s="613"/>
      <c r="DC20" s="613"/>
      <c r="DD20" s="619">
        <v>8782234</v>
      </c>
      <c r="DE20" s="611"/>
      <c r="DF20" s="611"/>
      <c r="DG20" s="611"/>
      <c r="DH20" s="611"/>
      <c r="DI20" s="611"/>
      <c r="DJ20" s="611"/>
      <c r="DK20" s="611"/>
      <c r="DL20" s="611"/>
      <c r="DM20" s="611"/>
      <c r="DN20" s="611"/>
      <c r="DO20" s="611"/>
      <c r="DP20" s="612"/>
      <c r="DQ20" s="619">
        <v>85769530</v>
      </c>
      <c r="DR20" s="611"/>
      <c r="DS20" s="611"/>
      <c r="DT20" s="611"/>
      <c r="DU20" s="611"/>
      <c r="DV20" s="611"/>
      <c r="DW20" s="611"/>
      <c r="DX20" s="611"/>
      <c r="DY20" s="611"/>
      <c r="DZ20" s="611"/>
      <c r="EA20" s="611"/>
      <c r="EB20" s="611"/>
      <c r="EC20" s="620"/>
    </row>
    <row r="21" spans="2:133" ht="11.25" customHeight="1" x14ac:dyDescent="0.15">
      <c r="B21" s="607" t="s">
        <v>265</v>
      </c>
      <c r="C21" s="608"/>
      <c r="D21" s="608"/>
      <c r="E21" s="608"/>
      <c r="F21" s="608"/>
      <c r="G21" s="608"/>
      <c r="H21" s="608"/>
      <c r="I21" s="608"/>
      <c r="J21" s="608"/>
      <c r="K21" s="608"/>
      <c r="L21" s="608"/>
      <c r="M21" s="608"/>
      <c r="N21" s="608"/>
      <c r="O21" s="608"/>
      <c r="P21" s="608"/>
      <c r="Q21" s="609"/>
      <c r="R21" s="610">
        <v>4746314</v>
      </c>
      <c r="S21" s="611"/>
      <c r="T21" s="611"/>
      <c r="U21" s="611"/>
      <c r="V21" s="611"/>
      <c r="W21" s="611"/>
      <c r="X21" s="611"/>
      <c r="Y21" s="612"/>
      <c r="Z21" s="613">
        <v>3.5</v>
      </c>
      <c r="AA21" s="613"/>
      <c r="AB21" s="613"/>
      <c r="AC21" s="613"/>
      <c r="AD21" s="614">
        <v>4391269</v>
      </c>
      <c r="AE21" s="614"/>
      <c r="AF21" s="614"/>
      <c r="AG21" s="614"/>
      <c r="AH21" s="614"/>
      <c r="AI21" s="614"/>
      <c r="AJ21" s="614"/>
      <c r="AK21" s="614"/>
      <c r="AL21" s="615">
        <v>6</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v>632</v>
      </c>
      <c r="BH21" s="611"/>
      <c r="BI21" s="611"/>
      <c r="BJ21" s="611"/>
      <c r="BK21" s="611"/>
      <c r="BL21" s="611"/>
      <c r="BM21" s="611"/>
      <c r="BN21" s="612"/>
      <c r="BO21" s="613">
        <v>0</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15">
      <c r="B22" s="607" t="s">
        <v>267</v>
      </c>
      <c r="C22" s="608"/>
      <c r="D22" s="608"/>
      <c r="E22" s="608"/>
      <c r="F22" s="608"/>
      <c r="G22" s="608"/>
      <c r="H22" s="608"/>
      <c r="I22" s="608"/>
      <c r="J22" s="608"/>
      <c r="K22" s="608"/>
      <c r="L22" s="608"/>
      <c r="M22" s="608"/>
      <c r="N22" s="608"/>
      <c r="O22" s="608"/>
      <c r="P22" s="608"/>
      <c r="Q22" s="609"/>
      <c r="R22" s="610">
        <v>4391269</v>
      </c>
      <c r="S22" s="611"/>
      <c r="T22" s="611"/>
      <c r="U22" s="611"/>
      <c r="V22" s="611"/>
      <c r="W22" s="611"/>
      <c r="X22" s="611"/>
      <c r="Y22" s="612"/>
      <c r="Z22" s="613">
        <v>3.2</v>
      </c>
      <c r="AA22" s="613"/>
      <c r="AB22" s="613"/>
      <c r="AC22" s="613"/>
      <c r="AD22" s="614">
        <v>4391269</v>
      </c>
      <c r="AE22" s="614"/>
      <c r="AF22" s="614"/>
      <c r="AG22" s="614"/>
      <c r="AH22" s="614"/>
      <c r="AI22" s="614"/>
      <c r="AJ22" s="614"/>
      <c r="AK22" s="614"/>
      <c r="AL22" s="615">
        <v>6</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v>1731388</v>
      </c>
      <c r="BH22" s="611"/>
      <c r="BI22" s="611"/>
      <c r="BJ22" s="611"/>
      <c r="BK22" s="611"/>
      <c r="BL22" s="611"/>
      <c r="BM22" s="611"/>
      <c r="BN22" s="612"/>
      <c r="BO22" s="613">
        <v>2.9</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15">
      <c r="B23" s="607" t="s">
        <v>270</v>
      </c>
      <c r="C23" s="608"/>
      <c r="D23" s="608"/>
      <c r="E23" s="608"/>
      <c r="F23" s="608"/>
      <c r="G23" s="608"/>
      <c r="H23" s="608"/>
      <c r="I23" s="608"/>
      <c r="J23" s="608"/>
      <c r="K23" s="608"/>
      <c r="L23" s="608"/>
      <c r="M23" s="608"/>
      <c r="N23" s="608"/>
      <c r="O23" s="608"/>
      <c r="P23" s="608"/>
      <c r="Q23" s="609"/>
      <c r="R23" s="610">
        <v>354873</v>
      </c>
      <c r="S23" s="611"/>
      <c r="T23" s="611"/>
      <c r="U23" s="611"/>
      <c r="V23" s="611"/>
      <c r="W23" s="611"/>
      <c r="X23" s="611"/>
      <c r="Y23" s="612"/>
      <c r="Z23" s="613">
        <v>0.3</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v>4374416</v>
      </c>
      <c r="BH23" s="611"/>
      <c r="BI23" s="611"/>
      <c r="BJ23" s="611"/>
      <c r="BK23" s="611"/>
      <c r="BL23" s="611"/>
      <c r="BM23" s="611"/>
      <c r="BN23" s="612"/>
      <c r="BO23" s="613">
        <v>7.4</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x14ac:dyDescent="0.15">
      <c r="B24" s="607" t="s">
        <v>277</v>
      </c>
      <c r="C24" s="608"/>
      <c r="D24" s="608"/>
      <c r="E24" s="608"/>
      <c r="F24" s="608"/>
      <c r="G24" s="608"/>
      <c r="H24" s="608"/>
      <c r="I24" s="608"/>
      <c r="J24" s="608"/>
      <c r="K24" s="608"/>
      <c r="L24" s="608"/>
      <c r="M24" s="608"/>
      <c r="N24" s="608"/>
      <c r="O24" s="608"/>
      <c r="P24" s="608"/>
      <c r="Q24" s="609"/>
      <c r="R24" s="610">
        <v>172</v>
      </c>
      <c r="S24" s="611"/>
      <c r="T24" s="611"/>
      <c r="U24" s="611"/>
      <c r="V24" s="611"/>
      <c r="W24" s="611"/>
      <c r="X24" s="611"/>
      <c r="Y24" s="612"/>
      <c r="Z24" s="613">
        <v>0</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76883253</v>
      </c>
      <c r="CS24" s="600"/>
      <c r="CT24" s="600"/>
      <c r="CU24" s="600"/>
      <c r="CV24" s="600"/>
      <c r="CW24" s="600"/>
      <c r="CX24" s="600"/>
      <c r="CY24" s="601"/>
      <c r="CZ24" s="604">
        <v>59</v>
      </c>
      <c r="DA24" s="605"/>
      <c r="DB24" s="605"/>
      <c r="DC24" s="621"/>
      <c r="DD24" s="644">
        <v>47553371</v>
      </c>
      <c r="DE24" s="600"/>
      <c r="DF24" s="600"/>
      <c r="DG24" s="600"/>
      <c r="DH24" s="600"/>
      <c r="DI24" s="600"/>
      <c r="DJ24" s="600"/>
      <c r="DK24" s="601"/>
      <c r="DL24" s="644">
        <v>41729092</v>
      </c>
      <c r="DM24" s="600"/>
      <c r="DN24" s="600"/>
      <c r="DO24" s="600"/>
      <c r="DP24" s="600"/>
      <c r="DQ24" s="600"/>
      <c r="DR24" s="600"/>
      <c r="DS24" s="600"/>
      <c r="DT24" s="600"/>
      <c r="DU24" s="600"/>
      <c r="DV24" s="601"/>
      <c r="DW24" s="604">
        <v>56.4</v>
      </c>
      <c r="DX24" s="605"/>
      <c r="DY24" s="605"/>
      <c r="DZ24" s="605"/>
      <c r="EA24" s="605"/>
      <c r="EB24" s="605"/>
      <c r="EC24" s="606"/>
    </row>
    <row r="25" spans="2:133" ht="11.25" customHeight="1" x14ac:dyDescent="0.15">
      <c r="B25" s="607" t="s">
        <v>280</v>
      </c>
      <c r="C25" s="608"/>
      <c r="D25" s="608"/>
      <c r="E25" s="608"/>
      <c r="F25" s="608"/>
      <c r="G25" s="608"/>
      <c r="H25" s="608"/>
      <c r="I25" s="608"/>
      <c r="J25" s="608"/>
      <c r="K25" s="608"/>
      <c r="L25" s="608"/>
      <c r="M25" s="608"/>
      <c r="N25" s="608"/>
      <c r="O25" s="608"/>
      <c r="P25" s="608"/>
      <c r="Q25" s="609"/>
      <c r="R25" s="610">
        <v>77775267</v>
      </c>
      <c r="S25" s="611"/>
      <c r="T25" s="611"/>
      <c r="U25" s="611"/>
      <c r="V25" s="611"/>
      <c r="W25" s="611"/>
      <c r="X25" s="611"/>
      <c r="Y25" s="612"/>
      <c r="Z25" s="613">
        <v>56.8</v>
      </c>
      <c r="AA25" s="613"/>
      <c r="AB25" s="613"/>
      <c r="AC25" s="613"/>
      <c r="AD25" s="614">
        <v>73045806</v>
      </c>
      <c r="AE25" s="614"/>
      <c r="AF25" s="614"/>
      <c r="AG25" s="614"/>
      <c r="AH25" s="614"/>
      <c r="AI25" s="614"/>
      <c r="AJ25" s="614"/>
      <c r="AK25" s="614"/>
      <c r="AL25" s="615">
        <v>99.1</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22805710</v>
      </c>
      <c r="CS25" s="640"/>
      <c r="CT25" s="640"/>
      <c r="CU25" s="640"/>
      <c r="CV25" s="640"/>
      <c r="CW25" s="640"/>
      <c r="CX25" s="640"/>
      <c r="CY25" s="641"/>
      <c r="CZ25" s="615">
        <v>17.5</v>
      </c>
      <c r="DA25" s="642"/>
      <c r="DB25" s="642"/>
      <c r="DC25" s="645"/>
      <c r="DD25" s="619">
        <v>20521987</v>
      </c>
      <c r="DE25" s="640"/>
      <c r="DF25" s="640"/>
      <c r="DG25" s="640"/>
      <c r="DH25" s="640"/>
      <c r="DI25" s="640"/>
      <c r="DJ25" s="640"/>
      <c r="DK25" s="641"/>
      <c r="DL25" s="619">
        <v>18988960</v>
      </c>
      <c r="DM25" s="640"/>
      <c r="DN25" s="640"/>
      <c r="DO25" s="640"/>
      <c r="DP25" s="640"/>
      <c r="DQ25" s="640"/>
      <c r="DR25" s="640"/>
      <c r="DS25" s="640"/>
      <c r="DT25" s="640"/>
      <c r="DU25" s="640"/>
      <c r="DV25" s="641"/>
      <c r="DW25" s="615">
        <v>25.7</v>
      </c>
      <c r="DX25" s="642"/>
      <c r="DY25" s="642"/>
      <c r="DZ25" s="642"/>
      <c r="EA25" s="642"/>
      <c r="EB25" s="642"/>
      <c r="EC25" s="643"/>
    </row>
    <row r="26" spans="2:133" ht="11.25" customHeight="1" x14ac:dyDescent="0.15">
      <c r="B26" s="607" t="s">
        <v>283</v>
      </c>
      <c r="C26" s="608"/>
      <c r="D26" s="608"/>
      <c r="E26" s="608"/>
      <c r="F26" s="608"/>
      <c r="G26" s="608"/>
      <c r="H26" s="608"/>
      <c r="I26" s="608"/>
      <c r="J26" s="608"/>
      <c r="K26" s="608"/>
      <c r="L26" s="608"/>
      <c r="M26" s="608"/>
      <c r="N26" s="608"/>
      <c r="O26" s="608"/>
      <c r="P26" s="608"/>
      <c r="Q26" s="609"/>
      <c r="R26" s="610">
        <v>33973</v>
      </c>
      <c r="S26" s="611"/>
      <c r="T26" s="611"/>
      <c r="U26" s="611"/>
      <c r="V26" s="611"/>
      <c r="W26" s="611"/>
      <c r="X26" s="611"/>
      <c r="Y26" s="612"/>
      <c r="Z26" s="613">
        <v>0</v>
      </c>
      <c r="AA26" s="613"/>
      <c r="AB26" s="613"/>
      <c r="AC26" s="613"/>
      <c r="AD26" s="614">
        <v>33973</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15397773</v>
      </c>
      <c r="CS26" s="611"/>
      <c r="CT26" s="611"/>
      <c r="CU26" s="611"/>
      <c r="CV26" s="611"/>
      <c r="CW26" s="611"/>
      <c r="CX26" s="611"/>
      <c r="CY26" s="612"/>
      <c r="CZ26" s="615">
        <v>11.8</v>
      </c>
      <c r="DA26" s="642"/>
      <c r="DB26" s="642"/>
      <c r="DC26" s="645"/>
      <c r="DD26" s="619">
        <v>13814289</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2"/>
      <c r="DY26" s="642"/>
      <c r="DZ26" s="642"/>
      <c r="EA26" s="642"/>
      <c r="EB26" s="642"/>
      <c r="EC26" s="643"/>
    </row>
    <row r="27" spans="2:133" ht="11.25" customHeight="1" x14ac:dyDescent="0.15">
      <c r="B27" s="607" t="s">
        <v>286</v>
      </c>
      <c r="C27" s="608"/>
      <c r="D27" s="608"/>
      <c r="E27" s="608"/>
      <c r="F27" s="608"/>
      <c r="G27" s="608"/>
      <c r="H27" s="608"/>
      <c r="I27" s="608"/>
      <c r="J27" s="608"/>
      <c r="K27" s="608"/>
      <c r="L27" s="608"/>
      <c r="M27" s="608"/>
      <c r="N27" s="608"/>
      <c r="O27" s="608"/>
      <c r="P27" s="608"/>
      <c r="Q27" s="609"/>
      <c r="R27" s="610">
        <v>576315</v>
      </c>
      <c r="S27" s="611"/>
      <c r="T27" s="611"/>
      <c r="U27" s="611"/>
      <c r="V27" s="611"/>
      <c r="W27" s="611"/>
      <c r="X27" s="611"/>
      <c r="Y27" s="612"/>
      <c r="Z27" s="613">
        <v>0.4</v>
      </c>
      <c r="AA27" s="613"/>
      <c r="AB27" s="613"/>
      <c r="AC27" s="613"/>
      <c r="AD27" s="614" t="s">
        <v>122</v>
      </c>
      <c r="AE27" s="614"/>
      <c r="AF27" s="614"/>
      <c r="AG27" s="614"/>
      <c r="AH27" s="614"/>
      <c r="AI27" s="614"/>
      <c r="AJ27" s="614"/>
      <c r="AK27" s="614"/>
      <c r="AL27" s="615" t="s">
        <v>122</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59303978</v>
      </c>
      <c r="BH27" s="611"/>
      <c r="BI27" s="611"/>
      <c r="BJ27" s="611"/>
      <c r="BK27" s="611"/>
      <c r="BL27" s="611"/>
      <c r="BM27" s="611"/>
      <c r="BN27" s="612"/>
      <c r="BO27" s="613">
        <v>100</v>
      </c>
      <c r="BP27" s="613"/>
      <c r="BQ27" s="613"/>
      <c r="BR27" s="613"/>
      <c r="BS27" s="614">
        <v>841</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43664293</v>
      </c>
      <c r="CS27" s="640"/>
      <c r="CT27" s="640"/>
      <c r="CU27" s="640"/>
      <c r="CV27" s="640"/>
      <c r="CW27" s="640"/>
      <c r="CX27" s="640"/>
      <c r="CY27" s="641"/>
      <c r="CZ27" s="615">
        <v>33.5</v>
      </c>
      <c r="DA27" s="642"/>
      <c r="DB27" s="642"/>
      <c r="DC27" s="645"/>
      <c r="DD27" s="619">
        <v>16618134</v>
      </c>
      <c r="DE27" s="640"/>
      <c r="DF27" s="640"/>
      <c r="DG27" s="640"/>
      <c r="DH27" s="640"/>
      <c r="DI27" s="640"/>
      <c r="DJ27" s="640"/>
      <c r="DK27" s="641"/>
      <c r="DL27" s="619">
        <v>12326882</v>
      </c>
      <c r="DM27" s="640"/>
      <c r="DN27" s="640"/>
      <c r="DO27" s="640"/>
      <c r="DP27" s="640"/>
      <c r="DQ27" s="640"/>
      <c r="DR27" s="640"/>
      <c r="DS27" s="640"/>
      <c r="DT27" s="640"/>
      <c r="DU27" s="640"/>
      <c r="DV27" s="641"/>
      <c r="DW27" s="615">
        <v>16.7</v>
      </c>
      <c r="DX27" s="642"/>
      <c r="DY27" s="642"/>
      <c r="DZ27" s="642"/>
      <c r="EA27" s="642"/>
      <c r="EB27" s="642"/>
      <c r="EC27" s="643"/>
    </row>
    <row r="28" spans="2:133" ht="11.25" customHeight="1" x14ac:dyDescent="0.15">
      <c r="B28" s="607" t="s">
        <v>289</v>
      </c>
      <c r="C28" s="608"/>
      <c r="D28" s="608"/>
      <c r="E28" s="608"/>
      <c r="F28" s="608"/>
      <c r="G28" s="608"/>
      <c r="H28" s="608"/>
      <c r="I28" s="608"/>
      <c r="J28" s="608"/>
      <c r="K28" s="608"/>
      <c r="L28" s="608"/>
      <c r="M28" s="608"/>
      <c r="N28" s="608"/>
      <c r="O28" s="608"/>
      <c r="P28" s="608"/>
      <c r="Q28" s="609"/>
      <c r="R28" s="610">
        <v>1583100</v>
      </c>
      <c r="S28" s="611"/>
      <c r="T28" s="611"/>
      <c r="U28" s="611"/>
      <c r="V28" s="611"/>
      <c r="W28" s="611"/>
      <c r="X28" s="611"/>
      <c r="Y28" s="612"/>
      <c r="Z28" s="613">
        <v>1.2</v>
      </c>
      <c r="AA28" s="613"/>
      <c r="AB28" s="613"/>
      <c r="AC28" s="613"/>
      <c r="AD28" s="614">
        <v>297088</v>
      </c>
      <c r="AE28" s="614"/>
      <c r="AF28" s="614"/>
      <c r="AG28" s="614"/>
      <c r="AH28" s="614"/>
      <c r="AI28" s="614"/>
      <c r="AJ28" s="614"/>
      <c r="AK28" s="614"/>
      <c r="AL28" s="615">
        <v>0.4</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10413250</v>
      </c>
      <c r="CS28" s="611"/>
      <c r="CT28" s="611"/>
      <c r="CU28" s="611"/>
      <c r="CV28" s="611"/>
      <c r="CW28" s="611"/>
      <c r="CX28" s="611"/>
      <c r="CY28" s="612"/>
      <c r="CZ28" s="615">
        <v>8</v>
      </c>
      <c r="DA28" s="642"/>
      <c r="DB28" s="642"/>
      <c r="DC28" s="645"/>
      <c r="DD28" s="619">
        <v>10413250</v>
      </c>
      <c r="DE28" s="611"/>
      <c r="DF28" s="611"/>
      <c r="DG28" s="611"/>
      <c r="DH28" s="611"/>
      <c r="DI28" s="611"/>
      <c r="DJ28" s="611"/>
      <c r="DK28" s="612"/>
      <c r="DL28" s="619">
        <v>10413250</v>
      </c>
      <c r="DM28" s="611"/>
      <c r="DN28" s="611"/>
      <c r="DO28" s="611"/>
      <c r="DP28" s="611"/>
      <c r="DQ28" s="611"/>
      <c r="DR28" s="611"/>
      <c r="DS28" s="611"/>
      <c r="DT28" s="611"/>
      <c r="DU28" s="611"/>
      <c r="DV28" s="612"/>
      <c r="DW28" s="615">
        <v>14.1</v>
      </c>
      <c r="DX28" s="642"/>
      <c r="DY28" s="642"/>
      <c r="DZ28" s="642"/>
      <c r="EA28" s="642"/>
      <c r="EB28" s="642"/>
      <c r="EC28" s="643"/>
    </row>
    <row r="29" spans="2:133" ht="11.25" customHeight="1" x14ac:dyDescent="0.15">
      <c r="B29" s="607" t="s">
        <v>291</v>
      </c>
      <c r="C29" s="608"/>
      <c r="D29" s="608"/>
      <c r="E29" s="608"/>
      <c r="F29" s="608"/>
      <c r="G29" s="608"/>
      <c r="H29" s="608"/>
      <c r="I29" s="608"/>
      <c r="J29" s="608"/>
      <c r="K29" s="608"/>
      <c r="L29" s="608"/>
      <c r="M29" s="608"/>
      <c r="N29" s="608"/>
      <c r="O29" s="608"/>
      <c r="P29" s="608"/>
      <c r="Q29" s="609"/>
      <c r="R29" s="610">
        <v>664867</v>
      </c>
      <c r="S29" s="611"/>
      <c r="T29" s="611"/>
      <c r="U29" s="611"/>
      <c r="V29" s="611"/>
      <c r="W29" s="611"/>
      <c r="X29" s="611"/>
      <c r="Y29" s="612"/>
      <c r="Z29" s="613">
        <v>0.5</v>
      </c>
      <c r="AA29" s="613"/>
      <c r="AB29" s="613"/>
      <c r="AC29" s="613"/>
      <c r="AD29" s="614" t="s">
        <v>122</v>
      </c>
      <c r="AE29" s="614"/>
      <c r="AF29" s="614"/>
      <c r="AG29" s="614"/>
      <c r="AH29" s="614"/>
      <c r="AI29" s="614"/>
      <c r="AJ29" s="614"/>
      <c r="AK29" s="614"/>
      <c r="AL29" s="615" t="s">
        <v>122</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8" t="s">
        <v>292</v>
      </c>
      <c r="CE29" s="649"/>
      <c r="CF29" s="607" t="s">
        <v>66</v>
      </c>
      <c r="CG29" s="608"/>
      <c r="CH29" s="608"/>
      <c r="CI29" s="608"/>
      <c r="CJ29" s="608"/>
      <c r="CK29" s="608"/>
      <c r="CL29" s="608"/>
      <c r="CM29" s="608"/>
      <c r="CN29" s="608"/>
      <c r="CO29" s="608"/>
      <c r="CP29" s="608"/>
      <c r="CQ29" s="609"/>
      <c r="CR29" s="610">
        <v>10412350</v>
      </c>
      <c r="CS29" s="640"/>
      <c r="CT29" s="640"/>
      <c r="CU29" s="640"/>
      <c r="CV29" s="640"/>
      <c r="CW29" s="640"/>
      <c r="CX29" s="640"/>
      <c r="CY29" s="641"/>
      <c r="CZ29" s="615">
        <v>8</v>
      </c>
      <c r="DA29" s="642"/>
      <c r="DB29" s="642"/>
      <c r="DC29" s="645"/>
      <c r="DD29" s="619">
        <v>10412350</v>
      </c>
      <c r="DE29" s="640"/>
      <c r="DF29" s="640"/>
      <c r="DG29" s="640"/>
      <c r="DH29" s="640"/>
      <c r="DI29" s="640"/>
      <c r="DJ29" s="640"/>
      <c r="DK29" s="641"/>
      <c r="DL29" s="619">
        <v>10412350</v>
      </c>
      <c r="DM29" s="640"/>
      <c r="DN29" s="640"/>
      <c r="DO29" s="640"/>
      <c r="DP29" s="640"/>
      <c r="DQ29" s="640"/>
      <c r="DR29" s="640"/>
      <c r="DS29" s="640"/>
      <c r="DT29" s="640"/>
      <c r="DU29" s="640"/>
      <c r="DV29" s="641"/>
      <c r="DW29" s="615">
        <v>14.1</v>
      </c>
      <c r="DX29" s="642"/>
      <c r="DY29" s="642"/>
      <c r="DZ29" s="642"/>
      <c r="EA29" s="642"/>
      <c r="EB29" s="642"/>
      <c r="EC29" s="643"/>
    </row>
    <row r="30" spans="2:133" ht="11.25" customHeight="1" x14ac:dyDescent="0.15">
      <c r="B30" s="607" t="s">
        <v>293</v>
      </c>
      <c r="C30" s="608"/>
      <c r="D30" s="608"/>
      <c r="E30" s="608"/>
      <c r="F30" s="608"/>
      <c r="G30" s="608"/>
      <c r="H30" s="608"/>
      <c r="I30" s="608"/>
      <c r="J30" s="608"/>
      <c r="K30" s="608"/>
      <c r="L30" s="608"/>
      <c r="M30" s="608"/>
      <c r="N30" s="608"/>
      <c r="O30" s="608"/>
      <c r="P30" s="608"/>
      <c r="Q30" s="609"/>
      <c r="R30" s="610">
        <v>27579579</v>
      </c>
      <c r="S30" s="611"/>
      <c r="T30" s="611"/>
      <c r="U30" s="611"/>
      <c r="V30" s="611"/>
      <c r="W30" s="611"/>
      <c r="X30" s="611"/>
      <c r="Y30" s="612"/>
      <c r="Z30" s="613">
        <v>20.100000000000001</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46"/>
      <c r="BI30" s="646"/>
      <c r="BJ30" s="646"/>
      <c r="BK30" s="646"/>
      <c r="BL30" s="646"/>
      <c r="BM30" s="646"/>
      <c r="BN30" s="646"/>
      <c r="BO30" s="646"/>
      <c r="BP30" s="646"/>
      <c r="BQ30" s="647"/>
      <c r="BR30" s="592" t="s">
        <v>295</v>
      </c>
      <c r="BS30" s="646"/>
      <c r="BT30" s="646"/>
      <c r="BU30" s="646"/>
      <c r="BV30" s="646"/>
      <c r="BW30" s="646"/>
      <c r="BX30" s="646"/>
      <c r="BY30" s="646"/>
      <c r="BZ30" s="646"/>
      <c r="CA30" s="646"/>
      <c r="CB30" s="647"/>
      <c r="CD30" s="650"/>
      <c r="CE30" s="651"/>
      <c r="CF30" s="607" t="s">
        <v>296</v>
      </c>
      <c r="CG30" s="608"/>
      <c r="CH30" s="608"/>
      <c r="CI30" s="608"/>
      <c r="CJ30" s="608"/>
      <c r="CK30" s="608"/>
      <c r="CL30" s="608"/>
      <c r="CM30" s="608"/>
      <c r="CN30" s="608"/>
      <c r="CO30" s="608"/>
      <c r="CP30" s="608"/>
      <c r="CQ30" s="609"/>
      <c r="CR30" s="610">
        <v>10084533</v>
      </c>
      <c r="CS30" s="611"/>
      <c r="CT30" s="611"/>
      <c r="CU30" s="611"/>
      <c r="CV30" s="611"/>
      <c r="CW30" s="611"/>
      <c r="CX30" s="611"/>
      <c r="CY30" s="612"/>
      <c r="CZ30" s="615">
        <v>7.7</v>
      </c>
      <c r="DA30" s="642"/>
      <c r="DB30" s="642"/>
      <c r="DC30" s="645"/>
      <c r="DD30" s="619">
        <v>10084533</v>
      </c>
      <c r="DE30" s="611"/>
      <c r="DF30" s="611"/>
      <c r="DG30" s="611"/>
      <c r="DH30" s="611"/>
      <c r="DI30" s="611"/>
      <c r="DJ30" s="611"/>
      <c r="DK30" s="612"/>
      <c r="DL30" s="619">
        <v>10084533</v>
      </c>
      <c r="DM30" s="611"/>
      <c r="DN30" s="611"/>
      <c r="DO30" s="611"/>
      <c r="DP30" s="611"/>
      <c r="DQ30" s="611"/>
      <c r="DR30" s="611"/>
      <c r="DS30" s="611"/>
      <c r="DT30" s="611"/>
      <c r="DU30" s="611"/>
      <c r="DV30" s="612"/>
      <c r="DW30" s="615">
        <v>13.6</v>
      </c>
      <c r="DX30" s="642"/>
      <c r="DY30" s="642"/>
      <c r="DZ30" s="642"/>
      <c r="EA30" s="642"/>
      <c r="EB30" s="642"/>
      <c r="EC30" s="643"/>
    </row>
    <row r="31" spans="2:133" ht="11.25" customHeight="1" x14ac:dyDescent="0.15">
      <c r="B31" s="623" t="s">
        <v>297</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8" t="s">
        <v>298</v>
      </c>
      <c r="AQ31" s="659"/>
      <c r="AR31" s="659"/>
      <c r="AS31" s="659"/>
      <c r="AT31" s="664" t="s">
        <v>299</v>
      </c>
      <c r="AU31" s="200"/>
      <c r="AV31" s="200"/>
      <c r="AW31" s="200"/>
      <c r="AX31" s="596" t="s">
        <v>177</v>
      </c>
      <c r="AY31" s="597"/>
      <c r="AZ31" s="597"/>
      <c r="BA31" s="597"/>
      <c r="BB31" s="597"/>
      <c r="BC31" s="597"/>
      <c r="BD31" s="597"/>
      <c r="BE31" s="597"/>
      <c r="BF31" s="598"/>
      <c r="BG31" s="657">
        <v>99.4</v>
      </c>
      <c r="BH31" s="654"/>
      <c r="BI31" s="654"/>
      <c r="BJ31" s="654"/>
      <c r="BK31" s="654"/>
      <c r="BL31" s="654"/>
      <c r="BM31" s="605">
        <v>98.1</v>
      </c>
      <c r="BN31" s="654"/>
      <c r="BO31" s="654"/>
      <c r="BP31" s="654"/>
      <c r="BQ31" s="655"/>
      <c r="BR31" s="657">
        <v>99.3</v>
      </c>
      <c r="BS31" s="654"/>
      <c r="BT31" s="654"/>
      <c r="BU31" s="654"/>
      <c r="BV31" s="654"/>
      <c r="BW31" s="654"/>
      <c r="BX31" s="605">
        <v>97.8</v>
      </c>
      <c r="BY31" s="654"/>
      <c r="BZ31" s="654"/>
      <c r="CA31" s="654"/>
      <c r="CB31" s="655"/>
      <c r="CD31" s="650"/>
      <c r="CE31" s="651"/>
      <c r="CF31" s="607" t="s">
        <v>300</v>
      </c>
      <c r="CG31" s="608"/>
      <c r="CH31" s="608"/>
      <c r="CI31" s="608"/>
      <c r="CJ31" s="608"/>
      <c r="CK31" s="608"/>
      <c r="CL31" s="608"/>
      <c r="CM31" s="608"/>
      <c r="CN31" s="608"/>
      <c r="CO31" s="608"/>
      <c r="CP31" s="608"/>
      <c r="CQ31" s="609"/>
      <c r="CR31" s="610">
        <v>327817</v>
      </c>
      <c r="CS31" s="640"/>
      <c r="CT31" s="640"/>
      <c r="CU31" s="640"/>
      <c r="CV31" s="640"/>
      <c r="CW31" s="640"/>
      <c r="CX31" s="640"/>
      <c r="CY31" s="641"/>
      <c r="CZ31" s="615">
        <v>0.3</v>
      </c>
      <c r="DA31" s="642"/>
      <c r="DB31" s="642"/>
      <c r="DC31" s="645"/>
      <c r="DD31" s="619">
        <v>327817</v>
      </c>
      <c r="DE31" s="640"/>
      <c r="DF31" s="640"/>
      <c r="DG31" s="640"/>
      <c r="DH31" s="640"/>
      <c r="DI31" s="640"/>
      <c r="DJ31" s="640"/>
      <c r="DK31" s="641"/>
      <c r="DL31" s="619">
        <v>327817</v>
      </c>
      <c r="DM31" s="640"/>
      <c r="DN31" s="640"/>
      <c r="DO31" s="640"/>
      <c r="DP31" s="640"/>
      <c r="DQ31" s="640"/>
      <c r="DR31" s="640"/>
      <c r="DS31" s="640"/>
      <c r="DT31" s="640"/>
      <c r="DU31" s="640"/>
      <c r="DV31" s="641"/>
      <c r="DW31" s="615">
        <v>0.4</v>
      </c>
      <c r="DX31" s="642"/>
      <c r="DY31" s="642"/>
      <c r="DZ31" s="642"/>
      <c r="EA31" s="642"/>
      <c r="EB31" s="642"/>
      <c r="EC31" s="643"/>
    </row>
    <row r="32" spans="2:133" ht="11.25" customHeight="1" x14ac:dyDescent="0.15">
      <c r="B32" s="607" t="s">
        <v>301</v>
      </c>
      <c r="C32" s="608"/>
      <c r="D32" s="608"/>
      <c r="E32" s="608"/>
      <c r="F32" s="608"/>
      <c r="G32" s="608"/>
      <c r="H32" s="608"/>
      <c r="I32" s="608"/>
      <c r="J32" s="608"/>
      <c r="K32" s="608"/>
      <c r="L32" s="608"/>
      <c r="M32" s="608"/>
      <c r="N32" s="608"/>
      <c r="O32" s="608"/>
      <c r="P32" s="608"/>
      <c r="Q32" s="609"/>
      <c r="R32" s="610">
        <v>9012972</v>
      </c>
      <c r="S32" s="611"/>
      <c r="T32" s="611"/>
      <c r="U32" s="611"/>
      <c r="V32" s="611"/>
      <c r="W32" s="611"/>
      <c r="X32" s="611"/>
      <c r="Y32" s="612"/>
      <c r="Z32" s="613">
        <v>6.6</v>
      </c>
      <c r="AA32" s="613"/>
      <c r="AB32" s="613"/>
      <c r="AC32" s="613"/>
      <c r="AD32" s="614" t="s">
        <v>122</v>
      </c>
      <c r="AE32" s="614"/>
      <c r="AF32" s="614"/>
      <c r="AG32" s="614"/>
      <c r="AH32" s="614"/>
      <c r="AI32" s="614"/>
      <c r="AJ32" s="614"/>
      <c r="AK32" s="614"/>
      <c r="AL32" s="615" t="s">
        <v>122</v>
      </c>
      <c r="AM32" s="616"/>
      <c r="AN32" s="616"/>
      <c r="AO32" s="617"/>
      <c r="AP32" s="660"/>
      <c r="AQ32" s="661"/>
      <c r="AR32" s="661"/>
      <c r="AS32" s="661"/>
      <c r="AT32" s="665"/>
      <c r="AU32" s="196" t="s">
        <v>302</v>
      </c>
      <c r="AX32" s="607" t="s">
        <v>303</v>
      </c>
      <c r="AY32" s="608"/>
      <c r="AZ32" s="608"/>
      <c r="BA32" s="608"/>
      <c r="BB32" s="608"/>
      <c r="BC32" s="608"/>
      <c r="BD32" s="608"/>
      <c r="BE32" s="608"/>
      <c r="BF32" s="609"/>
      <c r="BG32" s="667">
        <v>99.2</v>
      </c>
      <c r="BH32" s="640"/>
      <c r="BI32" s="640"/>
      <c r="BJ32" s="640"/>
      <c r="BK32" s="640"/>
      <c r="BL32" s="640"/>
      <c r="BM32" s="616">
        <v>97.6</v>
      </c>
      <c r="BN32" s="640"/>
      <c r="BO32" s="640"/>
      <c r="BP32" s="640"/>
      <c r="BQ32" s="656"/>
      <c r="BR32" s="667">
        <v>99.1</v>
      </c>
      <c r="BS32" s="640"/>
      <c r="BT32" s="640"/>
      <c r="BU32" s="640"/>
      <c r="BV32" s="640"/>
      <c r="BW32" s="640"/>
      <c r="BX32" s="616">
        <v>97.3</v>
      </c>
      <c r="BY32" s="640"/>
      <c r="BZ32" s="640"/>
      <c r="CA32" s="640"/>
      <c r="CB32" s="656"/>
      <c r="CD32" s="652"/>
      <c r="CE32" s="653"/>
      <c r="CF32" s="607" t="s">
        <v>304</v>
      </c>
      <c r="CG32" s="608"/>
      <c r="CH32" s="608"/>
      <c r="CI32" s="608"/>
      <c r="CJ32" s="608"/>
      <c r="CK32" s="608"/>
      <c r="CL32" s="608"/>
      <c r="CM32" s="608"/>
      <c r="CN32" s="608"/>
      <c r="CO32" s="608"/>
      <c r="CP32" s="608"/>
      <c r="CQ32" s="609"/>
      <c r="CR32" s="610">
        <v>900</v>
      </c>
      <c r="CS32" s="611"/>
      <c r="CT32" s="611"/>
      <c r="CU32" s="611"/>
      <c r="CV32" s="611"/>
      <c r="CW32" s="611"/>
      <c r="CX32" s="611"/>
      <c r="CY32" s="612"/>
      <c r="CZ32" s="615">
        <v>0</v>
      </c>
      <c r="DA32" s="642"/>
      <c r="DB32" s="642"/>
      <c r="DC32" s="645"/>
      <c r="DD32" s="619">
        <v>900</v>
      </c>
      <c r="DE32" s="611"/>
      <c r="DF32" s="611"/>
      <c r="DG32" s="611"/>
      <c r="DH32" s="611"/>
      <c r="DI32" s="611"/>
      <c r="DJ32" s="611"/>
      <c r="DK32" s="612"/>
      <c r="DL32" s="619">
        <v>900</v>
      </c>
      <c r="DM32" s="611"/>
      <c r="DN32" s="611"/>
      <c r="DO32" s="611"/>
      <c r="DP32" s="611"/>
      <c r="DQ32" s="611"/>
      <c r="DR32" s="611"/>
      <c r="DS32" s="611"/>
      <c r="DT32" s="611"/>
      <c r="DU32" s="611"/>
      <c r="DV32" s="612"/>
      <c r="DW32" s="615">
        <v>0</v>
      </c>
      <c r="DX32" s="642"/>
      <c r="DY32" s="642"/>
      <c r="DZ32" s="642"/>
      <c r="EA32" s="642"/>
      <c r="EB32" s="642"/>
      <c r="EC32" s="643"/>
    </row>
    <row r="33" spans="2:133" ht="11.25" customHeight="1" x14ac:dyDescent="0.15">
      <c r="B33" s="607" t="s">
        <v>305</v>
      </c>
      <c r="C33" s="608"/>
      <c r="D33" s="608"/>
      <c r="E33" s="608"/>
      <c r="F33" s="608"/>
      <c r="G33" s="608"/>
      <c r="H33" s="608"/>
      <c r="I33" s="608"/>
      <c r="J33" s="608"/>
      <c r="K33" s="608"/>
      <c r="L33" s="608"/>
      <c r="M33" s="608"/>
      <c r="N33" s="608"/>
      <c r="O33" s="608"/>
      <c r="P33" s="608"/>
      <c r="Q33" s="609"/>
      <c r="R33" s="610">
        <v>324256</v>
      </c>
      <c r="S33" s="611"/>
      <c r="T33" s="611"/>
      <c r="U33" s="611"/>
      <c r="V33" s="611"/>
      <c r="W33" s="611"/>
      <c r="X33" s="611"/>
      <c r="Y33" s="612"/>
      <c r="Z33" s="613">
        <v>0.2</v>
      </c>
      <c r="AA33" s="613"/>
      <c r="AB33" s="613"/>
      <c r="AC33" s="613"/>
      <c r="AD33" s="614">
        <v>170818</v>
      </c>
      <c r="AE33" s="614"/>
      <c r="AF33" s="614"/>
      <c r="AG33" s="614"/>
      <c r="AH33" s="614"/>
      <c r="AI33" s="614"/>
      <c r="AJ33" s="614"/>
      <c r="AK33" s="614"/>
      <c r="AL33" s="615">
        <v>0.2</v>
      </c>
      <c r="AM33" s="616"/>
      <c r="AN33" s="616"/>
      <c r="AO33" s="617"/>
      <c r="AP33" s="662"/>
      <c r="AQ33" s="663"/>
      <c r="AR33" s="663"/>
      <c r="AS33" s="663"/>
      <c r="AT33" s="666"/>
      <c r="AU33" s="201"/>
      <c r="AV33" s="201"/>
      <c r="AW33" s="201"/>
      <c r="AX33" s="631" t="s">
        <v>306</v>
      </c>
      <c r="AY33" s="632"/>
      <c r="AZ33" s="632"/>
      <c r="BA33" s="632"/>
      <c r="BB33" s="632"/>
      <c r="BC33" s="632"/>
      <c r="BD33" s="632"/>
      <c r="BE33" s="632"/>
      <c r="BF33" s="633"/>
      <c r="BG33" s="668">
        <v>99.6</v>
      </c>
      <c r="BH33" s="669"/>
      <c r="BI33" s="669"/>
      <c r="BJ33" s="669"/>
      <c r="BK33" s="669"/>
      <c r="BL33" s="669"/>
      <c r="BM33" s="670">
        <v>98.3</v>
      </c>
      <c r="BN33" s="669"/>
      <c r="BO33" s="669"/>
      <c r="BP33" s="669"/>
      <c r="BQ33" s="671"/>
      <c r="BR33" s="668">
        <v>99.5</v>
      </c>
      <c r="BS33" s="669"/>
      <c r="BT33" s="669"/>
      <c r="BU33" s="669"/>
      <c r="BV33" s="669"/>
      <c r="BW33" s="669"/>
      <c r="BX33" s="670">
        <v>98.1</v>
      </c>
      <c r="BY33" s="669"/>
      <c r="BZ33" s="669"/>
      <c r="CA33" s="669"/>
      <c r="CB33" s="671"/>
      <c r="CD33" s="607" t="s">
        <v>307</v>
      </c>
      <c r="CE33" s="608"/>
      <c r="CF33" s="608"/>
      <c r="CG33" s="608"/>
      <c r="CH33" s="608"/>
      <c r="CI33" s="608"/>
      <c r="CJ33" s="608"/>
      <c r="CK33" s="608"/>
      <c r="CL33" s="608"/>
      <c r="CM33" s="608"/>
      <c r="CN33" s="608"/>
      <c r="CO33" s="608"/>
      <c r="CP33" s="608"/>
      <c r="CQ33" s="609"/>
      <c r="CR33" s="610">
        <v>44741678</v>
      </c>
      <c r="CS33" s="640"/>
      <c r="CT33" s="640"/>
      <c r="CU33" s="640"/>
      <c r="CV33" s="640"/>
      <c r="CW33" s="640"/>
      <c r="CX33" s="640"/>
      <c r="CY33" s="641"/>
      <c r="CZ33" s="615">
        <v>34.299999999999997</v>
      </c>
      <c r="DA33" s="642"/>
      <c r="DB33" s="642"/>
      <c r="DC33" s="645"/>
      <c r="DD33" s="619">
        <v>36855609</v>
      </c>
      <c r="DE33" s="640"/>
      <c r="DF33" s="640"/>
      <c r="DG33" s="640"/>
      <c r="DH33" s="640"/>
      <c r="DI33" s="640"/>
      <c r="DJ33" s="640"/>
      <c r="DK33" s="641"/>
      <c r="DL33" s="619">
        <v>31620776</v>
      </c>
      <c r="DM33" s="640"/>
      <c r="DN33" s="640"/>
      <c r="DO33" s="640"/>
      <c r="DP33" s="640"/>
      <c r="DQ33" s="640"/>
      <c r="DR33" s="640"/>
      <c r="DS33" s="640"/>
      <c r="DT33" s="640"/>
      <c r="DU33" s="640"/>
      <c r="DV33" s="641"/>
      <c r="DW33" s="615">
        <v>42.7</v>
      </c>
      <c r="DX33" s="642"/>
      <c r="DY33" s="642"/>
      <c r="DZ33" s="642"/>
      <c r="EA33" s="642"/>
      <c r="EB33" s="642"/>
      <c r="EC33" s="643"/>
    </row>
    <row r="34" spans="2:133" ht="11.25" customHeight="1" x14ac:dyDescent="0.15">
      <c r="B34" s="607" t="s">
        <v>308</v>
      </c>
      <c r="C34" s="608"/>
      <c r="D34" s="608"/>
      <c r="E34" s="608"/>
      <c r="F34" s="608"/>
      <c r="G34" s="608"/>
      <c r="H34" s="608"/>
      <c r="I34" s="608"/>
      <c r="J34" s="608"/>
      <c r="K34" s="608"/>
      <c r="L34" s="608"/>
      <c r="M34" s="608"/>
      <c r="N34" s="608"/>
      <c r="O34" s="608"/>
      <c r="P34" s="608"/>
      <c r="Q34" s="609"/>
      <c r="R34" s="610">
        <v>747091</v>
      </c>
      <c r="S34" s="611"/>
      <c r="T34" s="611"/>
      <c r="U34" s="611"/>
      <c r="V34" s="611"/>
      <c r="W34" s="611"/>
      <c r="X34" s="611"/>
      <c r="Y34" s="612"/>
      <c r="Z34" s="613">
        <v>0.5</v>
      </c>
      <c r="AA34" s="613"/>
      <c r="AB34" s="613"/>
      <c r="AC34" s="613"/>
      <c r="AD34" s="614" t="s">
        <v>122</v>
      </c>
      <c r="AE34" s="614"/>
      <c r="AF34" s="614"/>
      <c r="AG34" s="614"/>
      <c r="AH34" s="614"/>
      <c r="AI34" s="614"/>
      <c r="AJ34" s="614"/>
      <c r="AK34" s="614"/>
      <c r="AL34" s="615" t="s">
        <v>122</v>
      </c>
      <c r="AM34" s="616"/>
      <c r="AN34" s="616"/>
      <c r="AO34" s="617"/>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7" t="s">
        <v>309</v>
      </c>
      <c r="CE34" s="608"/>
      <c r="CF34" s="608"/>
      <c r="CG34" s="608"/>
      <c r="CH34" s="608"/>
      <c r="CI34" s="608"/>
      <c r="CJ34" s="608"/>
      <c r="CK34" s="608"/>
      <c r="CL34" s="608"/>
      <c r="CM34" s="608"/>
      <c r="CN34" s="608"/>
      <c r="CO34" s="608"/>
      <c r="CP34" s="608"/>
      <c r="CQ34" s="609"/>
      <c r="CR34" s="610">
        <v>20380790</v>
      </c>
      <c r="CS34" s="611"/>
      <c r="CT34" s="611"/>
      <c r="CU34" s="611"/>
      <c r="CV34" s="611"/>
      <c r="CW34" s="611"/>
      <c r="CX34" s="611"/>
      <c r="CY34" s="612"/>
      <c r="CZ34" s="615">
        <v>15.6</v>
      </c>
      <c r="DA34" s="642"/>
      <c r="DB34" s="642"/>
      <c r="DC34" s="645"/>
      <c r="DD34" s="619">
        <v>14863289</v>
      </c>
      <c r="DE34" s="611"/>
      <c r="DF34" s="611"/>
      <c r="DG34" s="611"/>
      <c r="DH34" s="611"/>
      <c r="DI34" s="611"/>
      <c r="DJ34" s="611"/>
      <c r="DK34" s="612"/>
      <c r="DL34" s="619">
        <v>12964731</v>
      </c>
      <c r="DM34" s="611"/>
      <c r="DN34" s="611"/>
      <c r="DO34" s="611"/>
      <c r="DP34" s="611"/>
      <c r="DQ34" s="611"/>
      <c r="DR34" s="611"/>
      <c r="DS34" s="611"/>
      <c r="DT34" s="611"/>
      <c r="DU34" s="611"/>
      <c r="DV34" s="612"/>
      <c r="DW34" s="615">
        <v>17.5</v>
      </c>
      <c r="DX34" s="642"/>
      <c r="DY34" s="642"/>
      <c r="DZ34" s="642"/>
      <c r="EA34" s="642"/>
      <c r="EB34" s="642"/>
      <c r="EC34" s="643"/>
    </row>
    <row r="35" spans="2:133" ht="11.25" customHeight="1" x14ac:dyDescent="0.15">
      <c r="B35" s="607" t="s">
        <v>310</v>
      </c>
      <c r="C35" s="608"/>
      <c r="D35" s="608"/>
      <c r="E35" s="608"/>
      <c r="F35" s="608"/>
      <c r="G35" s="608"/>
      <c r="H35" s="608"/>
      <c r="I35" s="608"/>
      <c r="J35" s="608"/>
      <c r="K35" s="608"/>
      <c r="L35" s="608"/>
      <c r="M35" s="608"/>
      <c r="N35" s="608"/>
      <c r="O35" s="608"/>
      <c r="P35" s="608"/>
      <c r="Q35" s="609"/>
      <c r="R35" s="610">
        <v>2832966</v>
      </c>
      <c r="S35" s="611"/>
      <c r="T35" s="611"/>
      <c r="U35" s="611"/>
      <c r="V35" s="611"/>
      <c r="W35" s="611"/>
      <c r="X35" s="611"/>
      <c r="Y35" s="612"/>
      <c r="Z35" s="613">
        <v>2.1</v>
      </c>
      <c r="AA35" s="613"/>
      <c r="AB35" s="613"/>
      <c r="AC35" s="613"/>
      <c r="AD35" s="614" t="s">
        <v>122</v>
      </c>
      <c r="AE35" s="614"/>
      <c r="AF35" s="614"/>
      <c r="AG35" s="614"/>
      <c r="AH35" s="614"/>
      <c r="AI35" s="614"/>
      <c r="AJ35" s="614"/>
      <c r="AK35" s="614"/>
      <c r="AL35" s="615" t="s">
        <v>122</v>
      </c>
      <c r="AM35" s="616"/>
      <c r="AN35" s="616"/>
      <c r="AO35" s="617"/>
      <c r="AP35" s="206"/>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1375303</v>
      </c>
      <c r="CS35" s="640"/>
      <c r="CT35" s="640"/>
      <c r="CU35" s="640"/>
      <c r="CV35" s="640"/>
      <c r="CW35" s="640"/>
      <c r="CX35" s="640"/>
      <c r="CY35" s="641"/>
      <c r="CZ35" s="615">
        <v>1.1000000000000001</v>
      </c>
      <c r="DA35" s="642"/>
      <c r="DB35" s="642"/>
      <c r="DC35" s="645"/>
      <c r="DD35" s="619">
        <v>1346538</v>
      </c>
      <c r="DE35" s="640"/>
      <c r="DF35" s="640"/>
      <c r="DG35" s="640"/>
      <c r="DH35" s="640"/>
      <c r="DI35" s="640"/>
      <c r="DJ35" s="640"/>
      <c r="DK35" s="641"/>
      <c r="DL35" s="619">
        <v>1346538</v>
      </c>
      <c r="DM35" s="640"/>
      <c r="DN35" s="640"/>
      <c r="DO35" s="640"/>
      <c r="DP35" s="640"/>
      <c r="DQ35" s="640"/>
      <c r="DR35" s="640"/>
      <c r="DS35" s="640"/>
      <c r="DT35" s="640"/>
      <c r="DU35" s="640"/>
      <c r="DV35" s="641"/>
      <c r="DW35" s="615">
        <v>1.8</v>
      </c>
      <c r="DX35" s="642"/>
      <c r="DY35" s="642"/>
      <c r="DZ35" s="642"/>
      <c r="EA35" s="642"/>
      <c r="EB35" s="642"/>
      <c r="EC35" s="643"/>
    </row>
    <row r="36" spans="2:133" ht="11.25" customHeight="1" x14ac:dyDescent="0.15">
      <c r="B36" s="607" t="s">
        <v>314</v>
      </c>
      <c r="C36" s="608"/>
      <c r="D36" s="608"/>
      <c r="E36" s="608"/>
      <c r="F36" s="608"/>
      <c r="G36" s="608"/>
      <c r="H36" s="608"/>
      <c r="I36" s="608"/>
      <c r="J36" s="608"/>
      <c r="K36" s="608"/>
      <c r="L36" s="608"/>
      <c r="M36" s="608"/>
      <c r="N36" s="608"/>
      <c r="O36" s="608"/>
      <c r="P36" s="608"/>
      <c r="Q36" s="609"/>
      <c r="R36" s="610">
        <v>5299080</v>
      </c>
      <c r="S36" s="611"/>
      <c r="T36" s="611"/>
      <c r="U36" s="611"/>
      <c r="V36" s="611"/>
      <c r="W36" s="611"/>
      <c r="X36" s="611"/>
      <c r="Y36" s="612"/>
      <c r="Z36" s="613">
        <v>3.9</v>
      </c>
      <c r="AA36" s="613"/>
      <c r="AB36" s="613"/>
      <c r="AC36" s="613"/>
      <c r="AD36" s="614" t="s">
        <v>122</v>
      </c>
      <c r="AE36" s="614"/>
      <c r="AF36" s="614"/>
      <c r="AG36" s="614"/>
      <c r="AH36" s="614"/>
      <c r="AI36" s="614"/>
      <c r="AJ36" s="614"/>
      <c r="AK36" s="614"/>
      <c r="AL36" s="615" t="s">
        <v>122</v>
      </c>
      <c r="AM36" s="616"/>
      <c r="AN36" s="616"/>
      <c r="AO36" s="617"/>
      <c r="AP36" s="206"/>
      <c r="AQ36" s="672" t="s">
        <v>315</v>
      </c>
      <c r="AR36" s="673"/>
      <c r="AS36" s="673"/>
      <c r="AT36" s="673"/>
      <c r="AU36" s="673"/>
      <c r="AV36" s="673"/>
      <c r="AW36" s="673"/>
      <c r="AX36" s="673"/>
      <c r="AY36" s="674"/>
      <c r="AZ36" s="599">
        <v>14085650</v>
      </c>
      <c r="BA36" s="600"/>
      <c r="BB36" s="600"/>
      <c r="BC36" s="600"/>
      <c r="BD36" s="600"/>
      <c r="BE36" s="600"/>
      <c r="BF36" s="675"/>
      <c r="BG36" s="596" t="s">
        <v>316</v>
      </c>
      <c r="BH36" s="597"/>
      <c r="BI36" s="597"/>
      <c r="BJ36" s="597"/>
      <c r="BK36" s="597"/>
      <c r="BL36" s="597"/>
      <c r="BM36" s="597"/>
      <c r="BN36" s="597"/>
      <c r="BO36" s="597"/>
      <c r="BP36" s="597"/>
      <c r="BQ36" s="597"/>
      <c r="BR36" s="597"/>
      <c r="BS36" s="597"/>
      <c r="BT36" s="597"/>
      <c r="BU36" s="598"/>
      <c r="BV36" s="599">
        <v>873483</v>
      </c>
      <c r="BW36" s="600"/>
      <c r="BX36" s="600"/>
      <c r="BY36" s="600"/>
      <c r="BZ36" s="600"/>
      <c r="CA36" s="600"/>
      <c r="CB36" s="675"/>
      <c r="CD36" s="607" t="s">
        <v>317</v>
      </c>
      <c r="CE36" s="608"/>
      <c r="CF36" s="608"/>
      <c r="CG36" s="608"/>
      <c r="CH36" s="608"/>
      <c r="CI36" s="608"/>
      <c r="CJ36" s="608"/>
      <c r="CK36" s="608"/>
      <c r="CL36" s="608"/>
      <c r="CM36" s="608"/>
      <c r="CN36" s="608"/>
      <c r="CO36" s="608"/>
      <c r="CP36" s="608"/>
      <c r="CQ36" s="609"/>
      <c r="CR36" s="610">
        <v>10219231</v>
      </c>
      <c r="CS36" s="611"/>
      <c r="CT36" s="611"/>
      <c r="CU36" s="611"/>
      <c r="CV36" s="611"/>
      <c r="CW36" s="611"/>
      <c r="CX36" s="611"/>
      <c r="CY36" s="612"/>
      <c r="CZ36" s="615">
        <v>7.8</v>
      </c>
      <c r="DA36" s="642"/>
      <c r="DB36" s="642"/>
      <c r="DC36" s="645"/>
      <c r="DD36" s="619">
        <v>9906143</v>
      </c>
      <c r="DE36" s="611"/>
      <c r="DF36" s="611"/>
      <c r="DG36" s="611"/>
      <c r="DH36" s="611"/>
      <c r="DI36" s="611"/>
      <c r="DJ36" s="611"/>
      <c r="DK36" s="612"/>
      <c r="DL36" s="619">
        <v>8423543</v>
      </c>
      <c r="DM36" s="611"/>
      <c r="DN36" s="611"/>
      <c r="DO36" s="611"/>
      <c r="DP36" s="611"/>
      <c r="DQ36" s="611"/>
      <c r="DR36" s="611"/>
      <c r="DS36" s="611"/>
      <c r="DT36" s="611"/>
      <c r="DU36" s="611"/>
      <c r="DV36" s="612"/>
      <c r="DW36" s="615">
        <v>11.4</v>
      </c>
      <c r="DX36" s="642"/>
      <c r="DY36" s="642"/>
      <c r="DZ36" s="642"/>
      <c r="EA36" s="642"/>
      <c r="EB36" s="642"/>
      <c r="EC36" s="643"/>
    </row>
    <row r="37" spans="2:133" ht="11.25" customHeight="1" x14ac:dyDescent="0.15">
      <c r="B37" s="607" t="s">
        <v>318</v>
      </c>
      <c r="C37" s="608"/>
      <c r="D37" s="608"/>
      <c r="E37" s="608"/>
      <c r="F37" s="608"/>
      <c r="G37" s="608"/>
      <c r="H37" s="608"/>
      <c r="I37" s="608"/>
      <c r="J37" s="608"/>
      <c r="K37" s="608"/>
      <c r="L37" s="608"/>
      <c r="M37" s="608"/>
      <c r="N37" s="608"/>
      <c r="O37" s="608"/>
      <c r="P37" s="608"/>
      <c r="Q37" s="609"/>
      <c r="R37" s="610">
        <v>3765553</v>
      </c>
      <c r="S37" s="611"/>
      <c r="T37" s="611"/>
      <c r="U37" s="611"/>
      <c r="V37" s="611"/>
      <c r="W37" s="611"/>
      <c r="X37" s="611"/>
      <c r="Y37" s="612"/>
      <c r="Z37" s="613">
        <v>2.7</v>
      </c>
      <c r="AA37" s="613"/>
      <c r="AB37" s="613"/>
      <c r="AC37" s="613"/>
      <c r="AD37" s="614">
        <v>126391</v>
      </c>
      <c r="AE37" s="614"/>
      <c r="AF37" s="614"/>
      <c r="AG37" s="614"/>
      <c r="AH37" s="614"/>
      <c r="AI37" s="614"/>
      <c r="AJ37" s="614"/>
      <c r="AK37" s="614"/>
      <c r="AL37" s="615">
        <v>0.2</v>
      </c>
      <c r="AM37" s="616"/>
      <c r="AN37" s="616"/>
      <c r="AO37" s="617"/>
      <c r="AQ37" s="676" t="s">
        <v>319</v>
      </c>
      <c r="AR37" s="677"/>
      <c r="AS37" s="677"/>
      <c r="AT37" s="677"/>
      <c r="AU37" s="677"/>
      <c r="AV37" s="677"/>
      <c r="AW37" s="677"/>
      <c r="AX37" s="677"/>
      <c r="AY37" s="678"/>
      <c r="AZ37" s="610">
        <v>2259179</v>
      </c>
      <c r="BA37" s="611"/>
      <c r="BB37" s="611"/>
      <c r="BC37" s="611"/>
      <c r="BD37" s="640"/>
      <c r="BE37" s="640"/>
      <c r="BF37" s="656"/>
      <c r="BG37" s="607" t="s">
        <v>320</v>
      </c>
      <c r="BH37" s="608"/>
      <c r="BI37" s="608"/>
      <c r="BJ37" s="608"/>
      <c r="BK37" s="608"/>
      <c r="BL37" s="608"/>
      <c r="BM37" s="608"/>
      <c r="BN37" s="608"/>
      <c r="BO37" s="608"/>
      <c r="BP37" s="608"/>
      <c r="BQ37" s="608"/>
      <c r="BR37" s="608"/>
      <c r="BS37" s="608"/>
      <c r="BT37" s="608"/>
      <c r="BU37" s="609"/>
      <c r="BV37" s="610">
        <v>-78480</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4900477</v>
      </c>
      <c r="CS37" s="640"/>
      <c r="CT37" s="640"/>
      <c r="CU37" s="640"/>
      <c r="CV37" s="640"/>
      <c r="CW37" s="640"/>
      <c r="CX37" s="640"/>
      <c r="CY37" s="641"/>
      <c r="CZ37" s="615">
        <v>3.8</v>
      </c>
      <c r="DA37" s="642"/>
      <c r="DB37" s="642"/>
      <c r="DC37" s="645"/>
      <c r="DD37" s="619">
        <v>4900477</v>
      </c>
      <c r="DE37" s="640"/>
      <c r="DF37" s="640"/>
      <c r="DG37" s="640"/>
      <c r="DH37" s="640"/>
      <c r="DI37" s="640"/>
      <c r="DJ37" s="640"/>
      <c r="DK37" s="641"/>
      <c r="DL37" s="619">
        <v>4690853</v>
      </c>
      <c r="DM37" s="640"/>
      <c r="DN37" s="640"/>
      <c r="DO37" s="640"/>
      <c r="DP37" s="640"/>
      <c r="DQ37" s="640"/>
      <c r="DR37" s="640"/>
      <c r="DS37" s="640"/>
      <c r="DT37" s="640"/>
      <c r="DU37" s="640"/>
      <c r="DV37" s="641"/>
      <c r="DW37" s="615">
        <v>6.3</v>
      </c>
      <c r="DX37" s="642"/>
      <c r="DY37" s="642"/>
      <c r="DZ37" s="642"/>
      <c r="EA37" s="642"/>
      <c r="EB37" s="642"/>
      <c r="EC37" s="643"/>
    </row>
    <row r="38" spans="2:133" ht="11.25" customHeight="1" x14ac:dyDescent="0.15">
      <c r="B38" s="607" t="s">
        <v>322</v>
      </c>
      <c r="C38" s="608"/>
      <c r="D38" s="608"/>
      <c r="E38" s="608"/>
      <c r="F38" s="608"/>
      <c r="G38" s="608"/>
      <c r="H38" s="608"/>
      <c r="I38" s="608"/>
      <c r="J38" s="608"/>
      <c r="K38" s="608"/>
      <c r="L38" s="608"/>
      <c r="M38" s="608"/>
      <c r="N38" s="608"/>
      <c r="O38" s="608"/>
      <c r="P38" s="608"/>
      <c r="Q38" s="609"/>
      <c r="R38" s="610">
        <v>6853311</v>
      </c>
      <c r="S38" s="611"/>
      <c r="T38" s="611"/>
      <c r="U38" s="611"/>
      <c r="V38" s="611"/>
      <c r="W38" s="611"/>
      <c r="X38" s="611"/>
      <c r="Y38" s="612"/>
      <c r="Z38" s="613">
        <v>5</v>
      </c>
      <c r="AA38" s="613"/>
      <c r="AB38" s="613"/>
      <c r="AC38" s="613"/>
      <c r="AD38" s="614" t="s">
        <v>122</v>
      </c>
      <c r="AE38" s="614"/>
      <c r="AF38" s="614"/>
      <c r="AG38" s="614"/>
      <c r="AH38" s="614"/>
      <c r="AI38" s="614"/>
      <c r="AJ38" s="614"/>
      <c r="AK38" s="614"/>
      <c r="AL38" s="615" t="s">
        <v>122</v>
      </c>
      <c r="AM38" s="616"/>
      <c r="AN38" s="616"/>
      <c r="AO38" s="617"/>
      <c r="AQ38" s="676" t="s">
        <v>323</v>
      </c>
      <c r="AR38" s="677"/>
      <c r="AS38" s="677"/>
      <c r="AT38" s="677"/>
      <c r="AU38" s="677"/>
      <c r="AV38" s="677"/>
      <c r="AW38" s="677"/>
      <c r="AX38" s="677"/>
      <c r="AY38" s="678"/>
      <c r="AZ38" s="610">
        <v>3573</v>
      </c>
      <c r="BA38" s="611"/>
      <c r="BB38" s="611"/>
      <c r="BC38" s="611"/>
      <c r="BD38" s="640"/>
      <c r="BE38" s="640"/>
      <c r="BF38" s="656"/>
      <c r="BG38" s="607" t="s">
        <v>324</v>
      </c>
      <c r="BH38" s="608"/>
      <c r="BI38" s="608"/>
      <c r="BJ38" s="608"/>
      <c r="BK38" s="608"/>
      <c r="BL38" s="608"/>
      <c r="BM38" s="608"/>
      <c r="BN38" s="608"/>
      <c r="BO38" s="608"/>
      <c r="BP38" s="608"/>
      <c r="BQ38" s="608"/>
      <c r="BR38" s="608"/>
      <c r="BS38" s="608"/>
      <c r="BT38" s="608"/>
      <c r="BU38" s="609"/>
      <c r="BV38" s="610">
        <v>44426</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11999331</v>
      </c>
      <c r="CS38" s="611"/>
      <c r="CT38" s="611"/>
      <c r="CU38" s="611"/>
      <c r="CV38" s="611"/>
      <c r="CW38" s="611"/>
      <c r="CX38" s="611"/>
      <c r="CY38" s="612"/>
      <c r="CZ38" s="615">
        <v>9.1999999999999993</v>
      </c>
      <c r="DA38" s="642"/>
      <c r="DB38" s="642"/>
      <c r="DC38" s="645"/>
      <c r="DD38" s="619">
        <v>10148928</v>
      </c>
      <c r="DE38" s="611"/>
      <c r="DF38" s="611"/>
      <c r="DG38" s="611"/>
      <c r="DH38" s="611"/>
      <c r="DI38" s="611"/>
      <c r="DJ38" s="611"/>
      <c r="DK38" s="612"/>
      <c r="DL38" s="619">
        <v>8885964</v>
      </c>
      <c r="DM38" s="611"/>
      <c r="DN38" s="611"/>
      <c r="DO38" s="611"/>
      <c r="DP38" s="611"/>
      <c r="DQ38" s="611"/>
      <c r="DR38" s="611"/>
      <c r="DS38" s="611"/>
      <c r="DT38" s="611"/>
      <c r="DU38" s="611"/>
      <c r="DV38" s="612"/>
      <c r="DW38" s="615">
        <v>12</v>
      </c>
      <c r="DX38" s="642"/>
      <c r="DY38" s="642"/>
      <c r="DZ38" s="642"/>
      <c r="EA38" s="642"/>
      <c r="EB38" s="642"/>
      <c r="EC38" s="643"/>
    </row>
    <row r="39" spans="2:133" ht="11.25" customHeight="1" x14ac:dyDescent="0.15">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6" t="s">
        <v>327</v>
      </c>
      <c r="AR39" s="677"/>
      <c r="AS39" s="677"/>
      <c r="AT39" s="677"/>
      <c r="AU39" s="677"/>
      <c r="AV39" s="677"/>
      <c r="AW39" s="677"/>
      <c r="AX39" s="677"/>
      <c r="AY39" s="678"/>
      <c r="AZ39" s="610" t="s">
        <v>122</v>
      </c>
      <c r="BA39" s="611"/>
      <c r="BB39" s="611"/>
      <c r="BC39" s="611"/>
      <c r="BD39" s="640"/>
      <c r="BE39" s="640"/>
      <c r="BF39" s="656"/>
      <c r="BG39" s="607" t="s">
        <v>328</v>
      </c>
      <c r="BH39" s="608"/>
      <c r="BI39" s="608"/>
      <c r="BJ39" s="608"/>
      <c r="BK39" s="608"/>
      <c r="BL39" s="608"/>
      <c r="BM39" s="608"/>
      <c r="BN39" s="608"/>
      <c r="BO39" s="608"/>
      <c r="BP39" s="608"/>
      <c r="BQ39" s="608"/>
      <c r="BR39" s="608"/>
      <c r="BS39" s="608"/>
      <c r="BT39" s="608"/>
      <c r="BU39" s="609"/>
      <c r="BV39" s="610">
        <v>62730</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719245</v>
      </c>
      <c r="CS39" s="640"/>
      <c r="CT39" s="640"/>
      <c r="CU39" s="640"/>
      <c r="CV39" s="640"/>
      <c r="CW39" s="640"/>
      <c r="CX39" s="640"/>
      <c r="CY39" s="641"/>
      <c r="CZ39" s="615">
        <v>0.6</v>
      </c>
      <c r="DA39" s="642"/>
      <c r="DB39" s="642"/>
      <c r="DC39" s="645"/>
      <c r="DD39" s="619">
        <v>590711</v>
      </c>
      <c r="DE39" s="640"/>
      <c r="DF39" s="640"/>
      <c r="DG39" s="640"/>
      <c r="DH39" s="640"/>
      <c r="DI39" s="640"/>
      <c r="DJ39" s="640"/>
      <c r="DK39" s="641"/>
      <c r="DL39" s="619" t="s">
        <v>122</v>
      </c>
      <c r="DM39" s="640"/>
      <c r="DN39" s="640"/>
      <c r="DO39" s="640"/>
      <c r="DP39" s="640"/>
      <c r="DQ39" s="640"/>
      <c r="DR39" s="640"/>
      <c r="DS39" s="640"/>
      <c r="DT39" s="640"/>
      <c r="DU39" s="640"/>
      <c r="DV39" s="641"/>
      <c r="DW39" s="615" t="s">
        <v>122</v>
      </c>
      <c r="DX39" s="642"/>
      <c r="DY39" s="642"/>
      <c r="DZ39" s="642"/>
      <c r="EA39" s="642"/>
      <c r="EB39" s="642"/>
      <c r="EC39" s="643"/>
    </row>
    <row r="40" spans="2:133" ht="11.25" customHeight="1" x14ac:dyDescent="0.15">
      <c r="B40" s="607" t="s">
        <v>330</v>
      </c>
      <c r="C40" s="608"/>
      <c r="D40" s="608"/>
      <c r="E40" s="608"/>
      <c r="F40" s="608"/>
      <c r="G40" s="608"/>
      <c r="H40" s="608"/>
      <c r="I40" s="608"/>
      <c r="J40" s="608"/>
      <c r="K40" s="608"/>
      <c r="L40" s="608"/>
      <c r="M40" s="608"/>
      <c r="N40" s="608"/>
      <c r="O40" s="608"/>
      <c r="P40" s="608"/>
      <c r="Q40" s="609"/>
      <c r="R40" s="610">
        <v>356211</v>
      </c>
      <c r="S40" s="611"/>
      <c r="T40" s="611"/>
      <c r="U40" s="611"/>
      <c r="V40" s="611"/>
      <c r="W40" s="611"/>
      <c r="X40" s="611"/>
      <c r="Y40" s="612"/>
      <c r="Z40" s="613">
        <v>0.3</v>
      </c>
      <c r="AA40" s="613"/>
      <c r="AB40" s="613"/>
      <c r="AC40" s="613"/>
      <c r="AD40" s="614" t="s">
        <v>122</v>
      </c>
      <c r="AE40" s="614"/>
      <c r="AF40" s="614"/>
      <c r="AG40" s="614"/>
      <c r="AH40" s="614"/>
      <c r="AI40" s="614"/>
      <c r="AJ40" s="614"/>
      <c r="AK40" s="614"/>
      <c r="AL40" s="615" t="s">
        <v>122</v>
      </c>
      <c r="AM40" s="616"/>
      <c r="AN40" s="616"/>
      <c r="AO40" s="617"/>
      <c r="AQ40" s="676" t="s">
        <v>331</v>
      </c>
      <c r="AR40" s="677"/>
      <c r="AS40" s="677"/>
      <c r="AT40" s="677"/>
      <c r="AU40" s="677"/>
      <c r="AV40" s="677"/>
      <c r="AW40" s="677"/>
      <c r="AX40" s="677"/>
      <c r="AY40" s="678"/>
      <c r="AZ40" s="610" t="s">
        <v>122</v>
      </c>
      <c r="BA40" s="611"/>
      <c r="BB40" s="611"/>
      <c r="BC40" s="611"/>
      <c r="BD40" s="640"/>
      <c r="BE40" s="640"/>
      <c r="BF40" s="656"/>
      <c r="BG40" s="660" t="s">
        <v>332</v>
      </c>
      <c r="BH40" s="661"/>
      <c r="BI40" s="661"/>
      <c r="BJ40" s="661"/>
      <c r="BK40" s="661"/>
      <c r="BL40" s="202"/>
      <c r="BM40" s="608" t="s">
        <v>333</v>
      </c>
      <c r="BN40" s="608"/>
      <c r="BO40" s="608"/>
      <c r="BP40" s="608"/>
      <c r="BQ40" s="608"/>
      <c r="BR40" s="608"/>
      <c r="BS40" s="608"/>
      <c r="BT40" s="608"/>
      <c r="BU40" s="609"/>
      <c r="BV40" s="610">
        <v>105</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47778</v>
      </c>
      <c r="CS40" s="611"/>
      <c r="CT40" s="611"/>
      <c r="CU40" s="611"/>
      <c r="CV40" s="611"/>
      <c r="CW40" s="611"/>
      <c r="CX40" s="611"/>
      <c r="CY40" s="612"/>
      <c r="CZ40" s="615">
        <v>0</v>
      </c>
      <c r="DA40" s="642"/>
      <c r="DB40" s="642"/>
      <c r="DC40" s="645"/>
      <c r="DD40" s="619" t="s">
        <v>122</v>
      </c>
      <c r="DE40" s="611"/>
      <c r="DF40" s="611"/>
      <c r="DG40" s="611"/>
      <c r="DH40" s="611"/>
      <c r="DI40" s="611"/>
      <c r="DJ40" s="611"/>
      <c r="DK40" s="612"/>
      <c r="DL40" s="619" t="s">
        <v>122</v>
      </c>
      <c r="DM40" s="611"/>
      <c r="DN40" s="611"/>
      <c r="DO40" s="611"/>
      <c r="DP40" s="611"/>
      <c r="DQ40" s="611"/>
      <c r="DR40" s="611"/>
      <c r="DS40" s="611"/>
      <c r="DT40" s="611"/>
      <c r="DU40" s="611"/>
      <c r="DV40" s="612"/>
      <c r="DW40" s="615" t="s">
        <v>122</v>
      </c>
      <c r="DX40" s="642"/>
      <c r="DY40" s="642"/>
      <c r="DZ40" s="642"/>
      <c r="EA40" s="642"/>
      <c r="EB40" s="642"/>
      <c r="EC40" s="643"/>
    </row>
    <row r="41" spans="2:133" ht="11.25" customHeight="1" x14ac:dyDescent="0.15">
      <c r="B41" s="631" t="s">
        <v>335</v>
      </c>
      <c r="C41" s="632"/>
      <c r="D41" s="632"/>
      <c r="E41" s="632"/>
      <c r="F41" s="632"/>
      <c r="G41" s="632"/>
      <c r="H41" s="632"/>
      <c r="I41" s="632"/>
      <c r="J41" s="632"/>
      <c r="K41" s="632"/>
      <c r="L41" s="632"/>
      <c r="M41" s="632"/>
      <c r="N41" s="632"/>
      <c r="O41" s="632"/>
      <c r="P41" s="632"/>
      <c r="Q41" s="633"/>
      <c r="R41" s="685">
        <v>137048330</v>
      </c>
      <c r="S41" s="686"/>
      <c r="T41" s="686"/>
      <c r="U41" s="686"/>
      <c r="V41" s="686"/>
      <c r="W41" s="686"/>
      <c r="X41" s="686"/>
      <c r="Y41" s="687"/>
      <c r="Z41" s="688">
        <v>100</v>
      </c>
      <c r="AA41" s="688"/>
      <c r="AB41" s="688"/>
      <c r="AC41" s="688"/>
      <c r="AD41" s="689">
        <v>73674076</v>
      </c>
      <c r="AE41" s="689"/>
      <c r="AF41" s="689"/>
      <c r="AG41" s="689"/>
      <c r="AH41" s="689"/>
      <c r="AI41" s="689"/>
      <c r="AJ41" s="689"/>
      <c r="AK41" s="689"/>
      <c r="AL41" s="690">
        <v>100</v>
      </c>
      <c r="AM41" s="670"/>
      <c r="AN41" s="670"/>
      <c r="AO41" s="691"/>
      <c r="AQ41" s="676" t="s">
        <v>336</v>
      </c>
      <c r="AR41" s="677"/>
      <c r="AS41" s="677"/>
      <c r="AT41" s="677"/>
      <c r="AU41" s="677"/>
      <c r="AV41" s="677"/>
      <c r="AW41" s="677"/>
      <c r="AX41" s="677"/>
      <c r="AY41" s="678"/>
      <c r="AZ41" s="610">
        <v>3051124</v>
      </c>
      <c r="BA41" s="611"/>
      <c r="BB41" s="611"/>
      <c r="BC41" s="611"/>
      <c r="BD41" s="640"/>
      <c r="BE41" s="640"/>
      <c r="BF41" s="656"/>
      <c r="BG41" s="660"/>
      <c r="BH41" s="661"/>
      <c r="BI41" s="661"/>
      <c r="BJ41" s="661"/>
      <c r="BK41" s="661"/>
      <c r="BL41" s="202"/>
      <c r="BM41" s="608" t="s">
        <v>337</v>
      </c>
      <c r="BN41" s="608"/>
      <c r="BO41" s="608"/>
      <c r="BP41" s="608"/>
      <c r="BQ41" s="608"/>
      <c r="BR41" s="608"/>
      <c r="BS41" s="608"/>
      <c r="BT41" s="608"/>
      <c r="BU41" s="609"/>
      <c r="BV41" s="610" t="s">
        <v>122</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40"/>
      <c r="CT41" s="640"/>
      <c r="CU41" s="640"/>
      <c r="CV41" s="640"/>
      <c r="CW41" s="640"/>
      <c r="CX41" s="640"/>
      <c r="CY41" s="641"/>
      <c r="CZ41" s="615" t="s">
        <v>122</v>
      </c>
      <c r="DA41" s="642"/>
      <c r="DB41" s="642"/>
      <c r="DC41" s="645"/>
      <c r="DD41" s="619" t="s">
        <v>122</v>
      </c>
      <c r="DE41" s="640"/>
      <c r="DF41" s="640"/>
      <c r="DG41" s="640"/>
      <c r="DH41" s="640"/>
      <c r="DI41" s="640"/>
      <c r="DJ41" s="640"/>
      <c r="DK41" s="641"/>
      <c r="DL41" s="679"/>
      <c r="DM41" s="680"/>
      <c r="DN41" s="680"/>
      <c r="DO41" s="680"/>
      <c r="DP41" s="680"/>
      <c r="DQ41" s="680"/>
      <c r="DR41" s="680"/>
      <c r="DS41" s="680"/>
      <c r="DT41" s="680"/>
      <c r="DU41" s="680"/>
      <c r="DV41" s="681"/>
      <c r="DW41" s="682"/>
      <c r="DX41" s="683"/>
      <c r="DY41" s="683"/>
      <c r="DZ41" s="683"/>
      <c r="EA41" s="683"/>
      <c r="EB41" s="683"/>
      <c r="EC41" s="684"/>
    </row>
    <row r="42" spans="2:133" ht="11.25" customHeight="1" x14ac:dyDescent="0.15">
      <c r="AQ42" s="692" t="s">
        <v>339</v>
      </c>
      <c r="AR42" s="693"/>
      <c r="AS42" s="693"/>
      <c r="AT42" s="693"/>
      <c r="AU42" s="693"/>
      <c r="AV42" s="693"/>
      <c r="AW42" s="693"/>
      <c r="AX42" s="693"/>
      <c r="AY42" s="694"/>
      <c r="AZ42" s="685">
        <v>8771774</v>
      </c>
      <c r="BA42" s="686"/>
      <c r="BB42" s="686"/>
      <c r="BC42" s="686"/>
      <c r="BD42" s="669"/>
      <c r="BE42" s="669"/>
      <c r="BF42" s="671"/>
      <c r="BG42" s="662"/>
      <c r="BH42" s="663"/>
      <c r="BI42" s="663"/>
      <c r="BJ42" s="663"/>
      <c r="BK42" s="663"/>
      <c r="BL42" s="203"/>
      <c r="BM42" s="632" t="s">
        <v>340</v>
      </c>
      <c r="BN42" s="632"/>
      <c r="BO42" s="632"/>
      <c r="BP42" s="632"/>
      <c r="BQ42" s="632"/>
      <c r="BR42" s="632"/>
      <c r="BS42" s="632"/>
      <c r="BT42" s="632"/>
      <c r="BU42" s="633"/>
      <c r="BV42" s="685">
        <v>344</v>
      </c>
      <c r="BW42" s="686"/>
      <c r="BX42" s="686"/>
      <c r="BY42" s="686"/>
      <c r="BZ42" s="686"/>
      <c r="CA42" s="686"/>
      <c r="CB42" s="695"/>
      <c r="CD42" s="607" t="s">
        <v>341</v>
      </c>
      <c r="CE42" s="608"/>
      <c r="CF42" s="608"/>
      <c r="CG42" s="608"/>
      <c r="CH42" s="608"/>
      <c r="CI42" s="608"/>
      <c r="CJ42" s="608"/>
      <c r="CK42" s="608"/>
      <c r="CL42" s="608"/>
      <c r="CM42" s="608"/>
      <c r="CN42" s="608"/>
      <c r="CO42" s="608"/>
      <c r="CP42" s="608"/>
      <c r="CQ42" s="609"/>
      <c r="CR42" s="610">
        <v>8782234</v>
      </c>
      <c r="CS42" s="640"/>
      <c r="CT42" s="640"/>
      <c r="CU42" s="640"/>
      <c r="CV42" s="640"/>
      <c r="CW42" s="640"/>
      <c r="CX42" s="640"/>
      <c r="CY42" s="641"/>
      <c r="CZ42" s="615">
        <v>6.7</v>
      </c>
      <c r="DA42" s="642"/>
      <c r="DB42" s="642"/>
      <c r="DC42" s="645"/>
      <c r="DD42" s="619">
        <v>1360550</v>
      </c>
      <c r="DE42" s="640"/>
      <c r="DF42" s="640"/>
      <c r="DG42" s="640"/>
      <c r="DH42" s="640"/>
      <c r="DI42" s="640"/>
      <c r="DJ42" s="640"/>
      <c r="DK42" s="641"/>
      <c r="DL42" s="679"/>
      <c r="DM42" s="680"/>
      <c r="DN42" s="680"/>
      <c r="DO42" s="680"/>
      <c r="DP42" s="680"/>
      <c r="DQ42" s="680"/>
      <c r="DR42" s="680"/>
      <c r="DS42" s="680"/>
      <c r="DT42" s="680"/>
      <c r="DU42" s="680"/>
      <c r="DV42" s="681"/>
      <c r="DW42" s="682"/>
      <c r="DX42" s="683"/>
      <c r="DY42" s="683"/>
      <c r="DZ42" s="683"/>
      <c r="EA42" s="683"/>
      <c r="EB42" s="683"/>
      <c r="EC42" s="684"/>
    </row>
    <row r="43" spans="2:133" ht="11.25" customHeight="1" x14ac:dyDescent="0.15">
      <c r="B43" s="196" t="s">
        <v>342</v>
      </c>
      <c r="CD43" s="607" t="s">
        <v>343</v>
      </c>
      <c r="CE43" s="608"/>
      <c r="CF43" s="608"/>
      <c r="CG43" s="608"/>
      <c r="CH43" s="608"/>
      <c r="CI43" s="608"/>
      <c r="CJ43" s="608"/>
      <c r="CK43" s="608"/>
      <c r="CL43" s="608"/>
      <c r="CM43" s="608"/>
      <c r="CN43" s="608"/>
      <c r="CO43" s="608"/>
      <c r="CP43" s="608"/>
      <c r="CQ43" s="609"/>
      <c r="CR43" s="610">
        <v>201216</v>
      </c>
      <c r="CS43" s="640"/>
      <c r="CT43" s="640"/>
      <c r="CU43" s="640"/>
      <c r="CV43" s="640"/>
      <c r="CW43" s="640"/>
      <c r="CX43" s="640"/>
      <c r="CY43" s="641"/>
      <c r="CZ43" s="615">
        <v>0.2</v>
      </c>
      <c r="DA43" s="642"/>
      <c r="DB43" s="642"/>
      <c r="DC43" s="645"/>
      <c r="DD43" s="619">
        <v>200947</v>
      </c>
      <c r="DE43" s="640"/>
      <c r="DF43" s="640"/>
      <c r="DG43" s="640"/>
      <c r="DH43" s="640"/>
      <c r="DI43" s="640"/>
      <c r="DJ43" s="640"/>
      <c r="DK43" s="641"/>
      <c r="DL43" s="679"/>
      <c r="DM43" s="680"/>
      <c r="DN43" s="680"/>
      <c r="DO43" s="680"/>
      <c r="DP43" s="680"/>
      <c r="DQ43" s="680"/>
      <c r="DR43" s="680"/>
      <c r="DS43" s="680"/>
      <c r="DT43" s="680"/>
      <c r="DU43" s="680"/>
      <c r="DV43" s="681"/>
      <c r="DW43" s="682"/>
      <c r="DX43" s="683"/>
      <c r="DY43" s="683"/>
      <c r="DZ43" s="683"/>
      <c r="EA43" s="683"/>
      <c r="EB43" s="683"/>
      <c r="EC43" s="684"/>
    </row>
    <row r="44" spans="2:133" ht="11.25" customHeight="1" x14ac:dyDescent="0.15">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8" t="s">
        <v>292</v>
      </c>
      <c r="CE44" s="649"/>
      <c r="CF44" s="607" t="s">
        <v>345</v>
      </c>
      <c r="CG44" s="608"/>
      <c r="CH44" s="608"/>
      <c r="CI44" s="608"/>
      <c r="CJ44" s="608"/>
      <c r="CK44" s="608"/>
      <c r="CL44" s="608"/>
      <c r="CM44" s="608"/>
      <c r="CN44" s="608"/>
      <c r="CO44" s="608"/>
      <c r="CP44" s="608"/>
      <c r="CQ44" s="609"/>
      <c r="CR44" s="610">
        <v>8782234</v>
      </c>
      <c r="CS44" s="611"/>
      <c r="CT44" s="611"/>
      <c r="CU44" s="611"/>
      <c r="CV44" s="611"/>
      <c r="CW44" s="611"/>
      <c r="CX44" s="611"/>
      <c r="CY44" s="612"/>
      <c r="CZ44" s="615">
        <v>6.7</v>
      </c>
      <c r="DA44" s="616"/>
      <c r="DB44" s="616"/>
      <c r="DC44" s="622"/>
      <c r="DD44" s="619">
        <v>1360550</v>
      </c>
      <c r="DE44" s="611"/>
      <c r="DF44" s="611"/>
      <c r="DG44" s="611"/>
      <c r="DH44" s="611"/>
      <c r="DI44" s="611"/>
      <c r="DJ44" s="611"/>
      <c r="DK44" s="612"/>
      <c r="DL44" s="679"/>
      <c r="DM44" s="680"/>
      <c r="DN44" s="680"/>
      <c r="DO44" s="680"/>
      <c r="DP44" s="680"/>
      <c r="DQ44" s="680"/>
      <c r="DR44" s="680"/>
      <c r="DS44" s="680"/>
      <c r="DT44" s="680"/>
      <c r="DU44" s="680"/>
      <c r="DV44" s="681"/>
      <c r="DW44" s="682"/>
      <c r="DX44" s="683"/>
      <c r="DY44" s="683"/>
      <c r="DZ44" s="683"/>
      <c r="EA44" s="683"/>
      <c r="EB44" s="683"/>
      <c r="EC44" s="684"/>
    </row>
    <row r="45" spans="2:133" ht="11.25" customHeight="1" x14ac:dyDescent="0.15">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50"/>
      <c r="CE45" s="651"/>
      <c r="CF45" s="607" t="s">
        <v>347</v>
      </c>
      <c r="CG45" s="608"/>
      <c r="CH45" s="608"/>
      <c r="CI45" s="608"/>
      <c r="CJ45" s="608"/>
      <c r="CK45" s="608"/>
      <c r="CL45" s="608"/>
      <c r="CM45" s="608"/>
      <c r="CN45" s="608"/>
      <c r="CO45" s="608"/>
      <c r="CP45" s="608"/>
      <c r="CQ45" s="609"/>
      <c r="CR45" s="610">
        <v>1786775</v>
      </c>
      <c r="CS45" s="640"/>
      <c r="CT45" s="640"/>
      <c r="CU45" s="640"/>
      <c r="CV45" s="640"/>
      <c r="CW45" s="640"/>
      <c r="CX45" s="640"/>
      <c r="CY45" s="641"/>
      <c r="CZ45" s="615">
        <v>1.4</v>
      </c>
      <c r="DA45" s="642"/>
      <c r="DB45" s="642"/>
      <c r="DC45" s="645"/>
      <c r="DD45" s="619">
        <v>30638</v>
      </c>
      <c r="DE45" s="640"/>
      <c r="DF45" s="640"/>
      <c r="DG45" s="640"/>
      <c r="DH45" s="640"/>
      <c r="DI45" s="640"/>
      <c r="DJ45" s="640"/>
      <c r="DK45" s="641"/>
      <c r="DL45" s="679"/>
      <c r="DM45" s="680"/>
      <c r="DN45" s="680"/>
      <c r="DO45" s="680"/>
      <c r="DP45" s="680"/>
      <c r="DQ45" s="680"/>
      <c r="DR45" s="680"/>
      <c r="DS45" s="680"/>
      <c r="DT45" s="680"/>
      <c r="DU45" s="680"/>
      <c r="DV45" s="681"/>
      <c r="DW45" s="682"/>
      <c r="DX45" s="683"/>
      <c r="DY45" s="683"/>
      <c r="DZ45" s="683"/>
      <c r="EA45" s="683"/>
      <c r="EB45" s="683"/>
      <c r="EC45" s="684"/>
    </row>
    <row r="46" spans="2:133" ht="11.25" customHeight="1" x14ac:dyDescent="0.15">
      <c r="B46" s="207"/>
      <c r="CD46" s="650"/>
      <c r="CE46" s="651"/>
      <c r="CF46" s="607" t="s">
        <v>348</v>
      </c>
      <c r="CG46" s="608"/>
      <c r="CH46" s="608"/>
      <c r="CI46" s="608"/>
      <c r="CJ46" s="608"/>
      <c r="CK46" s="608"/>
      <c r="CL46" s="608"/>
      <c r="CM46" s="608"/>
      <c r="CN46" s="608"/>
      <c r="CO46" s="608"/>
      <c r="CP46" s="608"/>
      <c r="CQ46" s="609"/>
      <c r="CR46" s="610">
        <v>6899715</v>
      </c>
      <c r="CS46" s="611"/>
      <c r="CT46" s="611"/>
      <c r="CU46" s="611"/>
      <c r="CV46" s="611"/>
      <c r="CW46" s="611"/>
      <c r="CX46" s="611"/>
      <c r="CY46" s="612"/>
      <c r="CZ46" s="615">
        <v>5.3</v>
      </c>
      <c r="DA46" s="616"/>
      <c r="DB46" s="616"/>
      <c r="DC46" s="622"/>
      <c r="DD46" s="619">
        <v>1319668</v>
      </c>
      <c r="DE46" s="611"/>
      <c r="DF46" s="611"/>
      <c r="DG46" s="611"/>
      <c r="DH46" s="611"/>
      <c r="DI46" s="611"/>
      <c r="DJ46" s="611"/>
      <c r="DK46" s="612"/>
      <c r="DL46" s="679"/>
      <c r="DM46" s="680"/>
      <c r="DN46" s="680"/>
      <c r="DO46" s="680"/>
      <c r="DP46" s="680"/>
      <c r="DQ46" s="680"/>
      <c r="DR46" s="680"/>
      <c r="DS46" s="680"/>
      <c r="DT46" s="680"/>
      <c r="DU46" s="680"/>
      <c r="DV46" s="681"/>
      <c r="DW46" s="682"/>
      <c r="DX46" s="683"/>
      <c r="DY46" s="683"/>
      <c r="DZ46" s="683"/>
      <c r="EA46" s="683"/>
      <c r="EB46" s="683"/>
      <c r="EC46" s="684"/>
    </row>
    <row r="47" spans="2:133" ht="11.25" customHeight="1" x14ac:dyDescent="0.15">
      <c r="B47" s="207"/>
      <c r="CD47" s="650"/>
      <c r="CE47" s="651"/>
      <c r="CF47" s="607" t="s">
        <v>349</v>
      </c>
      <c r="CG47" s="608"/>
      <c r="CH47" s="608"/>
      <c r="CI47" s="608"/>
      <c r="CJ47" s="608"/>
      <c r="CK47" s="608"/>
      <c r="CL47" s="608"/>
      <c r="CM47" s="608"/>
      <c r="CN47" s="608"/>
      <c r="CO47" s="608"/>
      <c r="CP47" s="608"/>
      <c r="CQ47" s="609"/>
      <c r="CR47" s="610" t="s">
        <v>122</v>
      </c>
      <c r="CS47" s="640"/>
      <c r="CT47" s="640"/>
      <c r="CU47" s="640"/>
      <c r="CV47" s="640"/>
      <c r="CW47" s="640"/>
      <c r="CX47" s="640"/>
      <c r="CY47" s="641"/>
      <c r="CZ47" s="615" t="s">
        <v>122</v>
      </c>
      <c r="DA47" s="642"/>
      <c r="DB47" s="642"/>
      <c r="DC47" s="645"/>
      <c r="DD47" s="619" t="s">
        <v>122</v>
      </c>
      <c r="DE47" s="640"/>
      <c r="DF47" s="640"/>
      <c r="DG47" s="640"/>
      <c r="DH47" s="640"/>
      <c r="DI47" s="640"/>
      <c r="DJ47" s="640"/>
      <c r="DK47" s="641"/>
      <c r="DL47" s="679"/>
      <c r="DM47" s="680"/>
      <c r="DN47" s="680"/>
      <c r="DO47" s="680"/>
      <c r="DP47" s="680"/>
      <c r="DQ47" s="680"/>
      <c r="DR47" s="680"/>
      <c r="DS47" s="680"/>
      <c r="DT47" s="680"/>
      <c r="DU47" s="680"/>
      <c r="DV47" s="681"/>
      <c r="DW47" s="682"/>
      <c r="DX47" s="683"/>
      <c r="DY47" s="683"/>
      <c r="DZ47" s="683"/>
      <c r="EA47" s="683"/>
      <c r="EB47" s="683"/>
      <c r="EC47" s="684"/>
    </row>
    <row r="48" spans="2:133" x14ac:dyDescent="0.15">
      <c r="B48" s="207"/>
      <c r="CD48" s="652"/>
      <c r="CE48" s="653"/>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79"/>
      <c r="DM48" s="680"/>
      <c r="DN48" s="680"/>
      <c r="DO48" s="680"/>
      <c r="DP48" s="680"/>
      <c r="DQ48" s="680"/>
      <c r="DR48" s="680"/>
      <c r="DS48" s="680"/>
      <c r="DT48" s="680"/>
      <c r="DU48" s="680"/>
      <c r="DV48" s="681"/>
      <c r="DW48" s="682"/>
      <c r="DX48" s="683"/>
      <c r="DY48" s="683"/>
      <c r="DZ48" s="683"/>
      <c r="EA48" s="683"/>
      <c r="EB48" s="683"/>
      <c r="EC48" s="684"/>
    </row>
    <row r="49" spans="2:133" ht="11.25" customHeight="1" x14ac:dyDescent="0.15">
      <c r="B49" s="207"/>
      <c r="CD49" s="631" t="s">
        <v>351</v>
      </c>
      <c r="CE49" s="632"/>
      <c r="CF49" s="632"/>
      <c r="CG49" s="632"/>
      <c r="CH49" s="632"/>
      <c r="CI49" s="632"/>
      <c r="CJ49" s="632"/>
      <c r="CK49" s="632"/>
      <c r="CL49" s="632"/>
      <c r="CM49" s="632"/>
      <c r="CN49" s="632"/>
      <c r="CO49" s="632"/>
      <c r="CP49" s="632"/>
      <c r="CQ49" s="633"/>
      <c r="CR49" s="685">
        <v>130407165</v>
      </c>
      <c r="CS49" s="669"/>
      <c r="CT49" s="669"/>
      <c r="CU49" s="669"/>
      <c r="CV49" s="669"/>
      <c r="CW49" s="669"/>
      <c r="CX49" s="669"/>
      <c r="CY49" s="698"/>
      <c r="CZ49" s="690">
        <v>100</v>
      </c>
      <c r="DA49" s="699"/>
      <c r="DB49" s="699"/>
      <c r="DC49" s="700"/>
      <c r="DD49" s="701">
        <v>85769530</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idsbpYnszYTrfCZ11n7xu+MDmEe6cNWW0xct/fZoPpkJKi/YbvMLJ67luFGnfhMgGIcyV+c6iQKzfvj/ZPKuYg==" saltValue="90eKSBHEAV5+z1XY3KZ6L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Z34:DC34"/>
    <mergeCell ref="DD34:DK34"/>
    <mergeCell ref="DL34:DV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CD25:CQ25"/>
    <mergeCell ref="CR25:CY25"/>
    <mergeCell ref="CZ25:DC25"/>
    <mergeCell ref="DD25:DK25"/>
    <mergeCell ref="CD27:CQ27"/>
    <mergeCell ref="CR27:CY27"/>
    <mergeCell ref="CZ27:DC27"/>
    <mergeCell ref="DD27:DK27"/>
    <mergeCell ref="DL27:DV27"/>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7"/>
    </row>
    <row r="5" spans="1:131" s="218" customFormat="1" ht="26.25" customHeight="1" x14ac:dyDescent="0.15">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17"/>
    </row>
    <row r="6" spans="1:131" s="218" customFormat="1" ht="26.25" customHeight="1" thickBot="1" x14ac:dyDescent="0.2">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7"/>
    </row>
    <row r="7" spans="1:131" s="218" customFormat="1" ht="26.25" customHeight="1" thickTop="1" x14ac:dyDescent="0.15">
      <c r="A7" s="219">
        <v>1</v>
      </c>
      <c r="B7" s="736" t="s">
        <v>374</v>
      </c>
      <c r="C7" s="737"/>
      <c r="D7" s="737"/>
      <c r="E7" s="737"/>
      <c r="F7" s="737"/>
      <c r="G7" s="737"/>
      <c r="H7" s="737"/>
      <c r="I7" s="737"/>
      <c r="J7" s="737"/>
      <c r="K7" s="737"/>
      <c r="L7" s="737"/>
      <c r="M7" s="737"/>
      <c r="N7" s="737"/>
      <c r="O7" s="737"/>
      <c r="P7" s="738"/>
      <c r="Q7" s="739">
        <v>136945</v>
      </c>
      <c r="R7" s="740"/>
      <c r="S7" s="740"/>
      <c r="T7" s="740"/>
      <c r="U7" s="740"/>
      <c r="V7" s="740">
        <v>130469</v>
      </c>
      <c r="W7" s="740"/>
      <c r="X7" s="740"/>
      <c r="Y7" s="740"/>
      <c r="Z7" s="740"/>
      <c r="AA7" s="740">
        <v>6476</v>
      </c>
      <c r="AB7" s="740"/>
      <c r="AC7" s="740"/>
      <c r="AD7" s="740"/>
      <c r="AE7" s="741"/>
      <c r="AF7" s="742">
        <v>6199</v>
      </c>
      <c r="AG7" s="743"/>
      <c r="AH7" s="743"/>
      <c r="AI7" s="743"/>
      <c r="AJ7" s="744"/>
      <c r="AK7" s="745">
        <v>2643</v>
      </c>
      <c r="AL7" s="746"/>
      <c r="AM7" s="746"/>
      <c r="AN7" s="746"/>
      <c r="AO7" s="746"/>
      <c r="AP7" s="746">
        <v>83382</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9">
        <v>1</v>
      </c>
      <c r="BR7" s="220"/>
      <c r="BS7" s="733" t="s">
        <v>552</v>
      </c>
      <c r="BT7" s="734"/>
      <c r="BU7" s="734"/>
      <c r="BV7" s="734"/>
      <c r="BW7" s="734"/>
      <c r="BX7" s="734"/>
      <c r="BY7" s="734"/>
      <c r="BZ7" s="734"/>
      <c r="CA7" s="734"/>
      <c r="CB7" s="734"/>
      <c r="CC7" s="734"/>
      <c r="CD7" s="734"/>
      <c r="CE7" s="734"/>
      <c r="CF7" s="734"/>
      <c r="CG7" s="749"/>
      <c r="CH7" s="730">
        <v>-7</v>
      </c>
      <c r="CI7" s="731"/>
      <c r="CJ7" s="731"/>
      <c r="CK7" s="731"/>
      <c r="CL7" s="732"/>
      <c r="CM7" s="730">
        <v>99</v>
      </c>
      <c r="CN7" s="731"/>
      <c r="CO7" s="731"/>
      <c r="CP7" s="731"/>
      <c r="CQ7" s="732"/>
      <c r="CR7" s="730">
        <v>51</v>
      </c>
      <c r="CS7" s="731"/>
      <c r="CT7" s="731"/>
      <c r="CU7" s="731"/>
      <c r="CV7" s="732"/>
      <c r="CW7" s="730">
        <v>28</v>
      </c>
      <c r="CX7" s="731"/>
      <c r="CY7" s="731"/>
      <c r="CZ7" s="731"/>
      <c r="DA7" s="732"/>
      <c r="DB7" s="730"/>
      <c r="DC7" s="731"/>
      <c r="DD7" s="731"/>
      <c r="DE7" s="731"/>
      <c r="DF7" s="732"/>
      <c r="DG7" s="730"/>
      <c r="DH7" s="731"/>
      <c r="DI7" s="731"/>
      <c r="DJ7" s="731"/>
      <c r="DK7" s="732"/>
      <c r="DL7" s="730"/>
      <c r="DM7" s="731"/>
      <c r="DN7" s="731"/>
      <c r="DO7" s="731"/>
      <c r="DP7" s="732"/>
      <c r="DQ7" s="730"/>
      <c r="DR7" s="731"/>
      <c r="DS7" s="731"/>
      <c r="DT7" s="731"/>
      <c r="DU7" s="732"/>
      <c r="DV7" s="733"/>
      <c r="DW7" s="734"/>
      <c r="DX7" s="734"/>
      <c r="DY7" s="734"/>
      <c r="DZ7" s="735"/>
      <c r="EA7" s="217"/>
    </row>
    <row r="8" spans="1:131" s="218" customFormat="1" ht="26.25" customHeight="1" x14ac:dyDescent="0.15">
      <c r="A8" s="221">
        <v>2</v>
      </c>
      <c r="B8" s="767" t="s">
        <v>375</v>
      </c>
      <c r="C8" s="768"/>
      <c r="D8" s="768"/>
      <c r="E8" s="768"/>
      <c r="F8" s="768"/>
      <c r="G8" s="768"/>
      <c r="H8" s="768"/>
      <c r="I8" s="768"/>
      <c r="J8" s="768"/>
      <c r="K8" s="768"/>
      <c r="L8" s="768"/>
      <c r="M8" s="768"/>
      <c r="N8" s="768"/>
      <c r="O8" s="768"/>
      <c r="P8" s="769"/>
      <c r="Q8" s="770">
        <v>89</v>
      </c>
      <c r="R8" s="771"/>
      <c r="S8" s="771"/>
      <c r="T8" s="771"/>
      <c r="U8" s="771"/>
      <c r="V8" s="771">
        <v>78</v>
      </c>
      <c r="W8" s="771"/>
      <c r="X8" s="771"/>
      <c r="Y8" s="771"/>
      <c r="Z8" s="771"/>
      <c r="AA8" s="771">
        <v>11</v>
      </c>
      <c r="AB8" s="771"/>
      <c r="AC8" s="771"/>
      <c r="AD8" s="771"/>
      <c r="AE8" s="772"/>
      <c r="AF8" s="773">
        <v>11</v>
      </c>
      <c r="AG8" s="774"/>
      <c r="AH8" s="774"/>
      <c r="AI8" s="774"/>
      <c r="AJ8" s="775"/>
      <c r="AK8" s="756">
        <v>50</v>
      </c>
      <c r="AL8" s="757"/>
      <c r="AM8" s="757"/>
      <c r="AN8" s="757"/>
      <c r="AO8" s="757"/>
      <c r="AP8" s="757" t="s">
        <v>491</v>
      </c>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1">
        <v>2</v>
      </c>
      <c r="BR8" s="222"/>
      <c r="BS8" s="760" t="s">
        <v>553</v>
      </c>
      <c r="BT8" s="761"/>
      <c r="BU8" s="761"/>
      <c r="BV8" s="761"/>
      <c r="BW8" s="761"/>
      <c r="BX8" s="761"/>
      <c r="BY8" s="761"/>
      <c r="BZ8" s="761"/>
      <c r="CA8" s="761"/>
      <c r="CB8" s="761"/>
      <c r="CC8" s="761"/>
      <c r="CD8" s="761"/>
      <c r="CE8" s="761"/>
      <c r="CF8" s="761"/>
      <c r="CG8" s="762"/>
      <c r="CH8" s="763">
        <v>4</v>
      </c>
      <c r="CI8" s="764"/>
      <c r="CJ8" s="764"/>
      <c r="CK8" s="764"/>
      <c r="CL8" s="765"/>
      <c r="CM8" s="763">
        <v>204</v>
      </c>
      <c r="CN8" s="764"/>
      <c r="CO8" s="764"/>
      <c r="CP8" s="764"/>
      <c r="CQ8" s="765"/>
      <c r="CR8" s="763">
        <v>100</v>
      </c>
      <c r="CS8" s="764"/>
      <c r="CT8" s="764"/>
      <c r="CU8" s="764"/>
      <c r="CV8" s="765"/>
      <c r="CW8" s="763"/>
      <c r="CX8" s="764"/>
      <c r="CY8" s="764"/>
      <c r="CZ8" s="764"/>
      <c r="DA8" s="765"/>
      <c r="DB8" s="763"/>
      <c r="DC8" s="764"/>
      <c r="DD8" s="764"/>
      <c r="DE8" s="764"/>
      <c r="DF8" s="765"/>
      <c r="DG8" s="763"/>
      <c r="DH8" s="764"/>
      <c r="DI8" s="764"/>
      <c r="DJ8" s="764"/>
      <c r="DK8" s="765"/>
      <c r="DL8" s="763"/>
      <c r="DM8" s="764"/>
      <c r="DN8" s="764"/>
      <c r="DO8" s="764"/>
      <c r="DP8" s="765"/>
      <c r="DQ8" s="763"/>
      <c r="DR8" s="764"/>
      <c r="DS8" s="764"/>
      <c r="DT8" s="764"/>
      <c r="DU8" s="765"/>
      <c r="DV8" s="760"/>
      <c r="DW8" s="761"/>
      <c r="DX8" s="761"/>
      <c r="DY8" s="761"/>
      <c r="DZ8" s="766"/>
      <c r="EA8" s="217"/>
    </row>
    <row r="9" spans="1:131" s="218" customFormat="1" ht="26.25" customHeight="1" x14ac:dyDescent="0.15">
      <c r="A9" s="221">
        <v>3</v>
      </c>
      <c r="B9" s="767" t="s">
        <v>376</v>
      </c>
      <c r="C9" s="768"/>
      <c r="D9" s="768"/>
      <c r="E9" s="768"/>
      <c r="F9" s="768"/>
      <c r="G9" s="768"/>
      <c r="H9" s="768"/>
      <c r="I9" s="768"/>
      <c r="J9" s="768"/>
      <c r="K9" s="768"/>
      <c r="L9" s="768"/>
      <c r="M9" s="768"/>
      <c r="N9" s="768"/>
      <c r="O9" s="768"/>
      <c r="P9" s="769"/>
      <c r="Q9" s="770">
        <v>244</v>
      </c>
      <c r="R9" s="771"/>
      <c r="S9" s="771"/>
      <c r="T9" s="771"/>
      <c r="U9" s="771"/>
      <c r="V9" s="771">
        <v>90</v>
      </c>
      <c r="W9" s="771"/>
      <c r="X9" s="771"/>
      <c r="Y9" s="771"/>
      <c r="Z9" s="771"/>
      <c r="AA9" s="771">
        <v>154</v>
      </c>
      <c r="AB9" s="771"/>
      <c r="AC9" s="771"/>
      <c r="AD9" s="771"/>
      <c r="AE9" s="772"/>
      <c r="AF9" s="773">
        <v>154</v>
      </c>
      <c r="AG9" s="774"/>
      <c r="AH9" s="774"/>
      <c r="AI9" s="774"/>
      <c r="AJ9" s="775"/>
      <c r="AK9" s="756">
        <v>1</v>
      </c>
      <c r="AL9" s="757"/>
      <c r="AM9" s="757"/>
      <c r="AN9" s="757"/>
      <c r="AO9" s="757"/>
      <c r="AP9" s="757">
        <v>414</v>
      </c>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1">
        <v>3</v>
      </c>
      <c r="BR9" s="222"/>
      <c r="BS9" s="760" t="s">
        <v>554</v>
      </c>
      <c r="BT9" s="761"/>
      <c r="BU9" s="761"/>
      <c r="BV9" s="761"/>
      <c r="BW9" s="761"/>
      <c r="BX9" s="761"/>
      <c r="BY9" s="761"/>
      <c r="BZ9" s="761"/>
      <c r="CA9" s="761"/>
      <c r="CB9" s="761"/>
      <c r="CC9" s="761"/>
      <c r="CD9" s="761"/>
      <c r="CE9" s="761"/>
      <c r="CF9" s="761"/>
      <c r="CG9" s="762"/>
      <c r="CH9" s="763">
        <v>159</v>
      </c>
      <c r="CI9" s="764"/>
      <c r="CJ9" s="764"/>
      <c r="CK9" s="764"/>
      <c r="CL9" s="765"/>
      <c r="CM9" s="763">
        <v>12217</v>
      </c>
      <c r="CN9" s="764"/>
      <c r="CO9" s="764"/>
      <c r="CP9" s="764"/>
      <c r="CQ9" s="765"/>
      <c r="CR9" s="763">
        <v>9917</v>
      </c>
      <c r="CS9" s="764"/>
      <c r="CT9" s="764"/>
      <c r="CU9" s="764"/>
      <c r="CV9" s="765"/>
      <c r="CW9" s="763"/>
      <c r="CX9" s="764"/>
      <c r="CY9" s="764"/>
      <c r="CZ9" s="764"/>
      <c r="DA9" s="765"/>
      <c r="DB9" s="763"/>
      <c r="DC9" s="764"/>
      <c r="DD9" s="764"/>
      <c r="DE9" s="764"/>
      <c r="DF9" s="765"/>
      <c r="DG9" s="763"/>
      <c r="DH9" s="764"/>
      <c r="DI9" s="764"/>
      <c r="DJ9" s="764"/>
      <c r="DK9" s="765"/>
      <c r="DL9" s="763"/>
      <c r="DM9" s="764"/>
      <c r="DN9" s="764"/>
      <c r="DO9" s="764"/>
      <c r="DP9" s="765"/>
      <c r="DQ9" s="763"/>
      <c r="DR9" s="764"/>
      <c r="DS9" s="764"/>
      <c r="DT9" s="764"/>
      <c r="DU9" s="765"/>
      <c r="DV9" s="760"/>
      <c r="DW9" s="761"/>
      <c r="DX9" s="761"/>
      <c r="DY9" s="761"/>
      <c r="DZ9" s="766"/>
      <c r="EA9" s="217"/>
    </row>
    <row r="10" spans="1:131" s="218" customFormat="1" ht="26.25" customHeight="1" x14ac:dyDescent="0.15">
      <c r="A10" s="221">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1">
        <v>4</v>
      </c>
      <c r="BR10" s="222"/>
      <c r="BS10" s="760" t="s">
        <v>555</v>
      </c>
      <c r="BT10" s="761"/>
      <c r="BU10" s="761"/>
      <c r="BV10" s="761"/>
      <c r="BW10" s="761"/>
      <c r="BX10" s="761"/>
      <c r="BY10" s="761"/>
      <c r="BZ10" s="761"/>
      <c r="CA10" s="761"/>
      <c r="CB10" s="761"/>
      <c r="CC10" s="761"/>
      <c r="CD10" s="761"/>
      <c r="CE10" s="761"/>
      <c r="CF10" s="761"/>
      <c r="CG10" s="762"/>
      <c r="CH10" s="763">
        <v>23</v>
      </c>
      <c r="CI10" s="764"/>
      <c r="CJ10" s="764"/>
      <c r="CK10" s="764"/>
      <c r="CL10" s="765"/>
      <c r="CM10" s="763">
        <v>413</v>
      </c>
      <c r="CN10" s="764"/>
      <c r="CO10" s="764"/>
      <c r="CP10" s="764"/>
      <c r="CQ10" s="765"/>
      <c r="CR10" s="763">
        <v>48</v>
      </c>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7"/>
    </row>
    <row r="11" spans="1:131" s="218" customFormat="1" ht="26.25" customHeight="1" x14ac:dyDescent="0.15">
      <c r="A11" s="221">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1">
        <v>5</v>
      </c>
      <c r="BR11" s="222"/>
      <c r="BS11" s="760" t="s">
        <v>556</v>
      </c>
      <c r="BT11" s="761"/>
      <c r="BU11" s="761"/>
      <c r="BV11" s="761"/>
      <c r="BW11" s="761"/>
      <c r="BX11" s="761"/>
      <c r="BY11" s="761"/>
      <c r="BZ11" s="761"/>
      <c r="CA11" s="761"/>
      <c r="CB11" s="761"/>
      <c r="CC11" s="761"/>
      <c r="CD11" s="761"/>
      <c r="CE11" s="761"/>
      <c r="CF11" s="761"/>
      <c r="CG11" s="762"/>
      <c r="CH11" s="763">
        <v>13</v>
      </c>
      <c r="CI11" s="764"/>
      <c r="CJ11" s="764"/>
      <c r="CK11" s="764"/>
      <c r="CL11" s="765"/>
      <c r="CM11" s="763">
        <v>1027</v>
      </c>
      <c r="CN11" s="764"/>
      <c r="CO11" s="764"/>
      <c r="CP11" s="764"/>
      <c r="CQ11" s="765"/>
      <c r="CR11" s="763">
        <v>5</v>
      </c>
      <c r="CS11" s="764"/>
      <c r="CT11" s="764"/>
      <c r="CU11" s="764"/>
      <c r="CV11" s="765"/>
      <c r="CW11" s="763">
        <v>28</v>
      </c>
      <c r="CX11" s="764"/>
      <c r="CY11" s="764"/>
      <c r="CZ11" s="764"/>
      <c r="DA11" s="765"/>
      <c r="DB11" s="763"/>
      <c r="DC11" s="764"/>
      <c r="DD11" s="764"/>
      <c r="DE11" s="764"/>
      <c r="DF11" s="765"/>
      <c r="DG11" s="763">
        <v>5394</v>
      </c>
      <c r="DH11" s="764"/>
      <c r="DI11" s="764"/>
      <c r="DJ11" s="764"/>
      <c r="DK11" s="765"/>
      <c r="DL11" s="763"/>
      <c r="DM11" s="764"/>
      <c r="DN11" s="764"/>
      <c r="DO11" s="764"/>
      <c r="DP11" s="765"/>
      <c r="DQ11" s="763"/>
      <c r="DR11" s="764"/>
      <c r="DS11" s="764"/>
      <c r="DT11" s="764"/>
      <c r="DU11" s="765"/>
      <c r="DV11" s="760"/>
      <c r="DW11" s="761"/>
      <c r="DX11" s="761"/>
      <c r="DY11" s="761"/>
      <c r="DZ11" s="766"/>
      <c r="EA11" s="217"/>
    </row>
    <row r="12" spans="1:131" s="218" customFormat="1" ht="26.25" customHeight="1" x14ac:dyDescent="0.15">
      <c r="A12" s="221">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1">
        <v>6</v>
      </c>
      <c r="BR12" s="222"/>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7"/>
    </row>
    <row r="13" spans="1:131" s="218" customFormat="1" ht="26.25" customHeight="1" x14ac:dyDescent="0.15">
      <c r="A13" s="221">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1">
        <v>7</v>
      </c>
      <c r="BR13" s="222"/>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7"/>
    </row>
    <row r="14" spans="1:131" s="218" customFormat="1" ht="26.25" customHeight="1" x14ac:dyDescent="0.15">
      <c r="A14" s="221">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1">
        <v>8</v>
      </c>
      <c r="BR14" s="222"/>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7"/>
    </row>
    <row r="15" spans="1:131" s="218" customFormat="1" ht="26.25" customHeight="1" x14ac:dyDescent="0.15">
      <c r="A15" s="221">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1">
        <v>9</v>
      </c>
      <c r="BR15" s="222"/>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7"/>
    </row>
    <row r="16" spans="1:131" s="218" customFormat="1" ht="26.25" customHeight="1" x14ac:dyDescent="0.15">
      <c r="A16" s="221">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1">
        <v>10</v>
      </c>
      <c r="BR16" s="222"/>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7"/>
    </row>
    <row r="17" spans="1:131" s="218" customFormat="1" ht="26.25" customHeight="1" x14ac:dyDescent="0.15">
      <c r="A17" s="221">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1">
        <v>11</v>
      </c>
      <c r="BR17" s="222"/>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7"/>
    </row>
    <row r="18" spans="1:131" s="218" customFormat="1" ht="26.25" customHeight="1" x14ac:dyDescent="0.15">
      <c r="A18" s="221">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1">
        <v>12</v>
      </c>
      <c r="BR18" s="222"/>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7"/>
    </row>
    <row r="19" spans="1:131" s="218" customFormat="1" ht="26.25" customHeight="1" x14ac:dyDescent="0.15">
      <c r="A19" s="221">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1">
        <v>13</v>
      </c>
      <c r="BR19" s="222"/>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7"/>
    </row>
    <row r="20" spans="1:131" s="218" customFormat="1" ht="26.25" customHeight="1" x14ac:dyDescent="0.15">
      <c r="A20" s="221">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1">
        <v>14</v>
      </c>
      <c r="BR20" s="222"/>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7"/>
    </row>
    <row r="21" spans="1:131" s="218" customFormat="1" ht="26.25" customHeight="1" thickBot="1" x14ac:dyDescent="0.2">
      <c r="A21" s="221">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1">
        <v>15</v>
      </c>
      <c r="BR21" s="222"/>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7"/>
    </row>
    <row r="22" spans="1:131" s="218" customFormat="1" ht="26.25" customHeight="1" x14ac:dyDescent="0.15">
      <c r="A22" s="221">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377</v>
      </c>
      <c r="BA22" s="793"/>
      <c r="BB22" s="793"/>
      <c r="BC22" s="793"/>
      <c r="BD22" s="794"/>
      <c r="BE22" s="215"/>
      <c r="BF22" s="215"/>
      <c r="BG22" s="215"/>
      <c r="BH22" s="215"/>
      <c r="BI22" s="215"/>
      <c r="BJ22" s="215"/>
      <c r="BK22" s="215"/>
      <c r="BL22" s="215"/>
      <c r="BM22" s="215"/>
      <c r="BN22" s="215"/>
      <c r="BO22" s="215"/>
      <c r="BP22" s="215"/>
      <c r="BQ22" s="221">
        <v>16</v>
      </c>
      <c r="BR22" s="222"/>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7"/>
    </row>
    <row r="23" spans="1:131" s="218" customFormat="1" ht="26.25" customHeight="1" thickBot="1" x14ac:dyDescent="0.2">
      <c r="A23" s="223" t="s">
        <v>378</v>
      </c>
      <c r="B23" s="776" t="s">
        <v>379</v>
      </c>
      <c r="C23" s="777"/>
      <c r="D23" s="777"/>
      <c r="E23" s="777"/>
      <c r="F23" s="777"/>
      <c r="G23" s="777"/>
      <c r="H23" s="777"/>
      <c r="I23" s="777"/>
      <c r="J23" s="777"/>
      <c r="K23" s="777"/>
      <c r="L23" s="777"/>
      <c r="M23" s="777"/>
      <c r="N23" s="777"/>
      <c r="O23" s="777"/>
      <c r="P23" s="778"/>
      <c r="Q23" s="779">
        <v>137048</v>
      </c>
      <c r="R23" s="780"/>
      <c r="S23" s="780"/>
      <c r="T23" s="780"/>
      <c r="U23" s="780"/>
      <c r="V23" s="780">
        <v>130407</v>
      </c>
      <c r="W23" s="780"/>
      <c r="X23" s="780"/>
      <c r="Y23" s="780"/>
      <c r="Z23" s="780"/>
      <c r="AA23" s="780">
        <v>6641</v>
      </c>
      <c r="AB23" s="780"/>
      <c r="AC23" s="780"/>
      <c r="AD23" s="780"/>
      <c r="AE23" s="781"/>
      <c r="AF23" s="782">
        <v>6365</v>
      </c>
      <c r="AG23" s="780"/>
      <c r="AH23" s="780"/>
      <c r="AI23" s="780"/>
      <c r="AJ23" s="783"/>
      <c r="AK23" s="784"/>
      <c r="AL23" s="785"/>
      <c r="AM23" s="785"/>
      <c r="AN23" s="785"/>
      <c r="AO23" s="785"/>
      <c r="AP23" s="780">
        <v>83796</v>
      </c>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1">
        <v>17</v>
      </c>
      <c r="BR23" s="222"/>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7"/>
    </row>
    <row r="24" spans="1:131" s="218" customFormat="1" ht="26.25" customHeight="1" x14ac:dyDescent="0.15">
      <c r="A24" s="795" t="s">
        <v>380</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1">
        <v>18</v>
      </c>
      <c r="BR24" s="222"/>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7"/>
    </row>
    <row r="25" spans="1:131" ht="26.25" customHeight="1" thickBot="1" x14ac:dyDescent="0.2">
      <c r="A25" s="712" t="s">
        <v>381</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4"/>
      <c r="BP25" s="224"/>
      <c r="BQ25" s="221">
        <v>19</v>
      </c>
      <c r="BR25" s="222"/>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15">
      <c r="A26" s="714" t="s">
        <v>357</v>
      </c>
      <c r="B26" s="715"/>
      <c r="C26" s="715"/>
      <c r="D26" s="715"/>
      <c r="E26" s="715"/>
      <c r="F26" s="715"/>
      <c r="G26" s="715"/>
      <c r="H26" s="715"/>
      <c r="I26" s="715"/>
      <c r="J26" s="715"/>
      <c r="K26" s="715"/>
      <c r="L26" s="715"/>
      <c r="M26" s="715"/>
      <c r="N26" s="715"/>
      <c r="O26" s="715"/>
      <c r="P26" s="716"/>
      <c r="Q26" s="720" t="s">
        <v>382</v>
      </c>
      <c r="R26" s="721"/>
      <c r="S26" s="721"/>
      <c r="T26" s="721"/>
      <c r="U26" s="722"/>
      <c r="V26" s="720" t="s">
        <v>383</v>
      </c>
      <c r="W26" s="721"/>
      <c r="X26" s="721"/>
      <c r="Y26" s="721"/>
      <c r="Z26" s="722"/>
      <c r="AA26" s="720" t="s">
        <v>384</v>
      </c>
      <c r="AB26" s="721"/>
      <c r="AC26" s="721"/>
      <c r="AD26" s="721"/>
      <c r="AE26" s="721"/>
      <c r="AF26" s="801" t="s">
        <v>385</v>
      </c>
      <c r="AG26" s="802"/>
      <c r="AH26" s="802"/>
      <c r="AI26" s="802"/>
      <c r="AJ26" s="803"/>
      <c r="AK26" s="721" t="s">
        <v>386</v>
      </c>
      <c r="AL26" s="721"/>
      <c r="AM26" s="721"/>
      <c r="AN26" s="721"/>
      <c r="AO26" s="722"/>
      <c r="AP26" s="720" t="s">
        <v>387</v>
      </c>
      <c r="AQ26" s="721"/>
      <c r="AR26" s="721"/>
      <c r="AS26" s="721"/>
      <c r="AT26" s="722"/>
      <c r="AU26" s="720" t="s">
        <v>388</v>
      </c>
      <c r="AV26" s="721"/>
      <c r="AW26" s="721"/>
      <c r="AX26" s="721"/>
      <c r="AY26" s="722"/>
      <c r="AZ26" s="720" t="s">
        <v>389</v>
      </c>
      <c r="BA26" s="721"/>
      <c r="BB26" s="721"/>
      <c r="BC26" s="721"/>
      <c r="BD26" s="722"/>
      <c r="BE26" s="720" t="s">
        <v>364</v>
      </c>
      <c r="BF26" s="721"/>
      <c r="BG26" s="721"/>
      <c r="BH26" s="721"/>
      <c r="BI26" s="727"/>
      <c r="BJ26" s="214"/>
      <c r="BK26" s="214"/>
      <c r="BL26" s="214"/>
      <c r="BM26" s="214"/>
      <c r="BN26" s="214"/>
      <c r="BO26" s="224"/>
      <c r="BP26" s="224"/>
      <c r="BQ26" s="221">
        <v>20</v>
      </c>
      <c r="BR26" s="222"/>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4"/>
      <c r="BP27" s="224"/>
      <c r="BQ27" s="221">
        <v>21</v>
      </c>
      <c r="BR27" s="222"/>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15">
      <c r="A28" s="225">
        <v>1</v>
      </c>
      <c r="B28" s="736" t="s">
        <v>390</v>
      </c>
      <c r="C28" s="737"/>
      <c r="D28" s="737"/>
      <c r="E28" s="737"/>
      <c r="F28" s="737"/>
      <c r="G28" s="737"/>
      <c r="H28" s="737"/>
      <c r="I28" s="737"/>
      <c r="J28" s="737"/>
      <c r="K28" s="737"/>
      <c r="L28" s="737"/>
      <c r="M28" s="737"/>
      <c r="N28" s="737"/>
      <c r="O28" s="737"/>
      <c r="P28" s="738"/>
      <c r="Q28" s="809">
        <v>32818</v>
      </c>
      <c r="R28" s="810"/>
      <c r="S28" s="810"/>
      <c r="T28" s="810"/>
      <c r="U28" s="810"/>
      <c r="V28" s="810">
        <v>32081</v>
      </c>
      <c r="W28" s="810"/>
      <c r="X28" s="810"/>
      <c r="Y28" s="810"/>
      <c r="Z28" s="810"/>
      <c r="AA28" s="810">
        <v>737</v>
      </c>
      <c r="AB28" s="810"/>
      <c r="AC28" s="810"/>
      <c r="AD28" s="810"/>
      <c r="AE28" s="811"/>
      <c r="AF28" s="812">
        <v>880</v>
      </c>
      <c r="AG28" s="810"/>
      <c r="AH28" s="810"/>
      <c r="AI28" s="810"/>
      <c r="AJ28" s="813"/>
      <c r="AK28" s="814">
        <v>3042</v>
      </c>
      <c r="AL28" s="815"/>
      <c r="AM28" s="815"/>
      <c r="AN28" s="815"/>
      <c r="AO28" s="815"/>
      <c r="AP28" s="815" t="s">
        <v>491</v>
      </c>
      <c r="AQ28" s="815"/>
      <c r="AR28" s="815"/>
      <c r="AS28" s="815"/>
      <c r="AT28" s="815"/>
      <c r="AU28" s="815" t="s">
        <v>491</v>
      </c>
      <c r="AV28" s="815"/>
      <c r="AW28" s="815"/>
      <c r="AX28" s="815"/>
      <c r="AY28" s="815"/>
      <c r="AZ28" s="816" t="s">
        <v>491</v>
      </c>
      <c r="BA28" s="816"/>
      <c r="BB28" s="816"/>
      <c r="BC28" s="816"/>
      <c r="BD28" s="816"/>
      <c r="BE28" s="807"/>
      <c r="BF28" s="807"/>
      <c r="BG28" s="807"/>
      <c r="BH28" s="807"/>
      <c r="BI28" s="808"/>
      <c r="BJ28" s="214"/>
      <c r="BK28" s="214"/>
      <c r="BL28" s="214"/>
      <c r="BM28" s="214"/>
      <c r="BN28" s="214"/>
      <c r="BO28" s="224"/>
      <c r="BP28" s="224"/>
      <c r="BQ28" s="221">
        <v>22</v>
      </c>
      <c r="BR28" s="222"/>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15">
      <c r="A29" s="225">
        <v>2</v>
      </c>
      <c r="B29" s="767" t="s">
        <v>391</v>
      </c>
      <c r="C29" s="768"/>
      <c r="D29" s="768"/>
      <c r="E29" s="768"/>
      <c r="F29" s="768"/>
      <c r="G29" s="768"/>
      <c r="H29" s="768"/>
      <c r="I29" s="768"/>
      <c r="J29" s="768"/>
      <c r="K29" s="768"/>
      <c r="L29" s="768"/>
      <c r="M29" s="768"/>
      <c r="N29" s="768"/>
      <c r="O29" s="768"/>
      <c r="P29" s="769"/>
      <c r="Q29" s="770">
        <v>27037</v>
      </c>
      <c r="R29" s="771"/>
      <c r="S29" s="771"/>
      <c r="T29" s="771"/>
      <c r="U29" s="771"/>
      <c r="V29" s="771">
        <v>26579</v>
      </c>
      <c r="W29" s="771"/>
      <c r="X29" s="771"/>
      <c r="Y29" s="771"/>
      <c r="Z29" s="771"/>
      <c r="AA29" s="771">
        <v>458</v>
      </c>
      <c r="AB29" s="771"/>
      <c r="AC29" s="771"/>
      <c r="AD29" s="771"/>
      <c r="AE29" s="772"/>
      <c r="AF29" s="773">
        <v>1089</v>
      </c>
      <c r="AG29" s="774"/>
      <c r="AH29" s="774"/>
      <c r="AI29" s="774"/>
      <c r="AJ29" s="775"/>
      <c r="AK29" s="821">
        <v>3984</v>
      </c>
      <c r="AL29" s="817"/>
      <c r="AM29" s="817"/>
      <c r="AN29" s="817"/>
      <c r="AO29" s="817"/>
      <c r="AP29" s="817" t="s">
        <v>491</v>
      </c>
      <c r="AQ29" s="817"/>
      <c r="AR29" s="817"/>
      <c r="AS29" s="817"/>
      <c r="AT29" s="817"/>
      <c r="AU29" s="817" t="s">
        <v>491</v>
      </c>
      <c r="AV29" s="817"/>
      <c r="AW29" s="817"/>
      <c r="AX29" s="817"/>
      <c r="AY29" s="817"/>
      <c r="AZ29" s="818" t="s">
        <v>491</v>
      </c>
      <c r="BA29" s="818"/>
      <c r="BB29" s="818"/>
      <c r="BC29" s="818"/>
      <c r="BD29" s="818"/>
      <c r="BE29" s="819"/>
      <c r="BF29" s="819"/>
      <c r="BG29" s="819"/>
      <c r="BH29" s="819"/>
      <c r="BI29" s="820"/>
      <c r="BJ29" s="214"/>
      <c r="BK29" s="214"/>
      <c r="BL29" s="214"/>
      <c r="BM29" s="214"/>
      <c r="BN29" s="214"/>
      <c r="BO29" s="224"/>
      <c r="BP29" s="224"/>
      <c r="BQ29" s="221">
        <v>23</v>
      </c>
      <c r="BR29" s="222"/>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15">
      <c r="A30" s="225">
        <v>3</v>
      </c>
      <c r="B30" s="767" t="s">
        <v>392</v>
      </c>
      <c r="C30" s="768"/>
      <c r="D30" s="768"/>
      <c r="E30" s="768"/>
      <c r="F30" s="768"/>
      <c r="G30" s="768"/>
      <c r="H30" s="768"/>
      <c r="I30" s="768"/>
      <c r="J30" s="768"/>
      <c r="K30" s="768"/>
      <c r="L30" s="768"/>
      <c r="M30" s="768"/>
      <c r="N30" s="768"/>
      <c r="O30" s="768"/>
      <c r="P30" s="769"/>
      <c r="Q30" s="770">
        <v>5635</v>
      </c>
      <c r="R30" s="771"/>
      <c r="S30" s="771"/>
      <c r="T30" s="771"/>
      <c r="U30" s="771"/>
      <c r="V30" s="771">
        <v>5326</v>
      </c>
      <c r="W30" s="771"/>
      <c r="X30" s="771"/>
      <c r="Y30" s="771"/>
      <c r="Z30" s="771"/>
      <c r="AA30" s="771">
        <v>39</v>
      </c>
      <c r="AB30" s="771"/>
      <c r="AC30" s="771"/>
      <c r="AD30" s="771"/>
      <c r="AE30" s="772"/>
      <c r="AF30" s="773">
        <v>28</v>
      </c>
      <c r="AG30" s="774"/>
      <c r="AH30" s="774"/>
      <c r="AI30" s="774"/>
      <c r="AJ30" s="775"/>
      <c r="AK30" s="821">
        <v>968</v>
      </c>
      <c r="AL30" s="817"/>
      <c r="AM30" s="817"/>
      <c r="AN30" s="817"/>
      <c r="AO30" s="817"/>
      <c r="AP30" s="817" t="s">
        <v>491</v>
      </c>
      <c r="AQ30" s="817"/>
      <c r="AR30" s="817"/>
      <c r="AS30" s="817"/>
      <c r="AT30" s="817"/>
      <c r="AU30" s="817" t="s">
        <v>491</v>
      </c>
      <c r="AV30" s="817"/>
      <c r="AW30" s="817"/>
      <c r="AX30" s="817"/>
      <c r="AY30" s="817"/>
      <c r="AZ30" s="818" t="s">
        <v>491</v>
      </c>
      <c r="BA30" s="818"/>
      <c r="BB30" s="818"/>
      <c r="BC30" s="818"/>
      <c r="BD30" s="818"/>
      <c r="BE30" s="819"/>
      <c r="BF30" s="819"/>
      <c r="BG30" s="819"/>
      <c r="BH30" s="819"/>
      <c r="BI30" s="820"/>
      <c r="BJ30" s="214"/>
      <c r="BK30" s="214"/>
      <c r="BL30" s="214"/>
      <c r="BM30" s="214"/>
      <c r="BN30" s="214"/>
      <c r="BO30" s="224"/>
      <c r="BP30" s="224"/>
      <c r="BQ30" s="221">
        <v>24</v>
      </c>
      <c r="BR30" s="222"/>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15">
      <c r="A31" s="225">
        <v>4</v>
      </c>
      <c r="B31" s="767" t="s">
        <v>393</v>
      </c>
      <c r="C31" s="768"/>
      <c r="D31" s="768"/>
      <c r="E31" s="768"/>
      <c r="F31" s="768"/>
      <c r="G31" s="768"/>
      <c r="H31" s="768"/>
      <c r="I31" s="768"/>
      <c r="J31" s="768"/>
      <c r="K31" s="768"/>
      <c r="L31" s="768"/>
      <c r="M31" s="768"/>
      <c r="N31" s="768"/>
      <c r="O31" s="768"/>
      <c r="P31" s="769"/>
      <c r="Q31" s="770">
        <v>133</v>
      </c>
      <c r="R31" s="771"/>
      <c r="S31" s="771"/>
      <c r="T31" s="771"/>
      <c r="U31" s="771"/>
      <c r="V31" s="771">
        <v>101</v>
      </c>
      <c r="W31" s="771"/>
      <c r="X31" s="771"/>
      <c r="Y31" s="771"/>
      <c r="Z31" s="771"/>
      <c r="AA31" s="771">
        <v>32</v>
      </c>
      <c r="AB31" s="771"/>
      <c r="AC31" s="771"/>
      <c r="AD31" s="771"/>
      <c r="AE31" s="772"/>
      <c r="AF31" s="773">
        <v>38</v>
      </c>
      <c r="AG31" s="774"/>
      <c r="AH31" s="774"/>
      <c r="AI31" s="774"/>
      <c r="AJ31" s="775"/>
      <c r="AK31" s="821" t="s">
        <v>491</v>
      </c>
      <c r="AL31" s="817"/>
      <c r="AM31" s="817"/>
      <c r="AN31" s="817"/>
      <c r="AO31" s="817"/>
      <c r="AP31" s="817">
        <v>8</v>
      </c>
      <c r="AQ31" s="817"/>
      <c r="AR31" s="817"/>
      <c r="AS31" s="817"/>
      <c r="AT31" s="817"/>
      <c r="AU31" s="817" t="s">
        <v>491</v>
      </c>
      <c r="AV31" s="817"/>
      <c r="AW31" s="817"/>
      <c r="AX31" s="817"/>
      <c r="AY31" s="817"/>
      <c r="AZ31" s="818" t="s">
        <v>491</v>
      </c>
      <c r="BA31" s="818"/>
      <c r="BB31" s="818"/>
      <c r="BC31" s="818"/>
      <c r="BD31" s="818"/>
      <c r="BE31" s="819"/>
      <c r="BF31" s="819"/>
      <c r="BG31" s="819"/>
      <c r="BH31" s="819"/>
      <c r="BI31" s="820"/>
      <c r="BJ31" s="214"/>
      <c r="BK31" s="214"/>
      <c r="BL31" s="214"/>
      <c r="BM31" s="214"/>
      <c r="BN31" s="214"/>
      <c r="BO31" s="224"/>
      <c r="BP31" s="224"/>
      <c r="BQ31" s="221">
        <v>25</v>
      </c>
      <c r="BR31" s="222"/>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15">
      <c r="A32" s="225">
        <v>5</v>
      </c>
      <c r="B32" s="767" t="s">
        <v>394</v>
      </c>
      <c r="C32" s="768"/>
      <c r="D32" s="768"/>
      <c r="E32" s="768"/>
      <c r="F32" s="768"/>
      <c r="G32" s="768"/>
      <c r="H32" s="768"/>
      <c r="I32" s="768"/>
      <c r="J32" s="768"/>
      <c r="K32" s="768"/>
      <c r="L32" s="768"/>
      <c r="M32" s="768"/>
      <c r="N32" s="768"/>
      <c r="O32" s="768"/>
      <c r="P32" s="769"/>
      <c r="Q32" s="770">
        <v>6265</v>
      </c>
      <c r="R32" s="771"/>
      <c r="S32" s="771"/>
      <c r="T32" s="771"/>
      <c r="U32" s="771"/>
      <c r="V32" s="771">
        <v>5810</v>
      </c>
      <c r="W32" s="771"/>
      <c r="X32" s="771"/>
      <c r="Y32" s="771"/>
      <c r="Z32" s="771"/>
      <c r="AA32" s="771">
        <v>454</v>
      </c>
      <c r="AB32" s="771"/>
      <c r="AC32" s="771"/>
      <c r="AD32" s="771"/>
      <c r="AE32" s="772"/>
      <c r="AF32" s="773">
        <v>4839</v>
      </c>
      <c r="AG32" s="774"/>
      <c r="AH32" s="774"/>
      <c r="AI32" s="774"/>
      <c r="AJ32" s="775"/>
      <c r="AK32" s="821">
        <v>75</v>
      </c>
      <c r="AL32" s="817"/>
      <c r="AM32" s="817"/>
      <c r="AN32" s="817"/>
      <c r="AO32" s="817"/>
      <c r="AP32" s="817">
        <v>7215</v>
      </c>
      <c r="AQ32" s="817"/>
      <c r="AR32" s="817"/>
      <c r="AS32" s="817"/>
      <c r="AT32" s="817"/>
      <c r="AU32" s="817">
        <v>0</v>
      </c>
      <c r="AV32" s="817"/>
      <c r="AW32" s="817"/>
      <c r="AX32" s="817"/>
      <c r="AY32" s="817"/>
      <c r="AZ32" s="818" t="s">
        <v>491</v>
      </c>
      <c r="BA32" s="818"/>
      <c r="BB32" s="818"/>
      <c r="BC32" s="818"/>
      <c r="BD32" s="818"/>
      <c r="BE32" s="819" t="s">
        <v>395</v>
      </c>
      <c r="BF32" s="819"/>
      <c r="BG32" s="819"/>
      <c r="BH32" s="819"/>
      <c r="BI32" s="820"/>
      <c r="BJ32" s="214"/>
      <c r="BK32" s="214"/>
      <c r="BL32" s="214"/>
      <c r="BM32" s="214"/>
      <c r="BN32" s="214"/>
      <c r="BO32" s="224"/>
      <c r="BP32" s="224"/>
      <c r="BQ32" s="221">
        <v>26</v>
      </c>
      <c r="BR32" s="222"/>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15">
      <c r="A33" s="225">
        <v>6</v>
      </c>
      <c r="B33" s="767" t="s">
        <v>396</v>
      </c>
      <c r="C33" s="768"/>
      <c r="D33" s="768"/>
      <c r="E33" s="768"/>
      <c r="F33" s="768"/>
      <c r="G33" s="768"/>
      <c r="H33" s="768"/>
      <c r="I33" s="768"/>
      <c r="J33" s="768"/>
      <c r="K33" s="768"/>
      <c r="L33" s="768"/>
      <c r="M33" s="768"/>
      <c r="N33" s="768"/>
      <c r="O33" s="768"/>
      <c r="P33" s="769"/>
      <c r="Q33" s="770">
        <v>5845</v>
      </c>
      <c r="R33" s="771"/>
      <c r="S33" s="771"/>
      <c r="T33" s="771"/>
      <c r="U33" s="771"/>
      <c r="V33" s="771">
        <v>5836</v>
      </c>
      <c r="W33" s="771"/>
      <c r="X33" s="771"/>
      <c r="Y33" s="771"/>
      <c r="Z33" s="771"/>
      <c r="AA33" s="771">
        <v>9</v>
      </c>
      <c r="AB33" s="771"/>
      <c r="AC33" s="771"/>
      <c r="AD33" s="771"/>
      <c r="AE33" s="772"/>
      <c r="AF33" s="773">
        <v>5419</v>
      </c>
      <c r="AG33" s="774"/>
      <c r="AH33" s="774"/>
      <c r="AI33" s="774"/>
      <c r="AJ33" s="775"/>
      <c r="AK33" s="821">
        <v>2083</v>
      </c>
      <c r="AL33" s="817"/>
      <c r="AM33" s="817"/>
      <c r="AN33" s="817"/>
      <c r="AO33" s="817"/>
      <c r="AP33" s="817">
        <v>12744</v>
      </c>
      <c r="AQ33" s="817"/>
      <c r="AR33" s="817"/>
      <c r="AS33" s="817"/>
      <c r="AT33" s="817"/>
      <c r="AU33" s="817">
        <v>10323</v>
      </c>
      <c r="AV33" s="817"/>
      <c r="AW33" s="817"/>
      <c r="AX33" s="817"/>
      <c r="AY33" s="817"/>
      <c r="AZ33" s="818" t="s">
        <v>491</v>
      </c>
      <c r="BA33" s="818"/>
      <c r="BB33" s="818"/>
      <c r="BC33" s="818"/>
      <c r="BD33" s="818"/>
      <c r="BE33" s="819" t="s">
        <v>395</v>
      </c>
      <c r="BF33" s="819"/>
      <c r="BG33" s="819"/>
      <c r="BH33" s="819"/>
      <c r="BI33" s="820"/>
      <c r="BJ33" s="214"/>
      <c r="BK33" s="214"/>
      <c r="BL33" s="214"/>
      <c r="BM33" s="214"/>
      <c r="BN33" s="214"/>
      <c r="BO33" s="224"/>
      <c r="BP33" s="224"/>
      <c r="BQ33" s="221">
        <v>27</v>
      </c>
      <c r="BR33" s="222"/>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15">
      <c r="A34" s="225">
        <v>7</v>
      </c>
      <c r="B34" s="767" t="s">
        <v>397</v>
      </c>
      <c r="C34" s="768"/>
      <c r="D34" s="768"/>
      <c r="E34" s="768"/>
      <c r="F34" s="768"/>
      <c r="G34" s="768"/>
      <c r="H34" s="768"/>
      <c r="I34" s="768"/>
      <c r="J34" s="768"/>
      <c r="K34" s="768"/>
      <c r="L34" s="768"/>
      <c r="M34" s="768"/>
      <c r="N34" s="768"/>
      <c r="O34" s="768"/>
      <c r="P34" s="769"/>
      <c r="Q34" s="770">
        <v>217</v>
      </c>
      <c r="R34" s="771"/>
      <c r="S34" s="771"/>
      <c r="T34" s="771"/>
      <c r="U34" s="771"/>
      <c r="V34" s="771">
        <v>189</v>
      </c>
      <c r="W34" s="771"/>
      <c r="X34" s="771"/>
      <c r="Y34" s="771"/>
      <c r="Z34" s="771"/>
      <c r="AA34" s="771">
        <v>27</v>
      </c>
      <c r="AB34" s="771"/>
      <c r="AC34" s="771"/>
      <c r="AD34" s="771"/>
      <c r="AE34" s="772"/>
      <c r="AF34" s="773">
        <v>65</v>
      </c>
      <c r="AG34" s="774"/>
      <c r="AH34" s="774"/>
      <c r="AI34" s="774"/>
      <c r="AJ34" s="775"/>
      <c r="AK34" s="821">
        <v>176</v>
      </c>
      <c r="AL34" s="817"/>
      <c r="AM34" s="817"/>
      <c r="AN34" s="817"/>
      <c r="AO34" s="817"/>
      <c r="AP34" s="817">
        <v>785</v>
      </c>
      <c r="AQ34" s="817"/>
      <c r="AR34" s="817"/>
      <c r="AS34" s="817"/>
      <c r="AT34" s="817"/>
      <c r="AU34" s="817">
        <v>785</v>
      </c>
      <c r="AV34" s="817"/>
      <c r="AW34" s="817"/>
      <c r="AX34" s="817"/>
      <c r="AY34" s="817"/>
      <c r="AZ34" s="818" t="s">
        <v>491</v>
      </c>
      <c r="BA34" s="818"/>
      <c r="BB34" s="818"/>
      <c r="BC34" s="818"/>
      <c r="BD34" s="818"/>
      <c r="BE34" s="819" t="s">
        <v>398</v>
      </c>
      <c r="BF34" s="819"/>
      <c r="BG34" s="819"/>
      <c r="BH34" s="819"/>
      <c r="BI34" s="820"/>
      <c r="BJ34" s="214"/>
      <c r="BK34" s="214"/>
      <c r="BL34" s="214"/>
      <c r="BM34" s="214"/>
      <c r="BN34" s="214"/>
      <c r="BO34" s="224"/>
      <c r="BP34" s="224"/>
      <c r="BQ34" s="221">
        <v>28</v>
      </c>
      <c r="BR34" s="222"/>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15">
      <c r="A35" s="225">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4"/>
      <c r="BP35" s="224"/>
      <c r="BQ35" s="221">
        <v>29</v>
      </c>
      <c r="BR35" s="222"/>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15">
      <c r="A36" s="225">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4"/>
      <c r="BP36" s="224"/>
      <c r="BQ36" s="221">
        <v>30</v>
      </c>
      <c r="BR36" s="222"/>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15">
      <c r="A37" s="225">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4"/>
      <c r="BP37" s="224"/>
      <c r="BQ37" s="221">
        <v>31</v>
      </c>
      <c r="BR37" s="222"/>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15">
      <c r="A38" s="225">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4"/>
      <c r="BP38" s="224"/>
      <c r="BQ38" s="221">
        <v>32</v>
      </c>
      <c r="BR38" s="222"/>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15">
      <c r="A39" s="225">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4"/>
      <c r="BP39" s="224"/>
      <c r="BQ39" s="221">
        <v>33</v>
      </c>
      <c r="BR39" s="222"/>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15">
      <c r="A40" s="221">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4"/>
      <c r="BP40" s="224"/>
      <c r="BQ40" s="221">
        <v>34</v>
      </c>
      <c r="BR40" s="222"/>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15">
      <c r="A41" s="221">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4"/>
      <c r="BP41" s="224"/>
      <c r="BQ41" s="221">
        <v>35</v>
      </c>
      <c r="BR41" s="222"/>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15">
      <c r="A42" s="221">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4"/>
      <c r="BP42" s="224"/>
      <c r="BQ42" s="221">
        <v>36</v>
      </c>
      <c r="BR42" s="222"/>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15">
      <c r="A43" s="221">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4"/>
      <c r="BP43" s="224"/>
      <c r="BQ43" s="221">
        <v>37</v>
      </c>
      <c r="BR43" s="222"/>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15">
      <c r="A44" s="221">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4"/>
      <c r="BP44" s="224"/>
      <c r="BQ44" s="221">
        <v>38</v>
      </c>
      <c r="BR44" s="222"/>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15">
      <c r="A45" s="221">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4"/>
      <c r="BP45" s="224"/>
      <c r="BQ45" s="221">
        <v>39</v>
      </c>
      <c r="BR45" s="222"/>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15">
      <c r="A46" s="221">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4"/>
      <c r="BP46" s="224"/>
      <c r="BQ46" s="221">
        <v>40</v>
      </c>
      <c r="BR46" s="222"/>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15">
      <c r="A47" s="221">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4"/>
      <c r="BP47" s="224"/>
      <c r="BQ47" s="221">
        <v>41</v>
      </c>
      <c r="BR47" s="222"/>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15">
      <c r="A48" s="221">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4"/>
      <c r="BP48" s="224"/>
      <c r="BQ48" s="221">
        <v>42</v>
      </c>
      <c r="BR48" s="222"/>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15">
      <c r="A49" s="221">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4"/>
      <c r="BP49" s="224"/>
      <c r="BQ49" s="221">
        <v>43</v>
      </c>
      <c r="BR49" s="222"/>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15">
      <c r="A50" s="221">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4"/>
      <c r="BP50" s="224"/>
      <c r="BQ50" s="221">
        <v>44</v>
      </c>
      <c r="BR50" s="222"/>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15">
      <c r="A51" s="221">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4"/>
      <c r="BP51" s="224"/>
      <c r="BQ51" s="221">
        <v>45</v>
      </c>
      <c r="BR51" s="222"/>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15">
      <c r="A52" s="221">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4"/>
      <c r="BP52" s="224"/>
      <c r="BQ52" s="221">
        <v>46</v>
      </c>
      <c r="BR52" s="222"/>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15">
      <c r="A53" s="221">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4"/>
      <c r="BP53" s="224"/>
      <c r="BQ53" s="221">
        <v>47</v>
      </c>
      <c r="BR53" s="222"/>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15">
      <c r="A54" s="221">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4"/>
      <c r="BP54" s="224"/>
      <c r="BQ54" s="221">
        <v>48</v>
      </c>
      <c r="BR54" s="222"/>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15">
      <c r="A55" s="221">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4"/>
      <c r="BP55" s="224"/>
      <c r="BQ55" s="221">
        <v>49</v>
      </c>
      <c r="BR55" s="222"/>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15">
      <c r="A56" s="221">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4"/>
      <c r="BP56" s="224"/>
      <c r="BQ56" s="221">
        <v>50</v>
      </c>
      <c r="BR56" s="222"/>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15">
      <c r="A57" s="221">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4"/>
      <c r="BP57" s="224"/>
      <c r="BQ57" s="221">
        <v>51</v>
      </c>
      <c r="BR57" s="222"/>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15">
      <c r="A58" s="221">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4"/>
      <c r="BP58" s="224"/>
      <c r="BQ58" s="221">
        <v>52</v>
      </c>
      <c r="BR58" s="222"/>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15">
      <c r="A59" s="221">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4"/>
      <c r="BP59" s="224"/>
      <c r="BQ59" s="221">
        <v>53</v>
      </c>
      <c r="BR59" s="222"/>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15">
      <c r="A60" s="221">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4"/>
      <c r="BP60" s="224"/>
      <c r="BQ60" s="221">
        <v>54</v>
      </c>
      <c r="BR60" s="222"/>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
      <c r="A61" s="221">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4"/>
      <c r="BP61" s="224"/>
      <c r="BQ61" s="221">
        <v>55</v>
      </c>
      <c r="BR61" s="222"/>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15">
      <c r="A62" s="221">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399</v>
      </c>
      <c r="BK62" s="793"/>
      <c r="BL62" s="793"/>
      <c r="BM62" s="793"/>
      <c r="BN62" s="794"/>
      <c r="BO62" s="224"/>
      <c r="BP62" s="224"/>
      <c r="BQ62" s="221">
        <v>56</v>
      </c>
      <c r="BR62" s="222"/>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
      <c r="A63" s="223" t="s">
        <v>378</v>
      </c>
      <c r="B63" s="776" t="s">
        <v>400</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12358</v>
      </c>
      <c r="AG63" s="831"/>
      <c r="AH63" s="831"/>
      <c r="AI63" s="831"/>
      <c r="AJ63" s="832"/>
      <c r="AK63" s="833"/>
      <c r="AL63" s="828"/>
      <c r="AM63" s="828"/>
      <c r="AN63" s="828"/>
      <c r="AO63" s="828"/>
      <c r="AP63" s="831">
        <v>20752</v>
      </c>
      <c r="AQ63" s="831"/>
      <c r="AR63" s="831"/>
      <c r="AS63" s="831"/>
      <c r="AT63" s="831"/>
      <c r="AU63" s="831">
        <v>11108</v>
      </c>
      <c r="AV63" s="831"/>
      <c r="AW63" s="831"/>
      <c r="AX63" s="831"/>
      <c r="AY63" s="831"/>
      <c r="AZ63" s="835"/>
      <c r="BA63" s="835"/>
      <c r="BB63" s="835"/>
      <c r="BC63" s="835"/>
      <c r="BD63" s="835"/>
      <c r="BE63" s="836"/>
      <c r="BF63" s="836"/>
      <c r="BG63" s="836"/>
      <c r="BH63" s="836"/>
      <c r="BI63" s="837"/>
      <c r="BJ63" s="838" t="s">
        <v>122</v>
      </c>
      <c r="BK63" s="839"/>
      <c r="BL63" s="839"/>
      <c r="BM63" s="839"/>
      <c r="BN63" s="840"/>
      <c r="BO63" s="224"/>
      <c r="BP63" s="224"/>
      <c r="BQ63" s="221">
        <v>57</v>
      </c>
      <c r="BR63" s="222"/>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
      <c r="A65" s="214" t="s">
        <v>401</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15">
      <c r="A66" s="714" t="s">
        <v>402</v>
      </c>
      <c r="B66" s="715"/>
      <c r="C66" s="715"/>
      <c r="D66" s="715"/>
      <c r="E66" s="715"/>
      <c r="F66" s="715"/>
      <c r="G66" s="715"/>
      <c r="H66" s="715"/>
      <c r="I66" s="715"/>
      <c r="J66" s="715"/>
      <c r="K66" s="715"/>
      <c r="L66" s="715"/>
      <c r="M66" s="715"/>
      <c r="N66" s="715"/>
      <c r="O66" s="715"/>
      <c r="P66" s="716"/>
      <c r="Q66" s="720" t="s">
        <v>382</v>
      </c>
      <c r="R66" s="721"/>
      <c r="S66" s="721"/>
      <c r="T66" s="721"/>
      <c r="U66" s="722"/>
      <c r="V66" s="720" t="s">
        <v>383</v>
      </c>
      <c r="W66" s="721"/>
      <c r="X66" s="721"/>
      <c r="Y66" s="721"/>
      <c r="Z66" s="722"/>
      <c r="AA66" s="720" t="s">
        <v>384</v>
      </c>
      <c r="AB66" s="721"/>
      <c r="AC66" s="721"/>
      <c r="AD66" s="721"/>
      <c r="AE66" s="722"/>
      <c r="AF66" s="841" t="s">
        <v>385</v>
      </c>
      <c r="AG66" s="802"/>
      <c r="AH66" s="802"/>
      <c r="AI66" s="802"/>
      <c r="AJ66" s="842"/>
      <c r="AK66" s="720" t="s">
        <v>386</v>
      </c>
      <c r="AL66" s="715"/>
      <c r="AM66" s="715"/>
      <c r="AN66" s="715"/>
      <c r="AO66" s="716"/>
      <c r="AP66" s="720" t="s">
        <v>387</v>
      </c>
      <c r="AQ66" s="721"/>
      <c r="AR66" s="721"/>
      <c r="AS66" s="721"/>
      <c r="AT66" s="722"/>
      <c r="AU66" s="720" t="s">
        <v>403</v>
      </c>
      <c r="AV66" s="721"/>
      <c r="AW66" s="721"/>
      <c r="AX66" s="721"/>
      <c r="AY66" s="722"/>
      <c r="AZ66" s="720" t="s">
        <v>364</v>
      </c>
      <c r="BA66" s="721"/>
      <c r="BB66" s="721"/>
      <c r="BC66" s="721"/>
      <c r="BD66" s="727"/>
      <c r="BE66" s="224"/>
      <c r="BF66" s="224"/>
      <c r="BG66" s="224"/>
      <c r="BH66" s="224"/>
      <c r="BI66" s="224"/>
      <c r="BJ66" s="224"/>
      <c r="BK66" s="224"/>
      <c r="BL66" s="224"/>
      <c r="BM66" s="224"/>
      <c r="BN66" s="224"/>
      <c r="BO66" s="224"/>
      <c r="BP66" s="224"/>
      <c r="BQ66" s="221">
        <v>60</v>
      </c>
      <c r="BR66" s="226"/>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4"/>
      <c r="BF67" s="224"/>
      <c r="BG67" s="224"/>
      <c r="BH67" s="224"/>
      <c r="BI67" s="224"/>
      <c r="BJ67" s="224"/>
      <c r="BK67" s="224"/>
      <c r="BL67" s="224"/>
      <c r="BM67" s="224"/>
      <c r="BN67" s="224"/>
      <c r="BO67" s="224"/>
      <c r="BP67" s="224"/>
      <c r="BQ67" s="221">
        <v>61</v>
      </c>
      <c r="BR67" s="226"/>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15">
      <c r="A68" s="219">
        <v>1</v>
      </c>
      <c r="B68" s="856" t="s">
        <v>551</v>
      </c>
      <c r="C68" s="857"/>
      <c r="D68" s="857"/>
      <c r="E68" s="857"/>
      <c r="F68" s="857"/>
      <c r="G68" s="857"/>
      <c r="H68" s="857"/>
      <c r="I68" s="857"/>
      <c r="J68" s="857"/>
      <c r="K68" s="857"/>
      <c r="L68" s="857"/>
      <c r="M68" s="857"/>
      <c r="N68" s="857"/>
      <c r="O68" s="857"/>
      <c r="P68" s="858"/>
      <c r="Q68" s="859">
        <v>7162</v>
      </c>
      <c r="R68" s="853"/>
      <c r="S68" s="853"/>
      <c r="T68" s="853"/>
      <c r="U68" s="853"/>
      <c r="V68" s="853">
        <v>6818</v>
      </c>
      <c r="W68" s="853"/>
      <c r="X68" s="853"/>
      <c r="Y68" s="853"/>
      <c r="Z68" s="853"/>
      <c r="AA68" s="853">
        <v>344</v>
      </c>
      <c r="AB68" s="853"/>
      <c r="AC68" s="853"/>
      <c r="AD68" s="853"/>
      <c r="AE68" s="853"/>
      <c r="AF68" s="853">
        <v>124</v>
      </c>
      <c r="AG68" s="853"/>
      <c r="AH68" s="853"/>
      <c r="AI68" s="853"/>
      <c r="AJ68" s="853"/>
      <c r="AK68" s="853">
        <v>0</v>
      </c>
      <c r="AL68" s="853"/>
      <c r="AM68" s="853"/>
      <c r="AN68" s="853"/>
      <c r="AO68" s="853"/>
      <c r="AP68" s="853">
        <v>2857</v>
      </c>
      <c r="AQ68" s="853"/>
      <c r="AR68" s="853"/>
      <c r="AS68" s="853"/>
      <c r="AT68" s="853"/>
      <c r="AU68" s="853">
        <v>2572</v>
      </c>
      <c r="AV68" s="853"/>
      <c r="AW68" s="853"/>
      <c r="AX68" s="853"/>
      <c r="AY68" s="853"/>
      <c r="AZ68" s="854"/>
      <c r="BA68" s="854"/>
      <c r="BB68" s="854"/>
      <c r="BC68" s="854"/>
      <c r="BD68" s="855"/>
      <c r="BE68" s="224"/>
      <c r="BF68" s="224"/>
      <c r="BG68" s="224"/>
      <c r="BH68" s="224"/>
      <c r="BI68" s="224"/>
      <c r="BJ68" s="224"/>
      <c r="BK68" s="224"/>
      <c r="BL68" s="224"/>
      <c r="BM68" s="224"/>
      <c r="BN68" s="224"/>
      <c r="BO68" s="224"/>
      <c r="BP68" s="224"/>
      <c r="BQ68" s="221">
        <v>62</v>
      </c>
      <c r="BR68" s="226"/>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15">
      <c r="A69" s="221">
        <v>2</v>
      </c>
      <c r="B69" s="860" t="s">
        <v>557</v>
      </c>
      <c r="C69" s="861"/>
      <c r="D69" s="861"/>
      <c r="E69" s="861"/>
      <c r="F69" s="861"/>
      <c r="G69" s="861"/>
      <c r="H69" s="861"/>
      <c r="I69" s="861"/>
      <c r="J69" s="861"/>
      <c r="K69" s="861"/>
      <c r="L69" s="861"/>
      <c r="M69" s="861"/>
      <c r="N69" s="861"/>
      <c r="O69" s="861"/>
      <c r="P69" s="862"/>
      <c r="Q69" s="863">
        <v>2262.6179999999999</v>
      </c>
      <c r="R69" s="817"/>
      <c r="S69" s="817"/>
      <c r="T69" s="817"/>
      <c r="U69" s="817"/>
      <c r="V69" s="817">
        <v>2224.6640000000002</v>
      </c>
      <c r="W69" s="817"/>
      <c r="X69" s="817"/>
      <c r="Y69" s="817"/>
      <c r="Z69" s="817"/>
      <c r="AA69" s="817">
        <v>37.954000000000001</v>
      </c>
      <c r="AB69" s="817"/>
      <c r="AC69" s="817"/>
      <c r="AD69" s="817"/>
      <c r="AE69" s="817"/>
      <c r="AF69" s="817">
        <v>37.954000000000001</v>
      </c>
      <c r="AG69" s="817"/>
      <c r="AH69" s="817"/>
      <c r="AI69" s="817"/>
      <c r="AJ69" s="817"/>
      <c r="AK69" s="817" t="s">
        <v>491</v>
      </c>
      <c r="AL69" s="817"/>
      <c r="AM69" s="817"/>
      <c r="AN69" s="817"/>
      <c r="AO69" s="817"/>
      <c r="AP69" s="817" t="s">
        <v>491</v>
      </c>
      <c r="AQ69" s="817"/>
      <c r="AR69" s="817"/>
      <c r="AS69" s="817"/>
      <c r="AT69" s="817"/>
      <c r="AU69" s="817" t="s">
        <v>491</v>
      </c>
      <c r="AV69" s="817"/>
      <c r="AW69" s="817"/>
      <c r="AX69" s="817"/>
      <c r="AY69" s="817"/>
      <c r="AZ69" s="819" t="s">
        <v>560</v>
      </c>
      <c r="BA69" s="819"/>
      <c r="BB69" s="819"/>
      <c r="BC69" s="819"/>
      <c r="BD69" s="820"/>
      <c r="BE69" s="224"/>
      <c r="BF69" s="224"/>
      <c r="BG69" s="224"/>
      <c r="BH69" s="224"/>
      <c r="BI69" s="224"/>
      <c r="BJ69" s="224"/>
      <c r="BK69" s="224"/>
      <c r="BL69" s="224"/>
      <c r="BM69" s="224"/>
      <c r="BN69" s="224"/>
      <c r="BO69" s="224"/>
      <c r="BP69" s="224"/>
      <c r="BQ69" s="221">
        <v>63</v>
      </c>
      <c r="BR69" s="226"/>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15">
      <c r="A70" s="221">
        <v>3</v>
      </c>
      <c r="B70" s="860" t="s">
        <v>558</v>
      </c>
      <c r="C70" s="861"/>
      <c r="D70" s="861"/>
      <c r="E70" s="861"/>
      <c r="F70" s="861"/>
      <c r="G70" s="861"/>
      <c r="H70" s="861"/>
      <c r="I70" s="861"/>
      <c r="J70" s="861"/>
      <c r="K70" s="861"/>
      <c r="L70" s="861"/>
      <c r="M70" s="861"/>
      <c r="N70" s="861"/>
      <c r="O70" s="861"/>
      <c r="P70" s="862"/>
      <c r="Q70" s="863">
        <v>924950.43299999996</v>
      </c>
      <c r="R70" s="817"/>
      <c r="S70" s="817"/>
      <c r="T70" s="817"/>
      <c r="U70" s="817"/>
      <c r="V70" s="817">
        <v>909344.67599999998</v>
      </c>
      <c r="W70" s="817"/>
      <c r="X70" s="817"/>
      <c r="Y70" s="817"/>
      <c r="Z70" s="817"/>
      <c r="AA70" s="817">
        <v>15605.757</v>
      </c>
      <c r="AB70" s="817"/>
      <c r="AC70" s="817"/>
      <c r="AD70" s="817"/>
      <c r="AE70" s="817"/>
      <c r="AF70" s="817">
        <v>15605.757</v>
      </c>
      <c r="AG70" s="817"/>
      <c r="AH70" s="817"/>
      <c r="AI70" s="817"/>
      <c r="AJ70" s="817"/>
      <c r="AK70" s="817">
        <v>9689.6970000000001</v>
      </c>
      <c r="AL70" s="817"/>
      <c r="AM70" s="817"/>
      <c r="AN70" s="817"/>
      <c r="AO70" s="817"/>
      <c r="AP70" s="817" t="s">
        <v>491</v>
      </c>
      <c r="AQ70" s="817"/>
      <c r="AR70" s="817"/>
      <c r="AS70" s="817"/>
      <c r="AT70" s="817"/>
      <c r="AU70" s="817" t="s">
        <v>491</v>
      </c>
      <c r="AV70" s="817"/>
      <c r="AW70" s="817"/>
      <c r="AX70" s="817"/>
      <c r="AY70" s="817"/>
      <c r="AZ70" s="819" t="s">
        <v>561</v>
      </c>
      <c r="BA70" s="819"/>
      <c r="BB70" s="819"/>
      <c r="BC70" s="819"/>
      <c r="BD70" s="820"/>
      <c r="BE70" s="224"/>
      <c r="BF70" s="224"/>
      <c r="BG70" s="224"/>
      <c r="BH70" s="224"/>
      <c r="BI70" s="224"/>
      <c r="BJ70" s="224"/>
      <c r="BK70" s="224"/>
      <c r="BL70" s="224"/>
      <c r="BM70" s="224"/>
      <c r="BN70" s="224"/>
      <c r="BO70" s="224"/>
      <c r="BP70" s="224"/>
      <c r="BQ70" s="221">
        <v>64</v>
      </c>
      <c r="BR70" s="226"/>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15">
      <c r="A71" s="221">
        <v>4</v>
      </c>
      <c r="B71" s="860" t="s">
        <v>559</v>
      </c>
      <c r="C71" s="861"/>
      <c r="D71" s="861"/>
      <c r="E71" s="861"/>
      <c r="F71" s="861"/>
      <c r="G71" s="861"/>
      <c r="H71" s="861"/>
      <c r="I71" s="861"/>
      <c r="J71" s="861"/>
      <c r="K71" s="861"/>
      <c r="L71" s="861"/>
      <c r="M71" s="861"/>
      <c r="N71" s="861"/>
      <c r="O71" s="861"/>
      <c r="P71" s="862"/>
      <c r="Q71" s="863">
        <v>308</v>
      </c>
      <c r="R71" s="817"/>
      <c r="S71" s="817"/>
      <c r="T71" s="817"/>
      <c r="U71" s="817"/>
      <c r="V71" s="817">
        <v>290</v>
      </c>
      <c r="W71" s="817"/>
      <c r="X71" s="817"/>
      <c r="Y71" s="817"/>
      <c r="Z71" s="817"/>
      <c r="AA71" s="817">
        <v>18</v>
      </c>
      <c r="AB71" s="817"/>
      <c r="AC71" s="817"/>
      <c r="AD71" s="817"/>
      <c r="AE71" s="817"/>
      <c r="AF71" s="817">
        <v>18</v>
      </c>
      <c r="AG71" s="817"/>
      <c r="AH71" s="817"/>
      <c r="AI71" s="817"/>
      <c r="AJ71" s="817"/>
      <c r="AK71" s="817">
        <v>7</v>
      </c>
      <c r="AL71" s="817"/>
      <c r="AM71" s="817"/>
      <c r="AN71" s="817"/>
      <c r="AO71" s="817"/>
      <c r="AP71" s="817" t="s">
        <v>562</v>
      </c>
      <c r="AQ71" s="817"/>
      <c r="AR71" s="817"/>
      <c r="AS71" s="817"/>
      <c r="AT71" s="817"/>
      <c r="AU71" s="817" t="s">
        <v>562</v>
      </c>
      <c r="AV71" s="817"/>
      <c r="AW71" s="817"/>
      <c r="AX71" s="817"/>
      <c r="AY71" s="817"/>
      <c r="AZ71" s="819"/>
      <c r="BA71" s="819"/>
      <c r="BB71" s="819"/>
      <c r="BC71" s="819"/>
      <c r="BD71" s="820"/>
      <c r="BE71" s="224"/>
      <c r="BF71" s="224"/>
      <c r="BG71" s="224"/>
      <c r="BH71" s="224"/>
      <c r="BI71" s="224"/>
      <c r="BJ71" s="224"/>
      <c r="BK71" s="224"/>
      <c r="BL71" s="224"/>
      <c r="BM71" s="224"/>
      <c r="BN71" s="224"/>
      <c r="BO71" s="224"/>
      <c r="BP71" s="224"/>
      <c r="BQ71" s="221">
        <v>65</v>
      </c>
      <c r="BR71" s="226"/>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15">
      <c r="A72" s="221">
        <v>5</v>
      </c>
      <c r="B72" s="860"/>
      <c r="C72" s="861"/>
      <c r="D72" s="861"/>
      <c r="E72" s="861"/>
      <c r="F72" s="861"/>
      <c r="G72" s="861"/>
      <c r="H72" s="861"/>
      <c r="I72" s="861"/>
      <c r="J72" s="861"/>
      <c r="K72" s="861"/>
      <c r="L72" s="861"/>
      <c r="M72" s="861"/>
      <c r="N72" s="861"/>
      <c r="O72" s="861"/>
      <c r="P72" s="862"/>
      <c r="Q72" s="863"/>
      <c r="R72" s="817"/>
      <c r="S72" s="817"/>
      <c r="T72" s="817"/>
      <c r="U72" s="817"/>
      <c r="V72" s="817"/>
      <c r="W72" s="817"/>
      <c r="X72" s="817"/>
      <c r="Y72" s="817"/>
      <c r="Z72" s="817"/>
      <c r="AA72" s="817"/>
      <c r="AB72" s="817"/>
      <c r="AC72" s="817"/>
      <c r="AD72" s="817"/>
      <c r="AE72" s="817"/>
      <c r="AF72" s="817"/>
      <c r="AG72" s="817"/>
      <c r="AH72" s="817"/>
      <c r="AI72" s="817"/>
      <c r="AJ72" s="817"/>
      <c r="AK72" s="817"/>
      <c r="AL72" s="817"/>
      <c r="AM72" s="817"/>
      <c r="AN72" s="817"/>
      <c r="AO72" s="817"/>
      <c r="AP72" s="817"/>
      <c r="AQ72" s="817"/>
      <c r="AR72" s="817"/>
      <c r="AS72" s="817"/>
      <c r="AT72" s="817"/>
      <c r="AU72" s="817"/>
      <c r="AV72" s="817"/>
      <c r="AW72" s="817"/>
      <c r="AX72" s="817"/>
      <c r="AY72" s="817"/>
      <c r="AZ72" s="819"/>
      <c r="BA72" s="819"/>
      <c r="BB72" s="819"/>
      <c r="BC72" s="819"/>
      <c r="BD72" s="820"/>
      <c r="BE72" s="224"/>
      <c r="BF72" s="224"/>
      <c r="BG72" s="224"/>
      <c r="BH72" s="224"/>
      <c r="BI72" s="224"/>
      <c r="BJ72" s="224"/>
      <c r="BK72" s="224"/>
      <c r="BL72" s="224"/>
      <c r="BM72" s="224"/>
      <c r="BN72" s="224"/>
      <c r="BO72" s="224"/>
      <c r="BP72" s="224"/>
      <c r="BQ72" s="221">
        <v>66</v>
      </c>
      <c r="BR72" s="226"/>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15">
      <c r="A73" s="221">
        <v>6</v>
      </c>
      <c r="B73" s="860"/>
      <c r="C73" s="861"/>
      <c r="D73" s="861"/>
      <c r="E73" s="861"/>
      <c r="F73" s="861"/>
      <c r="G73" s="861"/>
      <c r="H73" s="861"/>
      <c r="I73" s="861"/>
      <c r="J73" s="861"/>
      <c r="K73" s="861"/>
      <c r="L73" s="861"/>
      <c r="M73" s="861"/>
      <c r="N73" s="861"/>
      <c r="O73" s="861"/>
      <c r="P73" s="862"/>
      <c r="Q73" s="863"/>
      <c r="R73" s="817"/>
      <c r="S73" s="817"/>
      <c r="T73" s="817"/>
      <c r="U73" s="817"/>
      <c r="V73" s="817"/>
      <c r="W73" s="817"/>
      <c r="X73" s="817"/>
      <c r="Y73" s="817"/>
      <c r="Z73" s="817"/>
      <c r="AA73" s="817"/>
      <c r="AB73" s="817"/>
      <c r="AC73" s="817"/>
      <c r="AD73" s="817"/>
      <c r="AE73" s="817"/>
      <c r="AF73" s="817"/>
      <c r="AG73" s="817"/>
      <c r="AH73" s="817"/>
      <c r="AI73" s="817"/>
      <c r="AJ73" s="817"/>
      <c r="AK73" s="817"/>
      <c r="AL73" s="817"/>
      <c r="AM73" s="817"/>
      <c r="AN73" s="817"/>
      <c r="AO73" s="817"/>
      <c r="AP73" s="817"/>
      <c r="AQ73" s="817"/>
      <c r="AR73" s="817"/>
      <c r="AS73" s="817"/>
      <c r="AT73" s="817"/>
      <c r="AU73" s="817"/>
      <c r="AV73" s="817"/>
      <c r="AW73" s="817"/>
      <c r="AX73" s="817"/>
      <c r="AY73" s="817"/>
      <c r="AZ73" s="819"/>
      <c r="BA73" s="819"/>
      <c r="BB73" s="819"/>
      <c r="BC73" s="819"/>
      <c r="BD73" s="820"/>
      <c r="BE73" s="224"/>
      <c r="BF73" s="224"/>
      <c r="BG73" s="224"/>
      <c r="BH73" s="224"/>
      <c r="BI73" s="224"/>
      <c r="BJ73" s="224"/>
      <c r="BK73" s="224"/>
      <c r="BL73" s="224"/>
      <c r="BM73" s="224"/>
      <c r="BN73" s="224"/>
      <c r="BO73" s="224"/>
      <c r="BP73" s="224"/>
      <c r="BQ73" s="221">
        <v>67</v>
      </c>
      <c r="BR73" s="226"/>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15">
      <c r="A74" s="221">
        <v>7</v>
      </c>
      <c r="B74" s="860"/>
      <c r="C74" s="861"/>
      <c r="D74" s="861"/>
      <c r="E74" s="861"/>
      <c r="F74" s="861"/>
      <c r="G74" s="861"/>
      <c r="H74" s="861"/>
      <c r="I74" s="861"/>
      <c r="J74" s="861"/>
      <c r="K74" s="861"/>
      <c r="L74" s="861"/>
      <c r="M74" s="861"/>
      <c r="N74" s="861"/>
      <c r="O74" s="861"/>
      <c r="P74" s="862"/>
      <c r="Q74" s="863"/>
      <c r="R74" s="817"/>
      <c r="S74" s="817"/>
      <c r="T74" s="817"/>
      <c r="U74" s="817"/>
      <c r="V74" s="817"/>
      <c r="W74" s="817"/>
      <c r="X74" s="817"/>
      <c r="Y74" s="817"/>
      <c r="Z74" s="817"/>
      <c r="AA74" s="817"/>
      <c r="AB74" s="817"/>
      <c r="AC74" s="817"/>
      <c r="AD74" s="817"/>
      <c r="AE74" s="817"/>
      <c r="AF74" s="817"/>
      <c r="AG74" s="817"/>
      <c r="AH74" s="817"/>
      <c r="AI74" s="817"/>
      <c r="AJ74" s="817"/>
      <c r="AK74" s="817"/>
      <c r="AL74" s="817"/>
      <c r="AM74" s="817"/>
      <c r="AN74" s="817"/>
      <c r="AO74" s="817"/>
      <c r="AP74" s="817"/>
      <c r="AQ74" s="817"/>
      <c r="AR74" s="817"/>
      <c r="AS74" s="817"/>
      <c r="AT74" s="817"/>
      <c r="AU74" s="817"/>
      <c r="AV74" s="817"/>
      <c r="AW74" s="817"/>
      <c r="AX74" s="817"/>
      <c r="AY74" s="817"/>
      <c r="AZ74" s="819"/>
      <c r="BA74" s="819"/>
      <c r="BB74" s="819"/>
      <c r="BC74" s="819"/>
      <c r="BD74" s="820"/>
      <c r="BE74" s="224"/>
      <c r="BF74" s="224"/>
      <c r="BG74" s="224"/>
      <c r="BH74" s="224"/>
      <c r="BI74" s="224"/>
      <c r="BJ74" s="224"/>
      <c r="BK74" s="224"/>
      <c r="BL74" s="224"/>
      <c r="BM74" s="224"/>
      <c r="BN74" s="224"/>
      <c r="BO74" s="224"/>
      <c r="BP74" s="224"/>
      <c r="BQ74" s="221">
        <v>68</v>
      </c>
      <c r="BR74" s="226"/>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15">
      <c r="A75" s="221">
        <v>8</v>
      </c>
      <c r="B75" s="860"/>
      <c r="C75" s="861"/>
      <c r="D75" s="861"/>
      <c r="E75" s="861"/>
      <c r="F75" s="861"/>
      <c r="G75" s="861"/>
      <c r="H75" s="861"/>
      <c r="I75" s="861"/>
      <c r="J75" s="861"/>
      <c r="K75" s="861"/>
      <c r="L75" s="861"/>
      <c r="M75" s="861"/>
      <c r="N75" s="861"/>
      <c r="O75" s="861"/>
      <c r="P75" s="862"/>
      <c r="Q75" s="864"/>
      <c r="R75" s="865"/>
      <c r="S75" s="865"/>
      <c r="T75" s="865"/>
      <c r="U75" s="821"/>
      <c r="V75" s="866"/>
      <c r="W75" s="865"/>
      <c r="X75" s="865"/>
      <c r="Y75" s="865"/>
      <c r="Z75" s="821"/>
      <c r="AA75" s="866"/>
      <c r="AB75" s="865"/>
      <c r="AC75" s="865"/>
      <c r="AD75" s="865"/>
      <c r="AE75" s="821"/>
      <c r="AF75" s="866"/>
      <c r="AG75" s="865"/>
      <c r="AH75" s="865"/>
      <c r="AI75" s="865"/>
      <c r="AJ75" s="821"/>
      <c r="AK75" s="866"/>
      <c r="AL75" s="865"/>
      <c r="AM75" s="865"/>
      <c r="AN75" s="865"/>
      <c r="AO75" s="821"/>
      <c r="AP75" s="866"/>
      <c r="AQ75" s="865"/>
      <c r="AR75" s="865"/>
      <c r="AS75" s="865"/>
      <c r="AT75" s="821"/>
      <c r="AU75" s="866"/>
      <c r="AV75" s="865"/>
      <c r="AW75" s="865"/>
      <c r="AX75" s="865"/>
      <c r="AY75" s="821"/>
      <c r="AZ75" s="819"/>
      <c r="BA75" s="819"/>
      <c r="BB75" s="819"/>
      <c r="BC75" s="819"/>
      <c r="BD75" s="820"/>
      <c r="BE75" s="224"/>
      <c r="BF75" s="224"/>
      <c r="BG75" s="224"/>
      <c r="BH75" s="224"/>
      <c r="BI75" s="224"/>
      <c r="BJ75" s="224"/>
      <c r="BK75" s="224"/>
      <c r="BL75" s="224"/>
      <c r="BM75" s="224"/>
      <c r="BN75" s="224"/>
      <c r="BO75" s="224"/>
      <c r="BP75" s="224"/>
      <c r="BQ75" s="221">
        <v>69</v>
      </c>
      <c r="BR75" s="226"/>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15">
      <c r="A76" s="221">
        <v>9</v>
      </c>
      <c r="B76" s="860"/>
      <c r="C76" s="861"/>
      <c r="D76" s="861"/>
      <c r="E76" s="861"/>
      <c r="F76" s="861"/>
      <c r="G76" s="861"/>
      <c r="H76" s="861"/>
      <c r="I76" s="861"/>
      <c r="J76" s="861"/>
      <c r="K76" s="861"/>
      <c r="L76" s="861"/>
      <c r="M76" s="861"/>
      <c r="N76" s="861"/>
      <c r="O76" s="861"/>
      <c r="P76" s="862"/>
      <c r="Q76" s="864"/>
      <c r="R76" s="865"/>
      <c r="S76" s="865"/>
      <c r="T76" s="865"/>
      <c r="U76" s="821"/>
      <c r="V76" s="866"/>
      <c r="W76" s="865"/>
      <c r="X76" s="865"/>
      <c r="Y76" s="865"/>
      <c r="Z76" s="821"/>
      <c r="AA76" s="866"/>
      <c r="AB76" s="865"/>
      <c r="AC76" s="865"/>
      <c r="AD76" s="865"/>
      <c r="AE76" s="821"/>
      <c r="AF76" s="866"/>
      <c r="AG76" s="865"/>
      <c r="AH76" s="865"/>
      <c r="AI76" s="865"/>
      <c r="AJ76" s="821"/>
      <c r="AK76" s="866"/>
      <c r="AL76" s="865"/>
      <c r="AM76" s="865"/>
      <c r="AN76" s="865"/>
      <c r="AO76" s="821"/>
      <c r="AP76" s="866"/>
      <c r="AQ76" s="865"/>
      <c r="AR76" s="865"/>
      <c r="AS76" s="865"/>
      <c r="AT76" s="821"/>
      <c r="AU76" s="866"/>
      <c r="AV76" s="865"/>
      <c r="AW76" s="865"/>
      <c r="AX76" s="865"/>
      <c r="AY76" s="821"/>
      <c r="AZ76" s="819"/>
      <c r="BA76" s="819"/>
      <c r="BB76" s="819"/>
      <c r="BC76" s="819"/>
      <c r="BD76" s="820"/>
      <c r="BE76" s="224"/>
      <c r="BF76" s="224"/>
      <c r="BG76" s="224"/>
      <c r="BH76" s="224"/>
      <c r="BI76" s="224"/>
      <c r="BJ76" s="224"/>
      <c r="BK76" s="224"/>
      <c r="BL76" s="224"/>
      <c r="BM76" s="224"/>
      <c r="BN76" s="224"/>
      <c r="BO76" s="224"/>
      <c r="BP76" s="224"/>
      <c r="BQ76" s="221">
        <v>70</v>
      </c>
      <c r="BR76" s="226"/>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15">
      <c r="A77" s="221">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24"/>
      <c r="BF77" s="224"/>
      <c r="BG77" s="224"/>
      <c r="BH77" s="224"/>
      <c r="BI77" s="224"/>
      <c r="BJ77" s="224"/>
      <c r="BK77" s="224"/>
      <c r="BL77" s="224"/>
      <c r="BM77" s="224"/>
      <c r="BN77" s="224"/>
      <c r="BO77" s="224"/>
      <c r="BP77" s="224"/>
      <c r="BQ77" s="221">
        <v>71</v>
      </c>
      <c r="BR77" s="226"/>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15">
      <c r="A78" s="221">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4"/>
      <c r="BF78" s="224"/>
      <c r="BG78" s="224"/>
      <c r="BH78" s="224"/>
      <c r="BI78" s="224"/>
      <c r="BJ78" s="212"/>
      <c r="BK78" s="212"/>
      <c r="BL78" s="212"/>
      <c r="BM78" s="212"/>
      <c r="BN78" s="212"/>
      <c r="BO78" s="224"/>
      <c r="BP78" s="224"/>
      <c r="BQ78" s="221">
        <v>72</v>
      </c>
      <c r="BR78" s="226"/>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15">
      <c r="A79" s="221">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4"/>
      <c r="BF79" s="224"/>
      <c r="BG79" s="224"/>
      <c r="BH79" s="224"/>
      <c r="BI79" s="224"/>
      <c r="BJ79" s="212"/>
      <c r="BK79" s="212"/>
      <c r="BL79" s="212"/>
      <c r="BM79" s="212"/>
      <c r="BN79" s="212"/>
      <c r="BO79" s="224"/>
      <c r="BP79" s="224"/>
      <c r="BQ79" s="221">
        <v>73</v>
      </c>
      <c r="BR79" s="226"/>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15">
      <c r="A80" s="221">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4"/>
      <c r="BF80" s="224"/>
      <c r="BG80" s="224"/>
      <c r="BH80" s="224"/>
      <c r="BI80" s="224"/>
      <c r="BJ80" s="224"/>
      <c r="BK80" s="224"/>
      <c r="BL80" s="224"/>
      <c r="BM80" s="224"/>
      <c r="BN80" s="224"/>
      <c r="BO80" s="224"/>
      <c r="BP80" s="224"/>
      <c r="BQ80" s="221">
        <v>74</v>
      </c>
      <c r="BR80" s="226"/>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15">
      <c r="A81" s="221">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4"/>
      <c r="BF81" s="224"/>
      <c r="BG81" s="224"/>
      <c r="BH81" s="224"/>
      <c r="BI81" s="224"/>
      <c r="BJ81" s="224"/>
      <c r="BK81" s="224"/>
      <c r="BL81" s="224"/>
      <c r="BM81" s="224"/>
      <c r="BN81" s="224"/>
      <c r="BO81" s="224"/>
      <c r="BP81" s="224"/>
      <c r="BQ81" s="221">
        <v>75</v>
      </c>
      <c r="BR81" s="226"/>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15">
      <c r="A82" s="221">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4"/>
      <c r="BF82" s="224"/>
      <c r="BG82" s="224"/>
      <c r="BH82" s="224"/>
      <c r="BI82" s="224"/>
      <c r="BJ82" s="224"/>
      <c r="BK82" s="224"/>
      <c r="BL82" s="224"/>
      <c r="BM82" s="224"/>
      <c r="BN82" s="224"/>
      <c r="BO82" s="224"/>
      <c r="BP82" s="224"/>
      <c r="BQ82" s="221">
        <v>76</v>
      </c>
      <c r="BR82" s="226"/>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15">
      <c r="A83" s="221">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4"/>
      <c r="BF83" s="224"/>
      <c r="BG83" s="224"/>
      <c r="BH83" s="224"/>
      <c r="BI83" s="224"/>
      <c r="BJ83" s="224"/>
      <c r="BK83" s="224"/>
      <c r="BL83" s="224"/>
      <c r="BM83" s="224"/>
      <c r="BN83" s="224"/>
      <c r="BO83" s="224"/>
      <c r="BP83" s="224"/>
      <c r="BQ83" s="221">
        <v>77</v>
      </c>
      <c r="BR83" s="226"/>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15">
      <c r="A84" s="221">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4"/>
      <c r="BF84" s="224"/>
      <c r="BG84" s="224"/>
      <c r="BH84" s="224"/>
      <c r="BI84" s="224"/>
      <c r="BJ84" s="224"/>
      <c r="BK84" s="224"/>
      <c r="BL84" s="224"/>
      <c r="BM84" s="224"/>
      <c r="BN84" s="224"/>
      <c r="BO84" s="224"/>
      <c r="BP84" s="224"/>
      <c r="BQ84" s="221">
        <v>78</v>
      </c>
      <c r="BR84" s="226"/>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15">
      <c r="A85" s="221">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4"/>
      <c r="BF85" s="224"/>
      <c r="BG85" s="224"/>
      <c r="BH85" s="224"/>
      <c r="BI85" s="224"/>
      <c r="BJ85" s="224"/>
      <c r="BK85" s="224"/>
      <c r="BL85" s="224"/>
      <c r="BM85" s="224"/>
      <c r="BN85" s="224"/>
      <c r="BO85" s="224"/>
      <c r="BP85" s="224"/>
      <c r="BQ85" s="221">
        <v>79</v>
      </c>
      <c r="BR85" s="226"/>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15">
      <c r="A86" s="221">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4"/>
      <c r="BF86" s="224"/>
      <c r="BG86" s="224"/>
      <c r="BH86" s="224"/>
      <c r="BI86" s="224"/>
      <c r="BJ86" s="224"/>
      <c r="BK86" s="224"/>
      <c r="BL86" s="224"/>
      <c r="BM86" s="224"/>
      <c r="BN86" s="224"/>
      <c r="BO86" s="224"/>
      <c r="BP86" s="224"/>
      <c r="BQ86" s="221">
        <v>80</v>
      </c>
      <c r="BR86" s="226"/>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15">
      <c r="A87" s="227">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4"/>
      <c r="BF87" s="224"/>
      <c r="BG87" s="224"/>
      <c r="BH87" s="224"/>
      <c r="BI87" s="224"/>
      <c r="BJ87" s="224"/>
      <c r="BK87" s="224"/>
      <c r="BL87" s="224"/>
      <c r="BM87" s="224"/>
      <c r="BN87" s="224"/>
      <c r="BO87" s="224"/>
      <c r="BP87" s="224"/>
      <c r="BQ87" s="221">
        <v>81</v>
      </c>
      <c r="BR87" s="226"/>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
      <c r="A88" s="223" t="s">
        <v>378</v>
      </c>
      <c r="B88" s="776" t="s">
        <v>404</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15786</v>
      </c>
      <c r="AG88" s="831"/>
      <c r="AH88" s="831"/>
      <c r="AI88" s="831"/>
      <c r="AJ88" s="831"/>
      <c r="AK88" s="828"/>
      <c r="AL88" s="828"/>
      <c r="AM88" s="828"/>
      <c r="AN88" s="828"/>
      <c r="AO88" s="828"/>
      <c r="AP88" s="831">
        <v>2857</v>
      </c>
      <c r="AQ88" s="831"/>
      <c r="AR88" s="831"/>
      <c r="AS88" s="831"/>
      <c r="AT88" s="831"/>
      <c r="AU88" s="831">
        <v>2572</v>
      </c>
      <c r="AV88" s="831"/>
      <c r="AW88" s="831"/>
      <c r="AX88" s="831"/>
      <c r="AY88" s="831"/>
      <c r="AZ88" s="836"/>
      <c r="BA88" s="836"/>
      <c r="BB88" s="836"/>
      <c r="BC88" s="836"/>
      <c r="BD88" s="837"/>
      <c r="BE88" s="224"/>
      <c r="BF88" s="224"/>
      <c r="BG88" s="224"/>
      <c r="BH88" s="224"/>
      <c r="BI88" s="224"/>
      <c r="BJ88" s="224"/>
      <c r="BK88" s="224"/>
      <c r="BL88" s="224"/>
      <c r="BM88" s="224"/>
      <c r="BN88" s="224"/>
      <c r="BO88" s="224"/>
      <c r="BP88" s="224"/>
      <c r="BQ88" s="221">
        <v>82</v>
      </c>
      <c r="BR88" s="226"/>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378</v>
      </c>
      <c r="BR102" s="776" t="s">
        <v>405</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v>10121</v>
      </c>
      <c r="CS102" s="839"/>
      <c r="CT102" s="839"/>
      <c r="CU102" s="839"/>
      <c r="CV102" s="878"/>
      <c r="CW102" s="877">
        <v>56</v>
      </c>
      <c r="CX102" s="839"/>
      <c r="CY102" s="839"/>
      <c r="CZ102" s="839"/>
      <c r="DA102" s="878"/>
      <c r="DB102" s="877"/>
      <c r="DC102" s="839"/>
      <c r="DD102" s="839"/>
      <c r="DE102" s="839"/>
      <c r="DF102" s="878"/>
      <c r="DG102" s="877">
        <v>5394</v>
      </c>
      <c r="DH102" s="839"/>
      <c r="DI102" s="839"/>
      <c r="DJ102" s="839"/>
      <c r="DK102" s="878"/>
      <c r="DL102" s="877"/>
      <c r="DM102" s="839"/>
      <c r="DN102" s="839"/>
      <c r="DO102" s="839"/>
      <c r="DP102" s="878"/>
      <c r="DQ102" s="877"/>
      <c r="DR102" s="839"/>
      <c r="DS102" s="839"/>
      <c r="DT102" s="839"/>
      <c r="DU102" s="878"/>
      <c r="DV102" s="776"/>
      <c r="DW102" s="777"/>
      <c r="DX102" s="777"/>
      <c r="DY102" s="777"/>
      <c r="DZ102" s="901"/>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02" t="s">
        <v>406</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03" t="s">
        <v>407</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408</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409</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04" t="s">
        <v>410</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411</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15">
      <c r="A109" s="899" t="s">
        <v>412</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413</v>
      </c>
      <c r="AB109" s="880"/>
      <c r="AC109" s="880"/>
      <c r="AD109" s="880"/>
      <c r="AE109" s="881"/>
      <c r="AF109" s="879" t="s">
        <v>414</v>
      </c>
      <c r="AG109" s="880"/>
      <c r="AH109" s="880"/>
      <c r="AI109" s="880"/>
      <c r="AJ109" s="881"/>
      <c r="AK109" s="879" t="s">
        <v>294</v>
      </c>
      <c r="AL109" s="880"/>
      <c r="AM109" s="880"/>
      <c r="AN109" s="880"/>
      <c r="AO109" s="881"/>
      <c r="AP109" s="879" t="s">
        <v>415</v>
      </c>
      <c r="AQ109" s="880"/>
      <c r="AR109" s="880"/>
      <c r="AS109" s="880"/>
      <c r="AT109" s="882"/>
      <c r="AU109" s="899" t="s">
        <v>412</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413</v>
      </c>
      <c r="BR109" s="880"/>
      <c r="BS109" s="880"/>
      <c r="BT109" s="880"/>
      <c r="BU109" s="881"/>
      <c r="BV109" s="879" t="s">
        <v>414</v>
      </c>
      <c r="BW109" s="880"/>
      <c r="BX109" s="880"/>
      <c r="BY109" s="880"/>
      <c r="BZ109" s="881"/>
      <c r="CA109" s="879" t="s">
        <v>294</v>
      </c>
      <c r="CB109" s="880"/>
      <c r="CC109" s="880"/>
      <c r="CD109" s="880"/>
      <c r="CE109" s="881"/>
      <c r="CF109" s="900" t="s">
        <v>415</v>
      </c>
      <c r="CG109" s="900"/>
      <c r="CH109" s="900"/>
      <c r="CI109" s="900"/>
      <c r="CJ109" s="900"/>
      <c r="CK109" s="879" t="s">
        <v>416</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413</v>
      </c>
      <c r="DH109" s="880"/>
      <c r="DI109" s="880"/>
      <c r="DJ109" s="880"/>
      <c r="DK109" s="881"/>
      <c r="DL109" s="879" t="s">
        <v>414</v>
      </c>
      <c r="DM109" s="880"/>
      <c r="DN109" s="880"/>
      <c r="DO109" s="880"/>
      <c r="DP109" s="881"/>
      <c r="DQ109" s="879" t="s">
        <v>294</v>
      </c>
      <c r="DR109" s="880"/>
      <c r="DS109" s="880"/>
      <c r="DT109" s="880"/>
      <c r="DU109" s="881"/>
      <c r="DV109" s="879" t="s">
        <v>415</v>
      </c>
      <c r="DW109" s="880"/>
      <c r="DX109" s="880"/>
      <c r="DY109" s="880"/>
      <c r="DZ109" s="882"/>
    </row>
    <row r="110" spans="1:131" s="212" customFormat="1" ht="26.25" customHeight="1" x14ac:dyDescent="0.15">
      <c r="A110" s="883" t="s">
        <v>417</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10996172</v>
      </c>
      <c r="AB110" s="887"/>
      <c r="AC110" s="887"/>
      <c r="AD110" s="887"/>
      <c r="AE110" s="888"/>
      <c r="AF110" s="889">
        <v>10792968</v>
      </c>
      <c r="AG110" s="887"/>
      <c r="AH110" s="887"/>
      <c r="AI110" s="887"/>
      <c r="AJ110" s="888"/>
      <c r="AK110" s="889">
        <v>10457395</v>
      </c>
      <c r="AL110" s="887"/>
      <c r="AM110" s="887"/>
      <c r="AN110" s="887"/>
      <c r="AO110" s="888"/>
      <c r="AP110" s="890">
        <v>15.9</v>
      </c>
      <c r="AQ110" s="891"/>
      <c r="AR110" s="891"/>
      <c r="AS110" s="891"/>
      <c r="AT110" s="892"/>
      <c r="AU110" s="893" t="s">
        <v>69</v>
      </c>
      <c r="AV110" s="894"/>
      <c r="AW110" s="894"/>
      <c r="AX110" s="894"/>
      <c r="AY110" s="894"/>
      <c r="AZ110" s="916" t="s">
        <v>418</v>
      </c>
      <c r="BA110" s="884"/>
      <c r="BB110" s="884"/>
      <c r="BC110" s="884"/>
      <c r="BD110" s="884"/>
      <c r="BE110" s="884"/>
      <c r="BF110" s="884"/>
      <c r="BG110" s="884"/>
      <c r="BH110" s="884"/>
      <c r="BI110" s="884"/>
      <c r="BJ110" s="884"/>
      <c r="BK110" s="884"/>
      <c r="BL110" s="884"/>
      <c r="BM110" s="884"/>
      <c r="BN110" s="884"/>
      <c r="BO110" s="884"/>
      <c r="BP110" s="885"/>
      <c r="BQ110" s="917">
        <v>91331405</v>
      </c>
      <c r="BR110" s="918"/>
      <c r="BS110" s="918"/>
      <c r="BT110" s="918"/>
      <c r="BU110" s="918"/>
      <c r="BV110" s="918">
        <v>87072409</v>
      </c>
      <c r="BW110" s="918"/>
      <c r="BX110" s="918"/>
      <c r="BY110" s="918"/>
      <c r="BZ110" s="918"/>
      <c r="CA110" s="918">
        <v>83796142</v>
      </c>
      <c r="CB110" s="918"/>
      <c r="CC110" s="918"/>
      <c r="CD110" s="918"/>
      <c r="CE110" s="918"/>
      <c r="CF110" s="931">
        <v>127.6</v>
      </c>
      <c r="CG110" s="932"/>
      <c r="CH110" s="932"/>
      <c r="CI110" s="932"/>
      <c r="CJ110" s="932"/>
      <c r="CK110" s="933" t="s">
        <v>419</v>
      </c>
      <c r="CL110" s="934"/>
      <c r="CM110" s="916" t="s">
        <v>420</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v>512646</v>
      </c>
      <c r="DH110" s="918"/>
      <c r="DI110" s="918"/>
      <c r="DJ110" s="918"/>
      <c r="DK110" s="918"/>
      <c r="DL110" s="918">
        <v>410007</v>
      </c>
      <c r="DM110" s="918"/>
      <c r="DN110" s="918"/>
      <c r="DO110" s="918"/>
      <c r="DP110" s="918"/>
      <c r="DQ110" s="918">
        <v>305568</v>
      </c>
      <c r="DR110" s="918"/>
      <c r="DS110" s="918"/>
      <c r="DT110" s="918"/>
      <c r="DU110" s="918"/>
      <c r="DV110" s="919">
        <v>0.5</v>
      </c>
      <c r="DW110" s="919"/>
      <c r="DX110" s="919"/>
      <c r="DY110" s="919"/>
      <c r="DZ110" s="920"/>
    </row>
    <row r="111" spans="1:131" s="212" customFormat="1" ht="26.25" customHeight="1" x14ac:dyDescent="0.15">
      <c r="A111" s="921" t="s">
        <v>421</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422</v>
      </c>
      <c r="BA111" s="910"/>
      <c r="BB111" s="910"/>
      <c r="BC111" s="910"/>
      <c r="BD111" s="910"/>
      <c r="BE111" s="910"/>
      <c r="BF111" s="910"/>
      <c r="BG111" s="910"/>
      <c r="BH111" s="910"/>
      <c r="BI111" s="910"/>
      <c r="BJ111" s="910"/>
      <c r="BK111" s="910"/>
      <c r="BL111" s="910"/>
      <c r="BM111" s="910"/>
      <c r="BN111" s="910"/>
      <c r="BO111" s="910"/>
      <c r="BP111" s="911"/>
      <c r="BQ111" s="912">
        <v>9892686</v>
      </c>
      <c r="BR111" s="913"/>
      <c r="BS111" s="913"/>
      <c r="BT111" s="913"/>
      <c r="BU111" s="913"/>
      <c r="BV111" s="913">
        <v>8363766</v>
      </c>
      <c r="BW111" s="913"/>
      <c r="BX111" s="913"/>
      <c r="BY111" s="913"/>
      <c r="BZ111" s="913"/>
      <c r="CA111" s="913">
        <v>7083947</v>
      </c>
      <c r="CB111" s="913"/>
      <c r="CC111" s="913"/>
      <c r="CD111" s="913"/>
      <c r="CE111" s="913"/>
      <c r="CF111" s="907">
        <v>10.8</v>
      </c>
      <c r="CG111" s="908"/>
      <c r="CH111" s="908"/>
      <c r="CI111" s="908"/>
      <c r="CJ111" s="908"/>
      <c r="CK111" s="935"/>
      <c r="CL111" s="936"/>
      <c r="CM111" s="909" t="s">
        <v>423</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12" customFormat="1" ht="26.25" customHeight="1" x14ac:dyDescent="0.15">
      <c r="A112" s="939" t="s">
        <v>424</v>
      </c>
      <c r="B112" s="940"/>
      <c r="C112" s="910" t="s">
        <v>425</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426</v>
      </c>
      <c r="BA112" s="910"/>
      <c r="BB112" s="910"/>
      <c r="BC112" s="910"/>
      <c r="BD112" s="910"/>
      <c r="BE112" s="910"/>
      <c r="BF112" s="910"/>
      <c r="BG112" s="910"/>
      <c r="BH112" s="910"/>
      <c r="BI112" s="910"/>
      <c r="BJ112" s="910"/>
      <c r="BK112" s="910"/>
      <c r="BL112" s="910"/>
      <c r="BM112" s="910"/>
      <c r="BN112" s="910"/>
      <c r="BO112" s="910"/>
      <c r="BP112" s="911"/>
      <c r="BQ112" s="912">
        <v>11004169</v>
      </c>
      <c r="BR112" s="913"/>
      <c r="BS112" s="913"/>
      <c r="BT112" s="913"/>
      <c r="BU112" s="913"/>
      <c r="BV112" s="913">
        <v>10980737</v>
      </c>
      <c r="BW112" s="913"/>
      <c r="BX112" s="913"/>
      <c r="BY112" s="913"/>
      <c r="BZ112" s="913"/>
      <c r="CA112" s="913">
        <v>11061144</v>
      </c>
      <c r="CB112" s="913"/>
      <c r="CC112" s="913"/>
      <c r="CD112" s="913"/>
      <c r="CE112" s="913"/>
      <c r="CF112" s="907">
        <v>16.8</v>
      </c>
      <c r="CG112" s="908"/>
      <c r="CH112" s="908"/>
      <c r="CI112" s="908"/>
      <c r="CJ112" s="908"/>
      <c r="CK112" s="935"/>
      <c r="CL112" s="936"/>
      <c r="CM112" s="909" t="s">
        <v>427</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15">
      <c r="A113" s="941"/>
      <c r="B113" s="942"/>
      <c r="C113" s="910" t="s">
        <v>428</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1098492</v>
      </c>
      <c r="AB113" s="925"/>
      <c r="AC113" s="925"/>
      <c r="AD113" s="925"/>
      <c r="AE113" s="926"/>
      <c r="AF113" s="927">
        <v>1081642</v>
      </c>
      <c r="AG113" s="925"/>
      <c r="AH113" s="925"/>
      <c r="AI113" s="925"/>
      <c r="AJ113" s="926"/>
      <c r="AK113" s="927">
        <v>1034487</v>
      </c>
      <c r="AL113" s="925"/>
      <c r="AM113" s="925"/>
      <c r="AN113" s="925"/>
      <c r="AO113" s="926"/>
      <c r="AP113" s="928">
        <v>1.6</v>
      </c>
      <c r="AQ113" s="929"/>
      <c r="AR113" s="929"/>
      <c r="AS113" s="929"/>
      <c r="AT113" s="930"/>
      <c r="AU113" s="895"/>
      <c r="AV113" s="896"/>
      <c r="AW113" s="896"/>
      <c r="AX113" s="896"/>
      <c r="AY113" s="896"/>
      <c r="AZ113" s="909" t="s">
        <v>429</v>
      </c>
      <c r="BA113" s="910"/>
      <c r="BB113" s="910"/>
      <c r="BC113" s="910"/>
      <c r="BD113" s="910"/>
      <c r="BE113" s="910"/>
      <c r="BF113" s="910"/>
      <c r="BG113" s="910"/>
      <c r="BH113" s="910"/>
      <c r="BI113" s="910"/>
      <c r="BJ113" s="910"/>
      <c r="BK113" s="910"/>
      <c r="BL113" s="910"/>
      <c r="BM113" s="910"/>
      <c r="BN113" s="910"/>
      <c r="BO113" s="910"/>
      <c r="BP113" s="911"/>
      <c r="BQ113" s="912">
        <v>1291263</v>
      </c>
      <c r="BR113" s="913"/>
      <c r="BS113" s="913"/>
      <c r="BT113" s="913"/>
      <c r="BU113" s="913"/>
      <c r="BV113" s="913">
        <v>1431574</v>
      </c>
      <c r="BW113" s="913"/>
      <c r="BX113" s="913"/>
      <c r="BY113" s="913"/>
      <c r="BZ113" s="913"/>
      <c r="CA113" s="913">
        <v>2571510</v>
      </c>
      <c r="CB113" s="913"/>
      <c r="CC113" s="913"/>
      <c r="CD113" s="913"/>
      <c r="CE113" s="913"/>
      <c r="CF113" s="907">
        <v>3.9</v>
      </c>
      <c r="CG113" s="908"/>
      <c r="CH113" s="908"/>
      <c r="CI113" s="908"/>
      <c r="CJ113" s="908"/>
      <c r="CK113" s="935"/>
      <c r="CL113" s="936"/>
      <c r="CM113" s="909" t="s">
        <v>430</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x14ac:dyDescent="0.15">
      <c r="A114" s="941"/>
      <c r="B114" s="942"/>
      <c r="C114" s="910" t="s">
        <v>431</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204127</v>
      </c>
      <c r="AB114" s="946"/>
      <c r="AC114" s="946"/>
      <c r="AD114" s="946"/>
      <c r="AE114" s="947"/>
      <c r="AF114" s="948">
        <v>189187</v>
      </c>
      <c r="AG114" s="946"/>
      <c r="AH114" s="946"/>
      <c r="AI114" s="946"/>
      <c r="AJ114" s="947"/>
      <c r="AK114" s="948">
        <v>188918</v>
      </c>
      <c r="AL114" s="946"/>
      <c r="AM114" s="946"/>
      <c r="AN114" s="946"/>
      <c r="AO114" s="947"/>
      <c r="AP114" s="949">
        <v>0.3</v>
      </c>
      <c r="AQ114" s="950"/>
      <c r="AR114" s="950"/>
      <c r="AS114" s="950"/>
      <c r="AT114" s="951"/>
      <c r="AU114" s="895"/>
      <c r="AV114" s="896"/>
      <c r="AW114" s="896"/>
      <c r="AX114" s="896"/>
      <c r="AY114" s="896"/>
      <c r="AZ114" s="909" t="s">
        <v>432</v>
      </c>
      <c r="BA114" s="910"/>
      <c r="BB114" s="910"/>
      <c r="BC114" s="910"/>
      <c r="BD114" s="910"/>
      <c r="BE114" s="910"/>
      <c r="BF114" s="910"/>
      <c r="BG114" s="910"/>
      <c r="BH114" s="910"/>
      <c r="BI114" s="910"/>
      <c r="BJ114" s="910"/>
      <c r="BK114" s="910"/>
      <c r="BL114" s="910"/>
      <c r="BM114" s="910"/>
      <c r="BN114" s="910"/>
      <c r="BO114" s="910"/>
      <c r="BP114" s="911"/>
      <c r="BQ114" s="912">
        <v>14145241</v>
      </c>
      <c r="BR114" s="913"/>
      <c r="BS114" s="913"/>
      <c r="BT114" s="913"/>
      <c r="BU114" s="913"/>
      <c r="BV114" s="913">
        <v>14893315</v>
      </c>
      <c r="BW114" s="913"/>
      <c r="BX114" s="913"/>
      <c r="BY114" s="913"/>
      <c r="BZ114" s="913"/>
      <c r="CA114" s="913">
        <v>14685145</v>
      </c>
      <c r="CB114" s="913"/>
      <c r="CC114" s="913"/>
      <c r="CD114" s="913"/>
      <c r="CE114" s="913"/>
      <c r="CF114" s="907">
        <v>22.4</v>
      </c>
      <c r="CG114" s="908"/>
      <c r="CH114" s="908"/>
      <c r="CI114" s="908"/>
      <c r="CJ114" s="908"/>
      <c r="CK114" s="935"/>
      <c r="CL114" s="936"/>
      <c r="CM114" s="909" t="s">
        <v>433</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15">
      <c r="A115" s="941"/>
      <c r="B115" s="942"/>
      <c r="C115" s="910" t="s">
        <v>434</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v>354478</v>
      </c>
      <c r="AB115" s="925"/>
      <c r="AC115" s="925"/>
      <c r="AD115" s="925"/>
      <c r="AE115" s="926"/>
      <c r="AF115" s="927">
        <v>227143</v>
      </c>
      <c r="AG115" s="925"/>
      <c r="AH115" s="925"/>
      <c r="AI115" s="925"/>
      <c r="AJ115" s="926"/>
      <c r="AK115" s="927">
        <v>220503</v>
      </c>
      <c r="AL115" s="925"/>
      <c r="AM115" s="925"/>
      <c r="AN115" s="925"/>
      <c r="AO115" s="926"/>
      <c r="AP115" s="928">
        <v>0.3</v>
      </c>
      <c r="AQ115" s="929"/>
      <c r="AR115" s="929"/>
      <c r="AS115" s="929"/>
      <c r="AT115" s="930"/>
      <c r="AU115" s="895"/>
      <c r="AV115" s="896"/>
      <c r="AW115" s="896"/>
      <c r="AX115" s="896"/>
      <c r="AY115" s="896"/>
      <c r="AZ115" s="909" t="s">
        <v>435</v>
      </c>
      <c r="BA115" s="910"/>
      <c r="BB115" s="910"/>
      <c r="BC115" s="910"/>
      <c r="BD115" s="910"/>
      <c r="BE115" s="910"/>
      <c r="BF115" s="910"/>
      <c r="BG115" s="910"/>
      <c r="BH115" s="910"/>
      <c r="BI115" s="910"/>
      <c r="BJ115" s="910"/>
      <c r="BK115" s="910"/>
      <c r="BL115" s="910"/>
      <c r="BM115" s="910"/>
      <c r="BN115" s="910"/>
      <c r="BO115" s="910"/>
      <c r="BP115" s="911"/>
      <c r="BQ115" s="912" t="s">
        <v>122</v>
      </c>
      <c r="BR115" s="913"/>
      <c r="BS115" s="913"/>
      <c r="BT115" s="913"/>
      <c r="BU115" s="913"/>
      <c r="BV115" s="913">
        <v>2140</v>
      </c>
      <c r="BW115" s="913"/>
      <c r="BX115" s="913"/>
      <c r="BY115" s="913"/>
      <c r="BZ115" s="913"/>
      <c r="CA115" s="913" t="s">
        <v>122</v>
      </c>
      <c r="CB115" s="913"/>
      <c r="CC115" s="913"/>
      <c r="CD115" s="913"/>
      <c r="CE115" s="913"/>
      <c r="CF115" s="907" t="s">
        <v>122</v>
      </c>
      <c r="CG115" s="908"/>
      <c r="CH115" s="908"/>
      <c r="CI115" s="908"/>
      <c r="CJ115" s="908"/>
      <c r="CK115" s="935"/>
      <c r="CL115" s="936"/>
      <c r="CM115" s="909" t="s">
        <v>436</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v>8777543</v>
      </c>
      <c r="DH115" s="946"/>
      <c r="DI115" s="946"/>
      <c r="DJ115" s="946"/>
      <c r="DK115" s="947"/>
      <c r="DL115" s="948">
        <v>7363400</v>
      </c>
      <c r="DM115" s="946"/>
      <c r="DN115" s="946"/>
      <c r="DO115" s="946"/>
      <c r="DP115" s="947"/>
      <c r="DQ115" s="948">
        <v>6264349</v>
      </c>
      <c r="DR115" s="946"/>
      <c r="DS115" s="946"/>
      <c r="DT115" s="946"/>
      <c r="DU115" s="947"/>
      <c r="DV115" s="949">
        <v>9.5</v>
      </c>
      <c r="DW115" s="950"/>
      <c r="DX115" s="950"/>
      <c r="DY115" s="950"/>
      <c r="DZ115" s="951"/>
    </row>
    <row r="116" spans="1:130" s="212" customFormat="1" ht="26.25" customHeight="1" x14ac:dyDescent="0.15">
      <c r="A116" s="943"/>
      <c r="B116" s="944"/>
      <c r="C116" s="952" t="s">
        <v>437</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122</v>
      </c>
      <c r="AB116" s="946"/>
      <c r="AC116" s="946"/>
      <c r="AD116" s="946"/>
      <c r="AE116" s="947"/>
      <c r="AF116" s="948" t="s">
        <v>122</v>
      </c>
      <c r="AG116" s="946"/>
      <c r="AH116" s="946"/>
      <c r="AI116" s="946"/>
      <c r="AJ116" s="947"/>
      <c r="AK116" s="948" t="s">
        <v>122</v>
      </c>
      <c r="AL116" s="946"/>
      <c r="AM116" s="946"/>
      <c r="AN116" s="946"/>
      <c r="AO116" s="947"/>
      <c r="AP116" s="949" t="s">
        <v>122</v>
      </c>
      <c r="AQ116" s="950"/>
      <c r="AR116" s="950"/>
      <c r="AS116" s="950"/>
      <c r="AT116" s="951"/>
      <c r="AU116" s="895"/>
      <c r="AV116" s="896"/>
      <c r="AW116" s="896"/>
      <c r="AX116" s="896"/>
      <c r="AY116" s="896"/>
      <c r="AZ116" s="954" t="s">
        <v>438</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439</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12" customFormat="1" ht="26.25" customHeight="1" x14ac:dyDescent="0.15">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440</v>
      </c>
      <c r="Z117" s="881"/>
      <c r="AA117" s="965">
        <v>12653269</v>
      </c>
      <c r="AB117" s="966"/>
      <c r="AC117" s="966"/>
      <c r="AD117" s="966"/>
      <c r="AE117" s="967"/>
      <c r="AF117" s="968">
        <v>12290940</v>
      </c>
      <c r="AG117" s="966"/>
      <c r="AH117" s="966"/>
      <c r="AI117" s="966"/>
      <c r="AJ117" s="967"/>
      <c r="AK117" s="968">
        <v>11901303</v>
      </c>
      <c r="AL117" s="966"/>
      <c r="AM117" s="966"/>
      <c r="AN117" s="966"/>
      <c r="AO117" s="967"/>
      <c r="AP117" s="969"/>
      <c r="AQ117" s="970"/>
      <c r="AR117" s="970"/>
      <c r="AS117" s="970"/>
      <c r="AT117" s="971"/>
      <c r="AU117" s="895"/>
      <c r="AV117" s="896"/>
      <c r="AW117" s="896"/>
      <c r="AX117" s="896"/>
      <c r="AY117" s="896"/>
      <c r="AZ117" s="961" t="s">
        <v>441</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442</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x14ac:dyDescent="0.15">
      <c r="A118" s="899" t="s">
        <v>416</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413</v>
      </c>
      <c r="AB118" s="880"/>
      <c r="AC118" s="880"/>
      <c r="AD118" s="880"/>
      <c r="AE118" s="881"/>
      <c r="AF118" s="879" t="s">
        <v>414</v>
      </c>
      <c r="AG118" s="880"/>
      <c r="AH118" s="880"/>
      <c r="AI118" s="880"/>
      <c r="AJ118" s="881"/>
      <c r="AK118" s="879" t="s">
        <v>294</v>
      </c>
      <c r="AL118" s="880"/>
      <c r="AM118" s="880"/>
      <c r="AN118" s="880"/>
      <c r="AO118" s="881"/>
      <c r="AP118" s="957" t="s">
        <v>415</v>
      </c>
      <c r="AQ118" s="958"/>
      <c r="AR118" s="958"/>
      <c r="AS118" s="958"/>
      <c r="AT118" s="959"/>
      <c r="AU118" s="895"/>
      <c r="AV118" s="896"/>
      <c r="AW118" s="896"/>
      <c r="AX118" s="896"/>
      <c r="AY118" s="896"/>
      <c r="AZ118" s="960" t="s">
        <v>443</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444</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15">
      <c r="A119" s="1044" t="s">
        <v>419</v>
      </c>
      <c r="B119" s="934"/>
      <c r="C119" s="916" t="s">
        <v>420</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v>109317</v>
      </c>
      <c r="AB119" s="887"/>
      <c r="AC119" s="887"/>
      <c r="AD119" s="887"/>
      <c r="AE119" s="888"/>
      <c r="AF119" s="889">
        <v>109405</v>
      </c>
      <c r="AG119" s="887"/>
      <c r="AH119" s="887"/>
      <c r="AI119" s="887"/>
      <c r="AJ119" s="888"/>
      <c r="AK119" s="889">
        <v>109495</v>
      </c>
      <c r="AL119" s="887"/>
      <c r="AM119" s="887"/>
      <c r="AN119" s="887"/>
      <c r="AO119" s="888"/>
      <c r="AP119" s="890">
        <v>0.2</v>
      </c>
      <c r="AQ119" s="891"/>
      <c r="AR119" s="891"/>
      <c r="AS119" s="891"/>
      <c r="AT119" s="892"/>
      <c r="AU119" s="897"/>
      <c r="AV119" s="898"/>
      <c r="AW119" s="898"/>
      <c r="AX119" s="898"/>
      <c r="AY119" s="898"/>
      <c r="AZ119" s="235" t="s">
        <v>177</v>
      </c>
      <c r="BA119" s="235"/>
      <c r="BB119" s="235"/>
      <c r="BC119" s="235"/>
      <c r="BD119" s="235"/>
      <c r="BE119" s="235"/>
      <c r="BF119" s="235"/>
      <c r="BG119" s="235"/>
      <c r="BH119" s="235"/>
      <c r="BI119" s="235"/>
      <c r="BJ119" s="235"/>
      <c r="BK119" s="235"/>
      <c r="BL119" s="235"/>
      <c r="BM119" s="235"/>
      <c r="BN119" s="235"/>
      <c r="BO119" s="964" t="s">
        <v>445</v>
      </c>
      <c r="BP119" s="992"/>
      <c r="BQ119" s="986">
        <v>127664764</v>
      </c>
      <c r="BR119" s="987"/>
      <c r="BS119" s="987"/>
      <c r="BT119" s="987"/>
      <c r="BU119" s="987"/>
      <c r="BV119" s="987">
        <v>122743941</v>
      </c>
      <c r="BW119" s="987"/>
      <c r="BX119" s="987"/>
      <c r="BY119" s="987"/>
      <c r="BZ119" s="987"/>
      <c r="CA119" s="987">
        <v>119197888</v>
      </c>
      <c r="CB119" s="987"/>
      <c r="CC119" s="987"/>
      <c r="CD119" s="987"/>
      <c r="CE119" s="987"/>
      <c r="CF119" s="988"/>
      <c r="CG119" s="989"/>
      <c r="CH119" s="989"/>
      <c r="CI119" s="989"/>
      <c r="CJ119" s="990"/>
      <c r="CK119" s="937"/>
      <c r="CL119" s="938"/>
      <c r="CM119" s="960" t="s">
        <v>446</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v>602497</v>
      </c>
      <c r="DH119" s="973"/>
      <c r="DI119" s="973"/>
      <c r="DJ119" s="973"/>
      <c r="DK119" s="974"/>
      <c r="DL119" s="972">
        <v>590359</v>
      </c>
      <c r="DM119" s="973"/>
      <c r="DN119" s="973"/>
      <c r="DO119" s="973"/>
      <c r="DP119" s="974"/>
      <c r="DQ119" s="972">
        <v>514030</v>
      </c>
      <c r="DR119" s="973"/>
      <c r="DS119" s="973"/>
      <c r="DT119" s="973"/>
      <c r="DU119" s="974"/>
      <c r="DV119" s="975">
        <v>0.8</v>
      </c>
      <c r="DW119" s="976"/>
      <c r="DX119" s="976"/>
      <c r="DY119" s="976"/>
      <c r="DZ119" s="977"/>
    </row>
    <row r="120" spans="1:130" s="212" customFormat="1" ht="26.25" customHeight="1" x14ac:dyDescent="0.15">
      <c r="A120" s="1045"/>
      <c r="B120" s="936"/>
      <c r="C120" s="909" t="s">
        <v>423</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v>125614</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447</v>
      </c>
      <c r="AV120" s="979"/>
      <c r="AW120" s="979"/>
      <c r="AX120" s="979"/>
      <c r="AY120" s="980"/>
      <c r="AZ120" s="916" t="s">
        <v>448</v>
      </c>
      <c r="BA120" s="884"/>
      <c r="BB120" s="884"/>
      <c r="BC120" s="884"/>
      <c r="BD120" s="884"/>
      <c r="BE120" s="884"/>
      <c r="BF120" s="884"/>
      <c r="BG120" s="884"/>
      <c r="BH120" s="884"/>
      <c r="BI120" s="884"/>
      <c r="BJ120" s="884"/>
      <c r="BK120" s="884"/>
      <c r="BL120" s="884"/>
      <c r="BM120" s="884"/>
      <c r="BN120" s="884"/>
      <c r="BO120" s="884"/>
      <c r="BP120" s="885"/>
      <c r="BQ120" s="917">
        <v>11899990</v>
      </c>
      <c r="BR120" s="918"/>
      <c r="BS120" s="918"/>
      <c r="BT120" s="918"/>
      <c r="BU120" s="918"/>
      <c r="BV120" s="918">
        <v>15432920</v>
      </c>
      <c r="BW120" s="918"/>
      <c r="BX120" s="918"/>
      <c r="BY120" s="918"/>
      <c r="BZ120" s="918"/>
      <c r="CA120" s="918">
        <v>13489048</v>
      </c>
      <c r="CB120" s="918"/>
      <c r="CC120" s="918"/>
      <c r="CD120" s="918"/>
      <c r="CE120" s="918"/>
      <c r="CF120" s="931">
        <v>20.5</v>
      </c>
      <c r="CG120" s="932"/>
      <c r="CH120" s="932"/>
      <c r="CI120" s="932"/>
      <c r="CJ120" s="932"/>
      <c r="CK120" s="993" t="s">
        <v>449</v>
      </c>
      <c r="CL120" s="994"/>
      <c r="CM120" s="994"/>
      <c r="CN120" s="994"/>
      <c r="CO120" s="995"/>
      <c r="CP120" s="1001" t="s">
        <v>396</v>
      </c>
      <c r="CQ120" s="1002"/>
      <c r="CR120" s="1002"/>
      <c r="CS120" s="1002"/>
      <c r="CT120" s="1002"/>
      <c r="CU120" s="1002"/>
      <c r="CV120" s="1002"/>
      <c r="CW120" s="1002"/>
      <c r="CX120" s="1002"/>
      <c r="CY120" s="1002"/>
      <c r="CZ120" s="1002"/>
      <c r="DA120" s="1002"/>
      <c r="DB120" s="1002"/>
      <c r="DC120" s="1002"/>
      <c r="DD120" s="1002"/>
      <c r="DE120" s="1002"/>
      <c r="DF120" s="1003"/>
      <c r="DG120" s="917">
        <v>10190161</v>
      </c>
      <c r="DH120" s="918"/>
      <c r="DI120" s="918"/>
      <c r="DJ120" s="918"/>
      <c r="DK120" s="918"/>
      <c r="DL120" s="918">
        <v>10196043</v>
      </c>
      <c r="DM120" s="918"/>
      <c r="DN120" s="918"/>
      <c r="DO120" s="918"/>
      <c r="DP120" s="918"/>
      <c r="DQ120" s="918">
        <v>10322751</v>
      </c>
      <c r="DR120" s="918"/>
      <c r="DS120" s="918"/>
      <c r="DT120" s="918"/>
      <c r="DU120" s="918"/>
      <c r="DV120" s="919">
        <v>15.7</v>
      </c>
      <c r="DW120" s="919"/>
      <c r="DX120" s="919"/>
      <c r="DY120" s="919"/>
      <c r="DZ120" s="920"/>
    </row>
    <row r="121" spans="1:130" s="212" customFormat="1" ht="26.25" customHeight="1" x14ac:dyDescent="0.15">
      <c r="A121" s="1045"/>
      <c r="B121" s="936"/>
      <c r="C121" s="961" t="s">
        <v>450</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451</v>
      </c>
      <c r="BA121" s="910"/>
      <c r="BB121" s="910"/>
      <c r="BC121" s="910"/>
      <c r="BD121" s="910"/>
      <c r="BE121" s="910"/>
      <c r="BF121" s="910"/>
      <c r="BG121" s="910"/>
      <c r="BH121" s="910"/>
      <c r="BI121" s="910"/>
      <c r="BJ121" s="910"/>
      <c r="BK121" s="910"/>
      <c r="BL121" s="910"/>
      <c r="BM121" s="910"/>
      <c r="BN121" s="910"/>
      <c r="BO121" s="910"/>
      <c r="BP121" s="911"/>
      <c r="BQ121" s="912">
        <v>21101609</v>
      </c>
      <c r="BR121" s="913"/>
      <c r="BS121" s="913"/>
      <c r="BT121" s="913"/>
      <c r="BU121" s="913"/>
      <c r="BV121" s="913">
        <v>19320449</v>
      </c>
      <c r="BW121" s="913"/>
      <c r="BX121" s="913"/>
      <c r="BY121" s="913"/>
      <c r="BZ121" s="913"/>
      <c r="CA121" s="913">
        <v>18969420</v>
      </c>
      <c r="CB121" s="913"/>
      <c r="CC121" s="913"/>
      <c r="CD121" s="913"/>
      <c r="CE121" s="913"/>
      <c r="CF121" s="907">
        <v>28.9</v>
      </c>
      <c r="CG121" s="908"/>
      <c r="CH121" s="908"/>
      <c r="CI121" s="908"/>
      <c r="CJ121" s="908"/>
      <c r="CK121" s="996"/>
      <c r="CL121" s="997"/>
      <c r="CM121" s="997"/>
      <c r="CN121" s="997"/>
      <c r="CO121" s="998"/>
      <c r="CP121" s="1006" t="s">
        <v>397</v>
      </c>
      <c r="CQ121" s="1007"/>
      <c r="CR121" s="1007"/>
      <c r="CS121" s="1007"/>
      <c r="CT121" s="1007"/>
      <c r="CU121" s="1007"/>
      <c r="CV121" s="1007"/>
      <c r="CW121" s="1007"/>
      <c r="CX121" s="1007"/>
      <c r="CY121" s="1007"/>
      <c r="CZ121" s="1007"/>
      <c r="DA121" s="1007"/>
      <c r="DB121" s="1007"/>
      <c r="DC121" s="1007"/>
      <c r="DD121" s="1007"/>
      <c r="DE121" s="1007"/>
      <c r="DF121" s="1008"/>
      <c r="DG121" s="912">
        <v>814008</v>
      </c>
      <c r="DH121" s="913"/>
      <c r="DI121" s="913"/>
      <c r="DJ121" s="913"/>
      <c r="DK121" s="913"/>
      <c r="DL121" s="913">
        <v>784694</v>
      </c>
      <c r="DM121" s="913"/>
      <c r="DN121" s="913"/>
      <c r="DO121" s="913"/>
      <c r="DP121" s="913"/>
      <c r="DQ121" s="913">
        <v>738393</v>
      </c>
      <c r="DR121" s="913"/>
      <c r="DS121" s="913"/>
      <c r="DT121" s="913"/>
      <c r="DU121" s="913"/>
      <c r="DV121" s="914">
        <v>1.1000000000000001</v>
      </c>
      <c r="DW121" s="914"/>
      <c r="DX121" s="914"/>
      <c r="DY121" s="914"/>
      <c r="DZ121" s="915"/>
    </row>
    <row r="122" spans="1:130" s="212" customFormat="1" ht="26.25" customHeight="1" x14ac:dyDescent="0.15">
      <c r="A122" s="1045"/>
      <c r="B122" s="936"/>
      <c r="C122" s="909" t="s">
        <v>433</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452</v>
      </c>
      <c r="BA122" s="952"/>
      <c r="BB122" s="952"/>
      <c r="BC122" s="952"/>
      <c r="BD122" s="952"/>
      <c r="BE122" s="952"/>
      <c r="BF122" s="952"/>
      <c r="BG122" s="952"/>
      <c r="BH122" s="952"/>
      <c r="BI122" s="952"/>
      <c r="BJ122" s="952"/>
      <c r="BK122" s="952"/>
      <c r="BL122" s="952"/>
      <c r="BM122" s="952"/>
      <c r="BN122" s="952"/>
      <c r="BO122" s="952"/>
      <c r="BP122" s="953"/>
      <c r="BQ122" s="986">
        <v>55428610</v>
      </c>
      <c r="BR122" s="987"/>
      <c r="BS122" s="987"/>
      <c r="BT122" s="987"/>
      <c r="BU122" s="987"/>
      <c r="BV122" s="987">
        <v>54011553</v>
      </c>
      <c r="BW122" s="987"/>
      <c r="BX122" s="987"/>
      <c r="BY122" s="987"/>
      <c r="BZ122" s="987"/>
      <c r="CA122" s="987">
        <v>54992399</v>
      </c>
      <c r="CB122" s="987"/>
      <c r="CC122" s="987"/>
      <c r="CD122" s="987"/>
      <c r="CE122" s="987"/>
      <c r="CF122" s="1004">
        <v>83.8</v>
      </c>
      <c r="CG122" s="1005"/>
      <c r="CH122" s="1005"/>
      <c r="CI122" s="1005"/>
      <c r="CJ122" s="1005"/>
      <c r="CK122" s="996"/>
      <c r="CL122" s="997"/>
      <c r="CM122" s="997"/>
      <c r="CN122" s="997"/>
      <c r="CO122" s="998"/>
      <c r="CP122" s="1006" t="s">
        <v>391</v>
      </c>
      <c r="CQ122" s="1007"/>
      <c r="CR122" s="1007"/>
      <c r="CS122" s="1007"/>
      <c r="CT122" s="1007"/>
      <c r="CU122" s="1007"/>
      <c r="CV122" s="1007"/>
      <c r="CW122" s="1007"/>
      <c r="CX122" s="1007"/>
      <c r="CY122" s="1007"/>
      <c r="CZ122" s="1007"/>
      <c r="DA122" s="1007"/>
      <c r="DB122" s="1007"/>
      <c r="DC122" s="1007"/>
      <c r="DD122" s="1007"/>
      <c r="DE122" s="1007"/>
      <c r="DF122" s="1008"/>
      <c r="DG122" s="912" t="s">
        <v>122</v>
      </c>
      <c r="DH122" s="913"/>
      <c r="DI122" s="913"/>
      <c r="DJ122" s="913"/>
      <c r="DK122" s="913"/>
      <c r="DL122" s="913" t="s">
        <v>122</v>
      </c>
      <c r="DM122" s="913"/>
      <c r="DN122" s="913"/>
      <c r="DO122" s="913"/>
      <c r="DP122" s="913"/>
      <c r="DQ122" s="913" t="s">
        <v>122</v>
      </c>
      <c r="DR122" s="913"/>
      <c r="DS122" s="913"/>
      <c r="DT122" s="913"/>
      <c r="DU122" s="913"/>
      <c r="DV122" s="914" t="s">
        <v>122</v>
      </c>
      <c r="DW122" s="914"/>
      <c r="DX122" s="914"/>
      <c r="DY122" s="914"/>
      <c r="DZ122" s="915"/>
    </row>
    <row r="123" spans="1:130" s="212" customFormat="1" ht="26.25" customHeight="1" x14ac:dyDescent="0.15">
      <c r="A123" s="1045"/>
      <c r="B123" s="936"/>
      <c r="C123" s="909" t="s">
        <v>439</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5" t="s">
        <v>177</v>
      </c>
      <c r="BA123" s="235"/>
      <c r="BB123" s="235"/>
      <c r="BC123" s="235"/>
      <c r="BD123" s="235"/>
      <c r="BE123" s="235"/>
      <c r="BF123" s="235"/>
      <c r="BG123" s="235"/>
      <c r="BH123" s="235"/>
      <c r="BI123" s="235"/>
      <c r="BJ123" s="235"/>
      <c r="BK123" s="235"/>
      <c r="BL123" s="235"/>
      <c r="BM123" s="235"/>
      <c r="BN123" s="235"/>
      <c r="BO123" s="964" t="s">
        <v>453</v>
      </c>
      <c r="BP123" s="992"/>
      <c r="BQ123" s="1051">
        <v>88430209</v>
      </c>
      <c r="BR123" s="1018"/>
      <c r="BS123" s="1018"/>
      <c r="BT123" s="1018"/>
      <c r="BU123" s="1018"/>
      <c r="BV123" s="1018">
        <v>88764922</v>
      </c>
      <c r="BW123" s="1018"/>
      <c r="BX123" s="1018"/>
      <c r="BY123" s="1018"/>
      <c r="BZ123" s="1018"/>
      <c r="CA123" s="1018">
        <v>87450867</v>
      </c>
      <c r="CB123" s="1018"/>
      <c r="CC123" s="1018"/>
      <c r="CD123" s="1018"/>
      <c r="CE123" s="1018"/>
      <c r="CF123" s="988"/>
      <c r="CG123" s="989"/>
      <c r="CH123" s="989"/>
      <c r="CI123" s="989"/>
      <c r="CJ123" s="990"/>
      <c r="CK123" s="996"/>
      <c r="CL123" s="997"/>
      <c r="CM123" s="997"/>
      <c r="CN123" s="997"/>
      <c r="CO123" s="998"/>
      <c r="CP123" s="1006" t="s">
        <v>392</v>
      </c>
      <c r="CQ123" s="1007"/>
      <c r="CR123" s="1007"/>
      <c r="CS123" s="1007"/>
      <c r="CT123" s="1007"/>
      <c r="CU123" s="1007"/>
      <c r="CV123" s="1007"/>
      <c r="CW123" s="1007"/>
      <c r="CX123" s="1007"/>
      <c r="CY123" s="1007"/>
      <c r="CZ123" s="1007"/>
      <c r="DA123" s="1007"/>
      <c r="DB123" s="1007"/>
      <c r="DC123" s="1007"/>
      <c r="DD123" s="1007"/>
      <c r="DE123" s="1007"/>
      <c r="DF123" s="1008"/>
      <c r="DG123" s="945" t="s">
        <v>122</v>
      </c>
      <c r="DH123" s="946"/>
      <c r="DI123" s="946"/>
      <c r="DJ123" s="946"/>
      <c r="DK123" s="947"/>
      <c r="DL123" s="948" t="s">
        <v>122</v>
      </c>
      <c r="DM123" s="946"/>
      <c r="DN123" s="946"/>
      <c r="DO123" s="946"/>
      <c r="DP123" s="947"/>
      <c r="DQ123" s="948" t="s">
        <v>122</v>
      </c>
      <c r="DR123" s="946"/>
      <c r="DS123" s="946"/>
      <c r="DT123" s="946"/>
      <c r="DU123" s="947"/>
      <c r="DV123" s="949" t="s">
        <v>122</v>
      </c>
      <c r="DW123" s="950"/>
      <c r="DX123" s="950"/>
      <c r="DY123" s="950"/>
      <c r="DZ123" s="951"/>
    </row>
    <row r="124" spans="1:130" s="212" customFormat="1" ht="26.25" customHeight="1" thickBot="1" x14ac:dyDescent="0.2">
      <c r="A124" s="1045"/>
      <c r="B124" s="936"/>
      <c r="C124" s="909" t="s">
        <v>442</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7" t="s">
        <v>454</v>
      </c>
      <c r="AV124" s="1048"/>
      <c r="AW124" s="1048"/>
      <c r="AX124" s="1048"/>
      <c r="AY124" s="1048"/>
      <c r="AZ124" s="1048"/>
      <c r="BA124" s="1048"/>
      <c r="BB124" s="1048"/>
      <c r="BC124" s="1048"/>
      <c r="BD124" s="1048"/>
      <c r="BE124" s="1048"/>
      <c r="BF124" s="1048"/>
      <c r="BG124" s="1048"/>
      <c r="BH124" s="1048"/>
      <c r="BI124" s="1048"/>
      <c r="BJ124" s="1048"/>
      <c r="BK124" s="1048"/>
      <c r="BL124" s="1048"/>
      <c r="BM124" s="1048"/>
      <c r="BN124" s="1048"/>
      <c r="BO124" s="1048"/>
      <c r="BP124" s="1049"/>
      <c r="BQ124" s="1050">
        <v>63.1</v>
      </c>
      <c r="BR124" s="1014"/>
      <c r="BS124" s="1014"/>
      <c r="BT124" s="1014"/>
      <c r="BU124" s="1014"/>
      <c r="BV124" s="1014">
        <v>53.4</v>
      </c>
      <c r="BW124" s="1014"/>
      <c r="BX124" s="1014"/>
      <c r="BY124" s="1014"/>
      <c r="BZ124" s="1014"/>
      <c r="CA124" s="1014">
        <v>48.3</v>
      </c>
      <c r="CB124" s="1014"/>
      <c r="CC124" s="1014"/>
      <c r="CD124" s="1014"/>
      <c r="CE124" s="1014"/>
      <c r="CF124" s="1015"/>
      <c r="CG124" s="1016"/>
      <c r="CH124" s="1016"/>
      <c r="CI124" s="1016"/>
      <c r="CJ124" s="1017"/>
      <c r="CK124" s="999"/>
      <c r="CL124" s="999"/>
      <c r="CM124" s="999"/>
      <c r="CN124" s="999"/>
      <c r="CO124" s="1000"/>
      <c r="CP124" s="1006" t="s">
        <v>455</v>
      </c>
      <c r="CQ124" s="1007"/>
      <c r="CR124" s="1007"/>
      <c r="CS124" s="1007"/>
      <c r="CT124" s="1007"/>
      <c r="CU124" s="1007"/>
      <c r="CV124" s="1007"/>
      <c r="CW124" s="1007"/>
      <c r="CX124" s="1007"/>
      <c r="CY124" s="1007"/>
      <c r="CZ124" s="1007"/>
      <c r="DA124" s="1007"/>
      <c r="DB124" s="1007"/>
      <c r="DC124" s="1007"/>
      <c r="DD124" s="1007"/>
      <c r="DE124" s="1007"/>
      <c r="DF124" s="1008"/>
      <c r="DG124" s="991" t="s">
        <v>122</v>
      </c>
      <c r="DH124" s="973"/>
      <c r="DI124" s="973"/>
      <c r="DJ124" s="973"/>
      <c r="DK124" s="974"/>
      <c r="DL124" s="972" t="s">
        <v>122</v>
      </c>
      <c r="DM124" s="973"/>
      <c r="DN124" s="973"/>
      <c r="DO124" s="973"/>
      <c r="DP124" s="974"/>
      <c r="DQ124" s="972" t="s">
        <v>122</v>
      </c>
      <c r="DR124" s="973"/>
      <c r="DS124" s="973"/>
      <c r="DT124" s="973"/>
      <c r="DU124" s="974"/>
      <c r="DV124" s="975" t="s">
        <v>122</v>
      </c>
      <c r="DW124" s="976"/>
      <c r="DX124" s="976"/>
      <c r="DY124" s="976"/>
      <c r="DZ124" s="977"/>
    </row>
    <row r="125" spans="1:130" s="212" customFormat="1" ht="26.25" customHeight="1" x14ac:dyDescent="0.15">
      <c r="A125" s="1045"/>
      <c r="B125" s="936"/>
      <c r="C125" s="909" t="s">
        <v>444</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456</v>
      </c>
      <c r="CL125" s="994"/>
      <c r="CM125" s="994"/>
      <c r="CN125" s="994"/>
      <c r="CO125" s="995"/>
      <c r="CP125" s="916" t="s">
        <v>457</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2">
      <c r="A126" s="1045"/>
      <c r="B126" s="936"/>
      <c r="C126" s="909" t="s">
        <v>446</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v>81483</v>
      </c>
      <c r="AB126" s="946"/>
      <c r="AC126" s="946"/>
      <c r="AD126" s="946"/>
      <c r="AE126" s="947"/>
      <c r="AF126" s="948">
        <v>82413</v>
      </c>
      <c r="AG126" s="946"/>
      <c r="AH126" s="946"/>
      <c r="AI126" s="946"/>
      <c r="AJ126" s="947"/>
      <c r="AK126" s="948">
        <v>80209</v>
      </c>
      <c r="AL126" s="946"/>
      <c r="AM126" s="946"/>
      <c r="AN126" s="946"/>
      <c r="AO126" s="947"/>
      <c r="AP126" s="949">
        <v>0.1</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458</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25" customHeight="1" x14ac:dyDescent="0.15">
      <c r="A127" s="1046"/>
      <c r="B127" s="938"/>
      <c r="C127" s="960" t="s">
        <v>459</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v>38064</v>
      </c>
      <c r="AB127" s="946"/>
      <c r="AC127" s="946"/>
      <c r="AD127" s="946"/>
      <c r="AE127" s="947"/>
      <c r="AF127" s="948">
        <v>35325</v>
      </c>
      <c r="AG127" s="946"/>
      <c r="AH127" s="946"/>
      <c r="AI127" s="946"/>
      <c r="AJ127" s="947"/>
      <c r="AK127" s="948">
        <v>30799</v>
      </c>
      <c r="AL127" s="946"/>
      <c r="AM127" s="946"/>
      <c r="AN127" s="946"/>
      <c r="AO127" s="947"/>
      <c r="AP127" s="949">
        <v>0</v>
      </c>
      <c r="AQ127" s="950"/>
      <c r="AR127" s="950"/>
      <c r="AS127" s="950"/>
      <c r="AT127" s="951"/>
      <c r="AU127" s="214"/>
      <c r="AV127" s="214"/>
      <c r="AW127" s="214"/>
      <c r="AX127" s="1019" t="s">
        <v>460</v>
      </c>
      <c r="AY127" s="1020"/>
      <c r="AZ127" s="1020"/>
      <c r="BA127" s="1020"/>
      <c r="BB127" s="1020"/>
      <c r="BC127" s="1020"/>
      <c r="BD127" s="1020"/>
      <c r="BE127" s="1021"/>
      <c r="BF127" s="1022" t="s">
        <v>461</v>
      </c>
      <c r="BG127" s="1020"/>
      <c r="BH127" s="1020"/>
      <c r="BI127" s="1020"/>
      <c r="BJ127" s="1020"/>
      <c r="BK127" s="1020"/>
      <c r="BL127" s="1021"/>
      <c r="BM127" s="1022" t="s">
        <v>462</v>
      </c>
      <c r="BN127" s="1020"/>
      <c r="BO127" s="1020"/>
      <c r="BP127" s="1020"/>
      <c r="BQ127" s="1020"/>
      <c r="BR127" s="1020"/>
      <c r="BS127" s="1021"/>
      <c r="BT127" s="1022" t="s">
        <v>463</v>
      </c>
      <c r="BU127" s="1020"/>
      <c r="BV127" s="1020"/>
      <c r="BW127" s="1020"/>
      <c r="BX127" s="1020"/>
      <c r="BY127" s="1020"/>
      <c r="BZ127" s="1043"/>
      <c r="CA127" s="214"/>
      <c r="CB127" s="214"/>
      <c r="CC127" s="214"/>
      <c r="CD127" s="237"/>
      <c r="CE127" s="237"/>
      <c r="CF127" s="237"/>
      <c r="CG127" s="214"/>
      <c r="CH127" s="214"/>
      <c r="CI127" s="214"/>
      <c r="CJ127" s="236"/>
      <c r="CK127" s="1010"/>
      <c r="CL127" s="997"/>
      <c r="CM127" s="997"/>
      <c r="CN127" s="997"/>
      <c r="CO127" s="998"/>
      <c r="CP127" s="909" t="s">
        <v>464</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x14ac:dyDescent="0.2">
      <c r="A128" s="1029" t="s">
        <v>465</v>
      </c>
      <c r="B128" s="1030"/>
      <c r="C128" s="1030"/>
      <c r="D128" s="1030"/>
      <c r="E128" s="1030"/>
      <c r="F128" s="1030"/>
      <c r="G128" s="1030"/>
      <c r="H128" s="1030"/>
      <c r="I128" s="1030"/>
      <c r="J128" s="1030"/>
      <c r="K128" s="1030"/>
      <c r="L128" s="1030"/>
      <c r="M128" s="1030"/>
      <c r="N128" s="1030"/>
      <c r="O128" s="1030"/>
      <c r="P128" s="1030"/>
      <c r="Q128" s="1030"/>
      <c r="R128" s="1030"/>
      <c r="S128" s="1030"/>
      <c r="T128" s="1030"/>
      <c r="U128" s="1030"/>
      <c r="V128" s="1030"/>
      <c r="W128" s="1031" t="s">
        <v>466</v>
      </c>
      <c r="X128" s="1031"/>
      <c r="Y128" s="1031"/>
      <c r="Z128" s="1032"/>
      <c r="AA128" s="1033">
        <v>3027754</v>
      </c>
      <c r="AB128" s="1034"/>
      <c r="AC128" s="1034"/>
      <c r="AD128" s="1034"/>
      <c r="AE128" s="1035"/>
      <c r="AF128" s="1036">
        <v>3020160</v>
      </c>
      <c r="AG128" s="1034"/>
      <c r="AH128" s="1034"/>
      <c r="AI128" s="1034"/>
      <c r="AJ128" s="1035"/>
      <c r="AK128" s="1036">
        <v>2944818</v>
      </c>
      <c r="AL128" s="1034"/>
      <c r="AM128" s="1034"/>
      <c r="AN128" s="1034"/>
      <c r="AO128" s="1035"/>
      <c r="AP128" s="1037"/>
      <c r="AQ128" s="1038"/>
      <c r="AR128" s="1038"/>
      <c r="AS128" s="1038"/>
      <c r="AT128" s="1039"/>
      <c r="AU128" s="214"/>
      <c r="AV128" s="214"/>
      <c r="AW128" s="214"/>
      <c r="AX128" s="883" t="s">
        <v>467</v>
      </c>
      <c r="AY128" s="884"/>
      <c r="AZ128" s="884"/>
      <c r="BA128" s="884"/>
      <c r="BB128" s="884"/>
      <c r="BC128" s="884"/>
      <c r="BD128" s="884"/>
      <c r="BE128" s="885"/>
      <c r="BF128" s="1040" t="s">
        <v>122</v>
      </c>
      <c r="BG128" s="1041"/>
      <c r="BH128" s="1041"/>
      <c r="BI128" s="1041"/>
      <c r="BJ128" s="1041"/>
      <c r="BK128" s="1041"/>
      <c r="BL128" s="1042"/>
      <c r="BM128" s="1040">
        <v>11.25</v>
      </c>
      <c r="BN128" s="1041"/>
      <c r="BO128" s="1041"/>
      <c r="BP128" s="1041"/>
      <c r="BQ128" s="1041"/>
      <c r="BR128" s="1041"/>
      <c r="BS128" s="1042"/>
      <c r="BT128" s="1040">
        <v>20</v>
      </c>
      <c r="BU128" s="1041"/>
      <c r="BV128" s="1041"/>
      <c r="BW128" s="1041"/>
      <c r="BX128" s="1041"/>
      <c r="BY128" s="1041"/>
      <c r="BZ128" s="1063"/>
      <c r="CA128" s="237"/>
      <c r="CB128" s="237"/>
      <c r="CC128" s="237"/>
      <c r="CD128" s="237"/>
      <c r="CE128" s="237"/>
      <c r="CF128" s="237"/>
      <c r="CG128" s="214"/>
      <c r="CH128" s="214"/>
      <c r="CI128" s="214"/>
      <c r="CJ128" s="236"/>
      <c r="CK128" s="1011"/>
      <c r="CL128" s="1012"/>
      <c r="CM128" s="1012"/>
      <c r="CN128" s="1012"/>
      <c r="CO128" s="1013"/>
      <c r="CP128" s="1023" t="s">
        <v>468</v>
      </c>
      <c r="CQ128" s="713"/>
      <c r="CR128" s="713"/>
      <c r="CS128" s="713"/>
      <c r="CT128" s="713"/>
      <c r="CU128" s="713"/>
      <c r="CV128" s="713"/>
      <c r="CW128" s="713"/>
      <c r="CX128" s="713"/>
      <c r="CY128" s="713"/>
      <c r="CZ128" s="713"/>
      <c r="DA128" s="713"/>
      <c r="DB128" s="713"/>
      <c r="DC128" s="713"/>
      <c r="DD128" s="713"/>
      <c r="DE128" s="713"/>
      <c r="DF128" s="1024"/>
      <c r="DG128" s="1025" t="s">
        <v>122</v>
      </c>
      <c r="DH128" s="1026"/>
      <c r="DI128" s="1026"/>
      <c r="DJ128" s="1026"/>
      <c r="DK128" s="1026"/>
      <c r="DL128" s="1026">
        <v>2140</v>
      </c>
      <c r="DM128" s="1026"/>
      <c r="DN128" s="1026"/>
      <c r="DO128" s="1026"/>
      <c r="DP128" s="1026"/>
      <c r="DQ128" s="1026" t="s">
        <v>122</v>
      </c>
      <c r="DR128" s="1026"/>
      <c r="DS128" s="1026"/>
      <c r="DT128" s="1026"/>
      <c r="DU128" s="1026"/>
      <c r="DV128" s="1027" t="s">
        <v>122</v>
      </c>
      <c r="DW128" s="1027"/>
      <c r="DX128" s="1027"/>
      <c r="DY128" s="1027"/>
      <c r="DZ128" s="1028"/>
    </row>
    <row r="129" spans="1:131" s="212" customFormat="1" ht="26.25" customHeight="1" x14ac:dyDescent="0.15">
      <c r="A129" s="921" t="s">
        <v>103</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469</v>
      </c>
      <c r="X129" s="1058"/>
      <c r="Y129" s="1058"/>
      <c r="Z129" s="1059"/>
      <c r="AA129" s="945">
        <v>67518828</v>
      </c>
      <c r="AB129" s="946"/>
      <c r="AC129" s="946"/>
      <c r="AD129" s="946"/>
      <c r="AE129" s="947"/>
      <c r="AF129" s="948">
        <v>68822466</v>
      </c>
      <c r="AG129" s="946"/>
      <c r="AH129" s="946"/>
      <c r="AI129" s="946"/>
      <c r="AJ129" s="947"/>
      <c r="AK129" s="948">
        <v>70582222</v>
      </c>
      <c r="AL129" s="946"/>
      <c r="AM129" s="946"/>
      <c r="AN129" s="946"/>
      <c r="AO129" s="947"/>
      <c r="AP129" s="1060"/>
      <c r="AQ129" s="1061"/>
      <c r="AR129" s="1061"/>
      <c r="AS129" s="1061"/>
      <c r="AT129" s="1062"/>
      <c r="AU129" s="215"/>
      <c r="AV129" s="215"/>
      <c r="AW129" s="215"/>
      <c r="AX129" s="1052" t="s">
        <v>470</v>
      </c>
      <c r="AY129" s="910"/>
      <c r="AZ129" s="910"/>
      <c r="BA129" s="910"/>
      <c r="BB129" s="910"/>
      <c r="BC129" s="910"/>
      <c r="BD129" s="910"/>
      <c r="BE129" s="911"/>
      <c r="BF129" s="1053" t="s">
        <v>122</v>
      </c>
      <c r="BG129" s="1054"/>
      <c r="BH129" s="1054"/>
      <c r="BI129" s="1054"/>
      <c r="BJ129" s="1054"/>
      <c r="BK129" s="1054"/>
      <c r="BL129" s="1055"/>
      <c r="BM129" s="1053">
        <v>16.25</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21" t="s">
        <v>471</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472</v>
      </c>
      <c r="X130" s="1058"/>
      <c r="Y130" s="1058"/>
      <c r="Z130" s="1059"/>
      <c r="AA130" s="945">
        <v>5364713</v>
      </c>
      <c r="AB130" s="946"/>
      <c r="AC130" s="946"/>
      <c r="AD130" s="946"/>
      <c r="AE130" s="947"/>
      <c r="AF130" s="948">
        <v>5215164</v>
      </c>
      <c r="AG130" s="946"/>
      <c r="AH130" s="946"/>
      <c r="AI130" s="946"/>
      <c r="AJ130" s="947"/>
      <c r="AK130" s="948">
        <v>4930980</v>
      </c>
      <c r="AL130" s="946"/>
      <c r="AM130" s="946"/>
      <c r="AN130" s="946"/>
      <c r="AO130" s="947"/>
      <c r="AP130" s="1060"/>
      <c r="AQ130" s="1061"/>
      <c r="AR130" s="1061"/>
      <c r="AS130" s="1061"/>
      <c r="AT130" s="1062"/>
      <c r="AU130" s="215"/>
      <c r="AV130" s="215"/>
      <c r="AW130" s="215"/>
      <c r="AX130" s="1052" t="s">
        <v>473</v>
      </c>
      <c r="AY130" s="910"/>
      <c r="AZ130" s="910"/>
      <c r="BA130" s="910"/>
      <c r="BB130" s="910"/>
      <c r="BC130" s="910"/>
      <c r="BD130" s="910"/>
      <c r="BE130" s="911"/>
      <c r="BF130" s="1088">
        <v>6.4</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474</v>
      </c>
      <c r="X131" s="1095"/>
      <c r="Y131" s="1095"/>
      <c r="Z131" s="1096"/>
      <c r="AA131" s="991">
        <v>62154115</v>
      </c>
      <c r="AB131" s="973"/>
      <c r="AC131" s="973"/>
      <c r="AD131" s="973"/>
      <c r="AE131" s="974"/>
      <c r="AF131" s="972">
        <v>63607302</v>
      </c>
      <c r="AG131" s="973"/>
      <c r="AH131" s="973"/>
      <c r="AI131" s="973"/>
      <c r="AJ131" s="974"/>
      <c r="AK131" s="972">
        <v>65651242</v>
      </c>
      <c r="AL131" s="973"/>
      <c r="AM131" s="973"/>
      <c r="AN131" s="973"/>
      <c r="AO131" s="974"/>
      <c r="AP131" s="1097"/>
      <c r="AQ131" s="1098"/>
      <c r="AR131" s="1098"/>
      <c r="AS131" s="1098"/>
      <c r="AT131" s="1099"/>
      <c r="AU131" s="215"/>
      <c r="AV131" s="215"/>
      <c r="AW131" s="215"/>
      <c r="AX131" s="1070" t="s">
        <v>475</v>
      </c>
      <c r="AY131" s="713"/>
      <c r="AZ131" s="713"/>
      <c r="BA131" s="713"/>
      <c r="BB131" s="713"/>
      <c r="BC131" s="713"/>
      <c r="BD131" s="713"/>
      <c r="BE131" s="1024"/>
      <c r="BF131" s="1071">
        <v>48.3</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077" t="s">
        <v>476</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477</v>
      </c>
      <c r="W132" s="1081"/>
      <c r="X132" s="1081"/>
      <c r="Y132" s="1081"/>
      <c r="Z132" s="1082"/>
      <c r="AA132" s="1083">
        <v>6.8552210899999997</v>
      </c>
      <c r="AB132" s="1084"/>
      <c r="AC132" s="1084"/>
      <c r="AD132" s="1084"/>
      <c r="AE132" s="1085"/>
      <c r="AF132" s="1086">
        <v>6.3760226769999999</v>
      </c>
      <c r="AG132" s="1084"/>
      <c r="AH132" s="1084"/>
      <c r="AI132" s="1084"/>
      <c r="AJ132" s="1085"/>
      <c r="AK132" s="1086">
        <v>6.1316509440000004</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478</v>
      </c>
      <c r="W133" s="1064"/>
      <c r="X133" s="1064"/>
      <c r="Y133" s="1064"/>
      <c r="Z133" s="1065"/>
      <c r="AA133" s="1066">
        <v>6.4</v>
      </c>
      <c r="AB133" s="1067"/>
      <c r="AC133" s="1067"/>
      <c r="AD133" s="1067"/>
      <c r="AE133" s="1068"/>
      <c r="AF133" s="1066">
        <v>6.5</v>
      </c>
      <c r="AG133" s="1067"/>
      <c r="AH133" s="1067"/>
      <c r="AI133" s="1067"/>
      <c r="AJ133" s="1068"/>
      <c r="AK133" s="1066">
        <v>6.4</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0sMSswRhdebew8R54w3Ngrpx72UWGV8jWAJhU7EN+jPBnMZ519URH1CoILLMDvhmkEdcS/8dr1Q4mEX8RPCI+g==" saltValue="gOsRdWSB281gkmDM4kUMV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479</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P9bvYl6Uv5+qZ+DR0AwPr639Kltmj/sQJANelAIJpLv0hWHl+XMHuNRHFDfEPFnTDmW8NDCkAc8/usWxNbyq0g==" saltValue="8uhnYejpKDBc3VdY8WsBgA=="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QMXXwOsLZ2jjjbddU+Y+oYsSOX4UzIrC2odvFm89nmPE9AtuxmCL9YJyrs6Ha6IXFsn9WrDnoXGLA/6SPzJ1Og==" saltValue="ResTS0I9WtmEl5F2I/u7Pw=="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480</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481</v>
      </c>
      <c r="AL6" s="248"/>
      <c r="AM6" s="248"/>
      <c r="AN6" s="248"/>
    </row>
    <row r="7" spans="1:46" ht="13.5" customHeight="1" x14ac:dyDescent="0.15">
      <c r="A7" s="247"/>
      <c r="AK7" s="250"/>
      <c r="AL7" s="251"/>
      <c r="AM7" s="251"/>
      <c r="AN7" s="252"/>
      <c r="AO7" s="1101" t="s">
        <v>482</v>
      </c>
      <c r="AP7" s="253"/>
      <c r="AQ7" s="254" t="s">
        <v>483</v>
      </c>
      <c r="AR7" s="255"/>
    </row>
    <row r="8" spans="1:46" x14ac:dyDescent="0.15">
      <c r="A8" s="247"/>
      <c r="AK8" s="256"/>
      <c r="AL8" s="257"/>
      <c r="AM8" s="257"/>
      <c r="AN8" s="258"/>
      <c r="AO8" s="1102"/>
      <c r="AP8" s="259" t="s">
        <v>484</v>
      </c>
      <c r="AQ8" s="260" t="s">
        <v>485</v>
      </c>
      <c r="AR8" s="261" t="s">
        <v>486</v>
      </c>
    </row>
    <row r="9" spans="1:46" x14ac:dyDescent="0.15">
      <c r="A9" s="247"/>
      <c r="AK9" s="1103" t="s">
        <v>487</v>
      </c>
      <c r="AL9" s="1104"/>
      <c r="AM9" s="1104"/>
      <c r="AN9" s="1105"/>
      <c r="AO9" s="262">
        <v>22805710</v>
      </c>
      <c r="AP9" s="262">
        <v>64641</v>
      </c>
      <c r="AQ9" s="263">
        <v>69190</v>
      </c>
      <c r="AR9" s="264">
        <v>-6.6</v>
      </c>
    </row>
    <row r="10" spans="1:46" ht="13.5" customHeight="1" x14ac:dyDescent="0.15">
      <c r="A10" s="247"/>
      <c r="AK10" s="1103" t="s">
        <v>488</v>
      </c>
      <c r="AL10" s="1104"/>
      <c r="AM10" s="1104"/>
      <c r="AN10" s="1105"/>
      <c r="AO10" s="265">
        <v>3762936</v>
      </c>
      <c r="AP10" s="265">
        <v>10666</v>
      </c>
      <c r="AQ10" s="266">
        <v>1817</v>
      </c>
      <c r="AR10" s="267">
        <v>487</v>
      </c>
    </row>
    <row r="11" spans="1:46" ht="13.5" customHeight="1" x14ac:dyDescent="0.15">
      <c r="A11" s="247"/>
      <c r="AK11" s="1103" t="s">
        <v>489</v>
      </c>
      <c r="AL11" s="1104"/>
      <c r="AM11" s="1104"/>
      <c r="AN11" s="1105"/>
      <c r="AO11" s="265">
        <v>169708</v>
      </c>
      <c r="AP11" s="265">
        <v>481</v>
      </c>
      <c r="AQ11" s="266">
        <v>711</v>
      </c>
      <c r="AR11" s="267">
        <v>-32.299999999999997</v>
      </c>
    </row>
    <row r="12" spans="1:46" ht="13.5" customHeight="1" x14ac:dyDescent="0.15">
      <c r="A12" s="247"/>
      <c r="AK12" s="1103" t="s">
        <v>490</v>
      </c>
      <c r="AL12" s="1104"/>
      <c r="AM12" s="1104"/>
      <c r="AN12" s="1105"/>
      <c r="AO12" s="265" t="s">
        <v>491</v>
      </c>
      <c r="AP12" s="265" t="s">
        <v>491</v>
      </c>
      <c r="AQ12" s="266">
        <v>19</v>
      </c>
      <c r="AR12" s="267" t="s">
        <v>491</v>
      </c>
    </row>
    <row r="13" spans="1:46" ht="13.5" customHeight="1" x14ac:dyDescent="0.15">
      <c r="A13" s="247"/>
      <c r="AK13" s="1103" t="s">
        <v>492</v>
      </c>
      <c r="AL13" s="1104"/>
      <c r="AM13" s="1104"/>
      <c r="AN13" s="1105"/>
      <c r="AO13" s="265">
        <v>577272</v>
      </c>
      <c r="AP13" s="265">
        <v>1636</v>
      </c>
      <c r="AQ13" s="266">
        <v>2094</v>
      </c>
      <c r="AR13" s="267">
        <v>-21.9</v>
      </c>
    </row>
    <row r="14" spans="1:46" ht="13.5" customHeight="1" x14ac:dyDescent="0.15">
      <c r="A14" s="247"/>
      <c r="AK14" s="1103" t="s">
        <v>493</v>
      </c>
      <c r="AL14" s="1104"/>
      <c r="AM14" s="1104"/>
      <c r="AN14" s="1105"/>
      <c r="AO14" s="265">
        <v>201216</v>
      </c>
      <c r="AP14" s="265">
        <v>570</v>
      </c>
      <c r="AQ14" s="266">
        <v>1351</v>
      </c>
      <c r="AR14" s="267">
        <v>-57.8</v>
      </c>
    </row>
    <row r="15" spans="1:46" ht="13.5" customHeight="1" x14ac:dyDescent="0.15">
      <c r="A15" s="247"/>
      <c r="AK15" s="1106" t="s">
        <v>494</v>
      </c>
      <c r="AL15" s="1107"/>
      <c r="AM15" s="1107"/>
      <c r="AN15" s="1108"/>
      <c r="AO15" s="265">
        <v>-1562544</v>
      </c>
      <c r="AP15" s="265">
        <v>-4429</v>
      </c>
      <c r="AQ15" s="266">
        <v>-3935</v>
      </c>
      <c r="AR15" s="267">
        <v>12.6</v>
      </c>
    </row>
    <row r="16" spans="1:46" x14ac:dyDescent="0.15">
      <c r="A16" s="247"/>
      <c r="AK16" s="1106" t="s">
        <v>177</v>
      </c>
      <c r="AL16" s="1107"/>
      <c r="AM16" s="1107"/>
      <c r="AN16" s="1108"/>
      <c r="AO16" s="265">
        <v>25954298</v>
      </c>
      <c r="AP16" s="265">
        <v>73566</v>
      </c>
      <c r="AQ16" s="266">
        <v>71247</v>
      </c>
      <c r="AR16" s="267">
        <v>3.3</v>
      </c>
    </row>
    <row r="17" spans="1:46" x14ac:dyDescent="0.15">
      <c r="A17" s="247"/>
    </row>
    <row r="18" spans="1:46" x14ac:dyDescent="0.15">
      <c r="A18" s="247"/>
      <c r="AQ18" s="268"/>
      <c r="AR18" s="268"/>
    </row>
    <row r="19" spans="1:46" x14ac:dyDescent="0.15">
      <c r="A19" s="247"/>
      <c r="AK19" s="243" t="s">
        <v>495</v>
      </c>
    </row>
    <row r="20" spans="1:46" x14ac:dyDescent="0.15">
      <c r="A20" s="247"/>
      <c r="AK20" s="269"/>
      <c r="AL20" s="270"/>
      <c r="AM20" s="270"/>
      <c r="AN20" s="271"/>
      <c r="AO20" s="272" t="s">
        <v>496</v>
      </c>
      <c r="AP20" s="273" t="s">
        <v>497</v>
      </c>
      <c r="AQ20" s="274" t="s">
        <v>498</v>
      </c>
      <c r="AR20" s="275"/>
    </row>
    <row r="21" spans="1:46" s="248" customFormat="1" x14ac:dyDescent="0.15">
      <c r="A21" s="276"/>
      <c r="AK21" s="1109" t="s">
        <v>499</v>
      </c>
      <c r="AL21" s="1110"/>
      <c r="AM21" s="1110"/>
      <c r="AN21" s="1111"/>
      <c r="AO21" s="277">
        <v>6.24</v>
      </c>
      <c r="AP21" s="278">
        <v>6.59</v>
      </c>
      <c r="AQ21" s="279">
        <v>-0.35</v>
      </c>
      <c r="AS21" s="280"/>
      <c r="AT21" s="276"/>
    </row>
    <row r="22" spans="1:46" s="248" customFormat="1" x14ac:dyDescent="0.15">
      <c r="A22" s="276"/>
      <c r="AK22" s="1109" t="s">
        <v>500</v>
      </c>
      <c r="AL22" s="1110"/>
      <c r="AM22" s="1110"/>
      <c r="AN22" s="1111"/>
      <c r="AO22" s="281">
        <v>101.1</v>
      </c>
      <c r="AP22" s="282">
        <v>99.2</v>
      </c>
      <c r="AQ22" s="283">
        <v>1.9</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00" t="s">
        <v>501</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x14ac:dyDescent="0.15">
      <c r="A27" s="288"/>
      <c r="AS27" s="243"/>
      <c r="AT27" s="243"/>
    </row>
    <row r="28" spans="1:46" ht="17.25" x14ac:dyDescent="0.15">
      <c r="A28" s="244" t="s">
        <v>502</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503</v>
      </c>
      <c r="AL29" s="248"/>
      <c r="AM29" s="248"/>
      <c r="AN29" s="248"/>
      <c r="AS29" s="290"/>
    </row>
    <row r="30" spans="1:46" ht="13.5" customHeight="1" x14ac:dyDescent="0.15">
      <c r="A30" s="247"/>
      <c r="AK30" s="250"/>
      <c r="AL30" s="251"/>
      <c r="AM30" s="251"/>
      <c r="AN30" s="252"/>
      <c r="AO30" s="1101" t="s">
        <v>482</v>
      </c>
      <c r="AP30" s="253"/>
      <c r="AQ30" s="254" t="s">
        <v>483</v>
      </c>
      <c r="AR30" s="255"/>
    </row>
    <row r="31" spans="1:46" x14ac:dyDescent="0.15">
      <c r="A31" s="247"/>
      <c r="AK31" s="256"/>
      <c r="AL31" s="257"/>
      <c r="AM31" s="257"/>
      <c r="AN31" s="258"/>
      <c r="AO31" s="1102"/>
      <c r="AP31" s="259" t="s">
        <v>484</v>
      </c>
      <c r="AQ31" s="260" t="s">
        <v>485</v>
      </c>
      <c r="AR31" s="261" t="s">
        <v>486</v>
      </c>
    </row>
    <row r="32" spans="1:46" ht="27" customHeight="1" x14ac:dyDescent="0.15">
      <c r="A32" s="247"/>
      <c r="AK32" s="1117" t="s">
        <v>504</v>
      </c>
      <c r="AL32" s="1118"/>
      <c r="AM32" s="1118"/>
      <c r="AN32" s="1119"/>
      <c r="AO32" s="291">
        <v>10457395</v>
      </c>
      <c r="AP32" s="291">
        <v>29641</v>
      </c>
      <c r="AQ32" s="292">
        <v>37151</v>
      </c>
      <c r="AR32" s="293">
        <v>-20.2</v>
      </c>
    </row>
    <row r="33" spans="1:46" ht="13.5" customHeight="1" x14ac:dyDescent="0.15">
      <c r="A33" s="247"/>
      <c r="AK33" s="1117" t="s">
        <v>505</v>
      </c>
      <c r="AL33" s="1118"/>
      <c r="AM33" s="1118"/>
      <c r="AN33" s="1119"/>
      <c r="AO33" s="291" t="s">
        <v>491</v>
      </c>
      <c r="AP33" s="291" t="s">
        <v>491</v>
      </c>
      <c r="AQ33" s="292">
        <v>1</v>
      </c>
      <c r="AR33" s="293" t="s">
        <v>491</v>
      </c>
    </row>
    <row r="34" spans="1:46" ht="27" customHeight="1" x14ac:dyDescent="0.15">
      <c r="A34" s="247"/>
      <c r="AK34" s="1117" t="s">
        <v>506</v>
      </c>
      <c r="AL34" s="1118"/>
      <c r="AM34" s="1118"/>
      <c r="AN34" s="1119"/>
      <c r="AO34" s="291" t="s">
        <v>491</v>
      </c>
      <c r="AP34" s="291" t="s">
        <v>491</v>
      </c>
      <c r="AQ34" s="292">
        <v>48</v>
      </c>
      <c r="AR34" s="293" t="s">
        <v>491</v>
      </c>
    </row>
    <row r="35" spans="1:46" ht="27" customHeight="1" x14ac:dyDescent="0.15">
      <c r="A35" s="247"/>
      <c r="AK35" s="1117" t="s">
        <v>507</v>
      </c>
      <c r="AL35" s="1118"/>
      <c r="AM35" s="1118"/>
      <c r="AN35" s="1119"/>
      <c r="AO35" s="291">
        <v>1034487</v>
      </c>
      <c r="AP35" s="291">
        <v>2932</v>
      </c>
      <c r="AQ35" s="292">
        <v>8181</v>
      </c>
      <c r="AR35" s="293">
        <v>-64.2</v>
      </c>
    </row>
    <row r="36" spans="1:46" ht="27" customHeight="1" x14ac:dyDescent="0.15">
      <c r="A36" s="247"/>
      <c r="AK36" s="1117" t="s">
        <v>508</v>
      </c>
      <c r="AL36" s="1118"/>
      <c r="AM36" s="1118"/>
      <c r="AN36" s="1119"/>
      <c r="AO36" s="291">
        <v>188918</v>
      </c>
      <c r="AP36" s="291">
        <v>535</v>
      </c>
      <c r="AQ36" s="292">
        <v>473</v>
      </c>
      <c r="AR36" s="293">
        <v>13.1</v>
      </c>
    </row>
    <row r="37" spans="1:46" ht="13.5" customHeight="1" x14ac:dyDescent="0.15">
      <c r="A37" s="247"/>
      <c r="AK37" s="1117" t="s">
        <v>509</v>
      </c>
      <c r="AL37" s="1118"/>
      <c r="AM37" s="1118"/>
      <c r="AN37" s="1119"/>
      <c r="AO37" s="291">
        <v>220503</v>
      </c>
      <c r="AP37" s="291">
        <v>625</v>
      </c>
      <c r="AQ37" s="292">
        <v>499</v>
      </c>
      <c r="AR37" s="293">
        <v>25.3</v>
      </c>
    </row>
    <row r="38" spans="1:46" ht="27" customHeight="1" x14ac:dyDescent="0.15">
      <c r="A38" s="247"/>
      <c r="AK38" s="1120" t="s">
        <v>510</v>
      </c>
      <c r="AL38" s="1121"/>
      <c r="AM38" s="1121"/>
      <c r="AN38" s="1122"/>
      <c r="AO38" s="294" t="s">
        <v>491</v>
      </c>
      <c r="AP38" s="294" t="s">
        <v>491</v>
      </c>
      <c r="AQ38" s="295">
        <v>1</v>
      </c>
      <c r="AR38" s="283" t="s">
        <v>491</v>
      </c>
      <c r="AS38" s="290"/>
    </row>
    <row r="39" spans="1:46" x14ac:dyDescent="0.15">
      <c r="A39" s="247"/>
      <c r="AK39" s="1120" t="s">
        <v>511</v>
      </c>
      <c r="AL39" s="1121"/>
      <c r="AM39" s="1121"/>
      <c r="AN39" s="1122"/>
      <c r="AO39" s="291">
        <v>-2944818</v>
      </c>
      <c r="AP39" s="291">
        <v>-8347</v>
      </c>
      <c r="AQ39" s="292">
        <v>-8269</v>
      </c>
      <c r="AR39" s="293">
        <v>0.9</v>
      </c>
      <c r="AS39" s="290"/>
    </row>
    <row r="40" spans="1:46" ht="27" customHeight="1" x14ac:dyDescent="0.15">
      <c r="A40" s="247"/>
      <c r="AK40" s="1117" t="s">
        <v>512</v>
      </c>
      <c r="AL40" s="1118"/>
      <c r="AM40" s="1118"/>
      <c r="AN40" s="1119"/>
      <c r="AO40" s="291">
        <v>-4930980</v>
      </c>
      <c r="AP40" s="291">
        <v>-13977</v>
      </c>
      <c r="AQ40" s="292">
        <v>-27482</v>
      </c>
      <c r="AR40" s="293">
        <v>-49.1</v>
      </c>
      <c r="AS40" s="290"/>
    </row>
    <row r="41" spans="1:46" x14ac:dyDescent="0.15">
      <c r="A41" s="247"/>
      <c r="AK41" s="1123" t="s">
        <v>287</v>
      </c>
      <c r="AL41" s="1124"/>
      <c r="AM41" s="1124"/>
      <c r="AN41" s="1125"/>
      <c r="AO41" s="291">
        <v>4025505</v>
      </c>
      <c r="AP41" s="291">
        <v>11410</v>
      </c>
      <c r="AQ41" s="292">
        <v>10602</v>
      </c>
      <c r="AR41" s="293">
        <v>7.6</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513</v>
      </c>
    </row>
    <row r="48" spans="1:46" x14ac:dyDescent="0.15">
      <c r="A48" s="247"/>
      <c r="AK48" s="301" t="s">
        <v>514</v>
      </c>
      <c r="AL48" s="301"/>
      <c r="AM48" s="301"/>
      <c r="AN48" s="301"/>
      <c r="AO48" s="301"/>
      <c r="AP48" s="301"/>
      <c r="AQ48" s="302"/>
      <c r="AR48" s="301"/>
    </row>
    <row r="49" spans="1:44" ht="13.5" customHeight="1" x14ac:dyDescent="0.15">
      <c r="A49" s="247"/>
      <c r="AK49" s="303"/>
      <c r="AL49" s="304"/>
      <c r="AM49" s="1112" t="s">
        <v>482</v>
      </c>
      <c r="AN49" s="1114" t="s">
        <v>515</v>
      </c>
      <c r="AO49" s="1115"/>
      <c r="AP49" s="1115"/>
      <c r="AQ49" s="1115"/>
      <c r="AR49" s="1116"/>
    </row>
    <row r="50" spans="1:44" x14ac:dyDescent="0.15">
      <c r="A50" s="247"/>
      <c r="AK50" s="305"/>
      <c r="AL50" s="306"/>
      <c r="AM50" s="1113"/>
      <c r="AN50" s="307" t="s">
        <v>516</v>
      </c>
      <c r="AO50" s="308" t="s">
        <v>517</v>
      </c>
      <c r="AP50" s="309" t="s">
        <v>518</v>
      </c>
      <c r="AQ50" s="310" t="s">
        <v>519</v>
      </c>
      <c r="AR50" s="311" t="s">
        <v>520</v>
      </c>
    </row>
    <row r="51" spans="1:44" x14ac:dyDescent="0.15">
      <c r="A51" s="247"/>
      <c r="AK51" s="303" t="s">
        <v>521</v>
      </c>
      <c r="AL51" s="304"/>
      <c r="AM51" s="312">
        <v>7948775</v>
      </c>
      <c r="AN51" s="313">
        <v>22501</v>
      </c>
      <c r="AO51" s="314">
        <v>-4.8</v>
      </c>
      <c r="AP51" s="315">
        <v>52191</v>
      </c>
      <c r="AQ51" s="316">
        <v>0.7</v>
      </c>
      <c r="AR51" s="317">
        <v>-5.5</v>
      </c>
    </row>
    <row r="52" spans="1:44" x14ac:dyDescent="0.15">
      <c r="A52" s="247"/>
      <c r="AK52" s="318"/>
      <c r="AL52" s="319" t="s">
        <v>522</v>
      </c>
      <c r="AM52" s="320">
        <v>5643553</v>
      </c>
      <c r="AN52" s="321">
        <v>15976</v>
      </c>
      <c r="AO52" s="322">
        <v>10.8</v>
      </c>
      <c r="AP52" s="323">
        <v>26807</v>
      </c>
      <c r="AQ52" s="324">
        <v>1.8</v>
      </c>
      <c r="AR52" s="325">
        <v>9</v>
      </c>
    </row>
    <row r="53" spans="1:44" x14ac:dyDescent="0.15">
      <c r="A53" s="247"/>
      <c r="AK53" s="303" t="s">
        <v>523</v>
      </c>
      <c r="AL53" s="304"/>
      <c r="AM53" s="312">
        <v>8600446</v>
      </c>
      <c r="AN53" s="313">
        <v>24348</v>
      </c>
      <c r="AO53" s="314">
        <v>8.1999999999999993</v>
      </c>
      <c r="AP53" s="315">
        <v>48105</v>
      </c>
      <c r="AQ53" s="316">
        <v>-7.8</v>
      </c>
      <c r="AR53" s="317">
        <v>16</v>
      </c>
    </row>
    <row r="54" spans="1:44" x14ac:dyDescent="0.15">
      <c r="A54" s="247"/>
      <c r="AK54" s="318"/>
      <c r="AL54" s="319" t="s">
        <v>522</v>
      </c>
      <c r="AM54" s="320">
        <v>5392738</v>
      </c>
      <c r="AN54" s="321">
        <v>15267</v>
      </c>
      <c r="AO54" s="322">
        <v>-4.4000000000000004</v>
      </c>
      <c r="AP54" s="323">
        <v>24072</v>
      </c>
      <c r="AQ54" s="324">
        <v>-10.199999999999999</v>
      </c>
      <c r="AR54" s="325">
        <v>5.8</v>
      </c>
    </row>
    <row r="55" spans="1:44" x14ac:dyDescent="0.15">
      <c r="A55" s="247"/>
      <c r="AK55" s="303" t="s">
        <v>524</v>
      </c>
      <c r="AL55" s="304"/>
      <c r="AM55" s="312">
        <v>6102144</v>
      </c>
      <c r="AN55" s="313">
        <v>17278</v>
      </c>
      <c r="AO55" s="314">
        <v>-29</v>
      </c>
      <c r="AP55" s="315">
        <v>47446</v>
      </c>
      <c r="AQ55" s="316">
        <v>-1.4</v>
      </c>
      <c r="AR55" s="317">
        <v>-27.6</v>
      </c>
    </row>
    <row r="56" spans="1:44" x14ac:dyDescent="0.15">
      <c r="A56" s="247"/>
      <c r="AK56" s="318"/>
      <c r="AL56" s="319" t="s">
        <v>522</v>
      </c>
      <c r="AM56" s="320">
        <v>4121920</v>
      </c>
      <c r="AN56" s="321">
        <v>11671</v>
      </c>
      <c r="AO56" s="322">
        <v>-23.6</v>
      </c>
      <c r="AP56" s="323">
        <v>24371</v>
      </c>
      <c r="AQ56" s="324">
        <v>1.2</v>
      </c>
      <c r="AR56" s="325">
        <v>-24.8</v>
      </c>
    </row>
    <row r="57" spans="1:44" x14ac:dyDescent="0.15">
      <c r="A57" s="247"/>
      <c r="AK57" s="303" t="s">
        <v>525</v>
      </c>
      <c r="AL57" s="304"/>
      <c r="AM57" s="312">
        <v>7682290</v>
      </c>
      <c r="AN57" s="313">
        <v>21780</v>
      </c>
      <c r="AO57" s="314">
        <v>26.1</v>
      </c>
      <c r="AP57" s="315">
        <v>48387</v>
      </c>
      <c r="AQ57" s="316">
        <v>2</v>
      </c>
      <c r="AR57" s="317">
        <v>24.1</v>
      </c>
    </row>
    <row r="58" spans="1:44" x14ac:dyDescent="0.15">
      <c r="A58" s="247"/>
      <c r="AK58" s="318"/>
      <c r="AL58" s="319" t="s">
        <v>522</v>
      </c>
      <c r="AM58" s="320">
        <v>5945718</v>
      </c>
      <c r="AN58" s="321">
        <v>16857</v>
      </c>
      <c r="AO58" s="322">
        <v>44.4</v>
      </c>
      <c r="AP58" s="323">
        <v>25592</v>
      </c>
      <c r="AQ58" s="324">
        <v>5</v>
      </c>
      <c r="AR58" s="325">
        <v>39.4</v>
      </c>
    </row>
    <row r="59" spans="1:44" x14ac:dyDescent="0.15">
      <c r="A59" s="247"/>
      <c r="AK59" s="303" t="s">
        <v>526</v>
      </c>
      <c r="AL59" s="304"/>
      <c r="AM59" s="312">
        <v>8782234</v>
      </c>
      <c r="AN59" s="313">
        <v>24893</v>
      </c>
      <c r="AO59" s="314">
        <v>14.3</v>
      </c>
      <c r="AP59" s="315">
        <v>49684</v>
      </c>
      <c r="AQ59" s="316">
        <v>2.7</v>
      </c>
      <c r="AR59" s="317">
        <v>11.6</v>
      </c>
    </row>
    <row r="60" spans="1:44" x14ac:dyDescent="0.15">
      <c r="A60" s="247"/>
      <c r="AK60" s="318"/>
      <c r="AL60" s="319" t="s">
        <v>522</v>
      </c>
      <c r="AM60" s="320">
        <v>6899715</v>
      </c>
      <c r="AN60" s="321">
        <v>19557</v>
      </c>
      <c r="AO60" s="322">
        <v>16</v>
      </c>
      <c r="AP60" s="323">
        <v>28303</v>
      </c>
      <c r="AQ60" s="324">
        <v>10.6</v>
      </c>
      <c r="AR60" s="325">
        <v>5.4</v>
      </c>
    </row>
    <row r="61" spans="1:44" x14ac:dyDescent="0.15">
      <c r="A61" s="247"/>
      <c r="AK61" s="303" t="s">
        <v>527</v>
      </c>
      <c r="AL61" s="326"/>
      <c r="AM61" s="312">
        <v>7823178</v>
      </c>
      <c r="AN61" s="313">
        <v>22160</v>
      </c>
      <c r="AO61" s="314">
        <v>3</v>
      </c>
      <c r="AP61" s="315">
        <v>49163</v>
      </c>
      <c r="AQ61" s="327">
        <v>-0.8</v>
      </c>
      <c r="AR61" s="317">
        <v>3.8</v>
      </c>
    </row>
    <row r="62" spans="1:44" x14ac:dyDescent="0.15">
      <c r="A62" s="247"/>
      <c r="AK62" s="318"/>
      <c r="AL62" s="319" t="s">
        <v>522</v>
      </c>
      <c r="AM62" s="320">
        <v>5600729</v>
      </c>
      <c r="AN62" s="321">
        <v>15866</v>
      </c>
      <c r="AO62" s="322">
        <v>8.6</v>
      </c>
      <c r="AP62" s="323">
        <v>25829</v>
      </c>
      <c r="AQ62" s="324">
        <v>1.7</v>
      </c>
      <c r="AR62" s="325">
        <v>6.9</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cYKqp0BgCtimAf0jD0KQ8uMdx/D7nNVEKrRTuw+Aajh0rw2DbtLIt3YzxBFitQB6uA+/W0XaBeq5hb8ncbqVog==" saltValue="b/qR8YfaLPqBmIW0vfbSS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479</v>
      </c>
    </row>
    <row r="121" spans="125:125" ht="13.5" hidden="1" customHeight="1" x14ac:dyDescent="0.15">
      <c r="DU121" s="241"/>
    </row>
  </sheetData>
  <sheetProtection algorithmName="SHA-512" hashValue="A/oD5R9iJUQj5QJ/4idWOnK+sLTmS7rHGjjEnweV1y2uB14eYY54S6Krz41GcWVMLpFyaWzRNsJLcgbw9m73Ww==" saltValue="tL5MXzVF1JpuIgLqa5ygR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479</v>
      </c>
    </row>
  </sheetData>
  <sheetProtection algorithmName="SHA-512" hashValue="FAuW6t1HBeNyIZed34/7ruucGr+ajymTbCY21QgN7A/yRtcvQaF6YLDtcQXfdxHTBXn5Fj7Aq4OBZM5yDf7H6Q==" saltValue="3qgpEKHsiULrgAu5dhQnX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529</v>
      </c>
      <c r="G46" s="8" t="s">
        <v>530</v>
      </c>
      <c r="H46" s="8" t="s">
        <v>531</v>
      </c>
      <c r="I46" s="8" t="s">
        <v>532</v>
      </c>
      <c r="J46" s="9" t="s">
        <v>533</v>
      </c>
    </row>
    <row r="47" spans="2:10" ht="57.75" customHeight="1" x14ac:dyDescent="0.15">
      <c r="B47" s="10"/>
      <c r="C47" s="1126" t="s">
        <v>3</v>
      </c>
      <c r="D47" s="1126"/>
      <c r="E47" s="1127"/>
      <c r="F47" s="11">
        <v>4.6399999999999997</v>
      </c>
      <c r="G47" s="12">
        <v>5.42</v>
      </c>
      <c r="H47" s="12">
        <v>6.51</v>
      </c>
      <c r="I47" s="12">
        <v>11.2</v>
      </c>
      <c r="J47" s="13">
        <v>7.55</v>
      </c>
    </row>
    <row r="48" spans="2:10" ht="57.75" customHeight="1" x14ac:dyDescent="0.15">
      <c r="B48" s="14"/>
      <c r="C48" s="1128" t="s">
        <v>4</v>
      </c>
      <c r="D48" s="1128"/>
      <c r="E48" s="1129"/>
      <c r="F48" s="15">
        <v>6.17</v>
      </c>
      <c r="G48" s="16">
        <v>11.1</v>
      </c>
      <c r="H48" s="16">
        <v>12.66</v>
      </c>
      <c r="I48" s="16">
        <v>7.52</v>
      </c>
      <c r="J48" s="17">
        <v>9.02</v>
      </c>
    </row>
    <row r="49" spans="2:10" ht="57.75" customHeight="1" thickBot="1" x14ac:dyDescent="0.2">
      <c r="B49" s="18"/>
      <c r="C49" s="1130" t="s">
        <v>5</v>
      </c>
      <c r="D49" s="1130"/>
      <c r="E49" s="1131"/>
      <c r="F49" s="19">
        <v>1.64</v>
      </c>
      <c r="G49" s="20">
        <v>6.21</v>
      </c>
      <c r="H49" s="20">
        <v>2.25</v>
      </c>
      <c r="I49" s="20" t="s">
        <v>534</v>
      </c>
      <c r="J49" s="21" t="s">
        <v>535</v>
      </c>
    </row>
    <row r="50" spans="2:10" x14ac:dyDescent="0.15"/>
  </sheetData>
  <sheetProtection algorithmName="SHA-512" hashValue="XJs8rGFFhFyNMQrVGS1JlHoWeffQtTWh80Am+J2xYqr71PfPxDTxNcTHIYEYxKE1ANyVWq3tRu5SA2YRSXb3Eg==" saltValue="Q/A51FFbFw/yZ4T5Ug/m7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15">
      <c r="A34" s="22"/>
      <c r="B34" s="31"/>
      <c r="C34" s="1136" t="s">
        <v>536</v>
      </c>
      <c r="D34" s="1136"/>
      <c r="E34" s="1137"/>
      <c r="F34" s="32">
        <v>6.05</v>
      </c>
      <c r="G34" s="33">
        <v>10.93</v>
      </c>
      <c r="H34" s="33">
        <v>12.44</v>
      </c>
      <c r="I34" s="33">
        <v>7.25</v>
      </c>
      <c r="J34" s="34">
        <v>8.7799999999999994</v>
      </c>
      <c r="K34" s="22"/>
      <c r="L34" s="22"/>
      <c r="M34" s="22"/>
      <c r="N34" s="22"/>
      <c r="O34" s="22"/>
      <c r="P34" s="22"/>
    </row>
    <row r="35" spans="1:16" ht="39" customHeight="1" x14ac:dyDescent="0.15">
      <c r="A35" s="22"/>
      <c r="B35" s="35"/>
      <c r="C35" s="1132" t="s">
        <v>537</v>
      </c>
      <c r="D35" s="1132"/>
      <c r="E35" s="1133"/>
      <c r="F35" s="36">
        <v>8.07</v>
      </c>
      <c r="G35" s="37">
        <v>7.69</v>
      </c>
      <c r="H35" s="37">
        <v>8.08</v>
      </c>
      <c r="I35" s="37">
        <v>8.44</v>
      </c>
      <c r="J35" s="38">
        <v>7.67</v>
      </c>
      <c r="K35" s="22"/>
      <c r="L35" s="22"/>
      <c r="M35" s="22"/>
      <c r="N35" s="22"/>
      <c r="O35" s="22"/>
      <c r="P35" s="22"/>
    </row>
    <row r="36" spans="1:16" ht="39" customHeight="1" x14ac:dyDescent="0.15">
      <c r="A36" s="22"/>
      <c r="B36" s="35"/>
      <c r="C36" s="1132" t="s">
        <v>538</v>
      </c>
      <c r="D36" s="1132"/>
      <c r="E36" s="1133"/>
      <c r="F36" s="36">
        <v>8.58</v>
      </c>
      <c r="G36" s="37">
        <v>8.24</v>
      </c>
      <c r="H36" s="37">
        <v>7.53</v>
      </c>
      <c r="I36" s="37">
        <v>6.94</v>
      </c>
      <c r="J36" s="38">
        <v>6.85</v>
      </c>
      <c r="K36" s="22"/>
      <c r="L36" s="22"/>
      <c r="M36" s="22"/>
      <c r="N36" s="22"/>
      <c r="O36" s="22"/>
      <c r="P36" s="22"/>
    </row>
    <row r="37" spans="1:16" ht="39" customHeight="1" x14ac:dyDescent="0.15">
      <c r="A37" s="22"/>
      <c r="B37" s="35"/>
      <c r="C37" s="1132" t="s">
        <v>539</v>
      </c>
      <c r="D37" s="1132"/>
      <c r="E37" s="1133"/>
      <c r="F37" s="36">
        <v>1.59</v>
      </c>
      <c r="G37" s="37">
        <v>1.18</v>
      </c>
      <c r="H37" s="37">
        <v>1.28</v>
      </c>
      <c r="I37" s="37">
        <v>0.66</v>
      </c>
      <c r="J37" s="38">
        <v>1.54</v>
      </c>
      <c r="K37" s="22"/>
      <c r="L37" s="22"/>
      <c r="M37" s="22"/>
      <c r="N37" s="22"/>
      <c r="O37" s="22"/>
      <c r="P37" s="22"/>
    </row>
    <row r="38" spans="1:16" ht="39" customHeight="1" x14ac:dyDescent="0.15">
      <c r="A38" s="22"/>
      <c r="B38" s="35"/>
      <c r="C38" s="1132" t="s">
        <v>540</v>
      </c>
      <c r="D38" s="1132"/>
      <c r="E38" s="1133"/>
      <c r="F38" s="36">
        <v>1.43</v>
      </c>
      <c r="G38" s="37">
        <v>1.75</v>
      </c>
      <c r="H38" s="37">
        <v>1.76</v>
      </c>
      <c r="I38" s="37">
        <v>1.07</v>
      </c>
      <c r="J38" s="38">
        <v>1.24</v>
      </c>
      <c r="K38" s="22"/>
      <c r="L38" s="22"/>
      <c r="M38" s="22"/>
      <c r="N38" s="22"/>
      <c r="O38" s="22"/>
      <c r="P38" s="22"/>
    </row>
    <row r="39" spans="1:16" ht="39" customHeight="1" x14ac:dyDescent="0.15">
      <c r="A39" s="22"/>
      <c r="B39" s="35"/>
      <c r="C39" s="1132" t="s">
        <v>541</v>
      </c>
      <c r="D39" s="1132"/>
      <c r="E39" s="1133"/>
      <c r="F39" s="36">
        <v>0.09</v>
      </c>
      <c r="G39" s="37">
        <v>0.15</v>
      </c>
      <c r="H39" s="37">
        <v>0.2</v>
      </c>
      <c r="I39" s="37">
        <v>0.25</v>
      </c>
      <c r="J39" s="38">
        <v>0.21</v>
      </c>
      <c r="K39" s="22"/>
      <c r="L39" s="22"/>
      <c r="M39" s="22"/>
      <c r="N39" s="22"/>
      <c r="O39" s="22"/>
      <c r="P39" s="22"/>
    </row>
    <row r="40" spans="1:16" ht="39" customHeight="1" x14ac:dyDescent="0.15">
      <c r="A40" s="22"/>
      <c r="B40" s="35"/>
      <c r="C40" s="1132" t="s">
        <v>542</v>
      </c>
      <c r="D40" s="1132"/>
      <c r="E40" s="1133"/>
      <c r="F40" s="36">
        <v>0.02</v>
      </c>
      <c r="G40" s="37">
        <v>0.1</v>
      </c>
      <c r="H40" s="37">
        <v>0.13</v>
      </c>
      <c r="I40" s="37">
        <v>0.03</v>
      </c>
      <c r="J40" s="38">
        <v>0.09</v>
      </c>
      <c r="K40" s="22"/>
      <c r="L40" s="22"/>
      <c r="M40" s="22"/>
      <c r="N40" s="22"/>
      <c r="O40" s="22"/>
      <c r="P40" s="22"/>
    </row>
    <row r="41" spans="1:16" ht="39" customHeight="1" x14ac:dyDescent="0.15">
      <c r="A41" s="22"/>
      <c r="B41" s="35"/>
      <c r="C41" s="1132" t="s">
        <v>543</v>
      </c>
      <c r="D41" s="1132"/>
      <c r="E41" s="1133"/>
      <c r="F41" s="36">
        <v>0.01</v>
      </c>
      <c r="G41" s="37">
        <v>0.02</v>
      </c>
      <c r="H41" s="37">
        <v>0.03</v>
      </c>
      <c r="I41" s="37">
        <v>0.04</v>
      </c>
      <c r="J41" s="38">
        <v>0.05</v>
      </c>
      <c r="K41" s="22"/>
      <c r="L41" s="22"/>
      <c r="M41" s="22"/>
      <c r="N41" s="22"/>
      <c r="O41" s="22"/>
      <c r="P41" s="22"/>
    </row>
    <row r="42" spans="1:16" ht="39" customHeight="1" x14ac:dyDescent="0.15">
      <c r="A42" s="22"/>
      <c r="B42" s="39"/>
      <c r="C42" s="1132" t="s">
        <v>544</v>
      </c>
      <c r="D42" s="1132"/>
      <c r="E42" s="1133"/>
      <c r="F42" s="36" t="s">
        <v>491</v>
      </c>
      <c r="G42" s="37" t="s">
        <v>491</v>
      </c>
      <c r="H42" s="37" t="s">
        <v>491</v>
      </c>
      <c r="I42" s="37" t="s">
        <v>491</v>
      </c>
      <c r="J42" s="38" t="s">
        <v>491</v>
      </c>
      <c r="K42" s="22"/>
      <c r="L42" s="22"/>
      <c r="M42" s="22"/>
      <c r="N42" s="22"/>
      <c r="O42" s="22"/>
      <c r="P42" s="22"/>
    </row>
    <row r="43" spans="1:16" ht="39" customHeight="1" thickBot="1" x14ac:dyDescent="0.2">
      <c r="A43" s="22"/>
      <c r="B43" s="40"/>
      <c r="C43" s="1134" t="s">
        <v>545</v>
      </c>
      <c r="D43" s="1134"/>
      <c r="E43" s="1135"/>
      <c r="F43" s="41">
        <v>0.09</v>
      </c>
      <c r="G43" s="42">
        <v>0.11</v>
      </c>
      <c r="H43" s="42">
        <v>0.13</v>
      </c>
      <c r="I43" s="42">
        <v>7.0000000000000007E-2</v>
      </c>
      <c r="J43" s="43">
        <v>0.05</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gaduK2xSyaO+Vgr4FwsBTgzh/rCkpdVstZpLl2QI/PjCwJWQOkz3zatnaLNjw/bKarHCsNYkbTbcym8UtLr49w==" saltValue="0QjEmhxLd5L+EM4/bD84X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529</v>
      </c>
      <c r="L44" s="54" t="s">
        <v>530</v>
      </c>
      <c r="M44" s="54" t="s">
        <v>531</v>
      </c>
      <c r="N44" s="54" t="s">
        <v>532</v>
      </c>
      <c r="O44" s="55" t="s">
        <v>533</v>
      </c>
      <c r="P44" s="46"/>
      <c r="Q44" s="46"/>
      <c r="R44" s="46"/>
      <c r="S44" s="46"/>
      <c r="T44" s="46"/>
      <c r="U44" s="46"/>
    </row>
    <row r="45" spans="1:21" ht="30.75" customHeight="1" x14ac:dyDescent="0.15">
      <c r="A45" s="46"/>
      <c r="B45" s="1138" t="s">
        <v>9</v>
      </c>
      <c r="C45" s="1139"/>
      <c r="D45" s="56"/>
      <c r="E45" s="1144" t="s">
        <v>10</v>
      </c>
      <c r="F45" s="1144"/>
      <c r="G45" s="1144"/>
      <c r="H45" s="1144"/>
      <c r="I45" s="1144"/>
      <c r="J45" s="1145"/>
      <c r="K45" s="57">
        <v>10612</v>
      </c>
      <c r="L45" s="58">
        <v>11085</v>
      </c>
      <c r="M45" s="58">
        <v>10996</v>
      </c>
      <c r="N45" s="58">
        <v>10793</v>
      </c>
      <c r="O45" s="59">
        <v>10457</v>
      </c>
      <c r="P45" s="46"/>
      <c r="Q45" s="46"/>
      <c r="R45" s="46"/>
      <c r="S45" s="46"/>
      <c r="T45" s="46"/>
      <c r="U45" s="46"/>
    </row>
    <row r="46" spans="1:21" ht="30.75" customHeight="1" x14ac:dyDescent="0.15">
      <c r="A46" s="46"/>
      <c r="B46" s="1140"/>
      <c r="C46" s="1141"/>
      <c r="D46" s="60"/>
      <c r="E46" s="1146" t="s">
        <v>11</v>
      </c>
      <c r="F46" s="1146"/>
      <c r="G46" s="1146"/>
      <c r="H46" s="1146"/>
      <c r="I46" s="1146"/>
      <c r="J46" s="1147"/>
      <c r="K46" s="61" t="s">
        <v>491</v>
      </c>
      <c r="L46" s="62" t="s">
        <v>491</v>
      </c>
      <c r="M46" s="62" t="s">
        <v>491</v>
      </c>
      <c r="N46" s="62" t="s">
        <v>491</v>
      </c>
      <c r="O46" s="63" t="s">
        <v>491</v>
      </c>
      <c r="P46" s="46"/>
      <c r="Q46" s="46"/>
      <c r="R46" s="46"/>
      <c r="S46" s="46"/>
      <c r="T46" s="46"/>
      <c r="U46" s="46"/>
    </row>
    <row r="47" spans="1:21" ht="30.75" customHeight="1" x14ac:dyDescent="0.15">
      <c r="A47" s="46"/>
      <c r="B47" s="1140"/>
      <c r="C47" s="1141"/>
      <c r="D47" s="60"/>
      <c r="E47" s="1146" t="s">
        <v>12</v>
      </c>
      <c r="F47" s="1146"/>
      <c r="G47" s="1146"/>
      <c r="H47" s="1146"/>
      <c r="I47" s="1146"/>
      <c r="J47" s="1147"/>
      <c r="K47" s="61" t="s">
        <v>491</v>
      </c>
      <c r="L47" s="62" t="s">
        <v>491</v>
      </c>
      <c r="M47" s="62" t="s">
        <v>491</v>
      </c>
      <c r="N47" s="62" t="s">
        <v>491</v>
      </c>
      <c r="O47" s="63" t="s">
        <v>491</v>
      </c>
      <c r="P47" s="46"/>
      <c r="Q47" s="46"/>
      <c r="R47" s="46"/>
      <c r="S47" s="46"/>
      <c r="T47" s="46"/>
      <c r="U47" s="46"/>
    </row>
    <row r="48" spans="1:21" ht="30.75" customHeight="1" x14ac:dyDescent="0.15">
      <c r="A48" s="46"/>
      <c r="B48" s="1140"/>
      <c r="C48" s="1141"/>
      <c r="D48" s="60"/>
      <c r="E48" s="1146" t="s">
        <v>13</v>
      </c>
      <c r="F48" s="1146"/>
      <c r="G48" s="1146"/>
      <c r="H48" s="1146"/>
      <c r="I48" s="1146"/>
      <c r="J48" s="1147"/>
      <c r="K48" s="61">
        <v>1113</v>
      </c>
      <c r="L48" s="62">
        <v>1103</v>
      </c>
      <c r="M48" s="62">
        <v>1098</v>
      </c>
      <c r="N48" s="62">
        <v>1082</v>
      </c>
      <c r="O48" s="63">
        <v>1034</v>
      </c>
      <c r="P48" s="46"/>
      <c r="Q48" s="46"/>
      <c r="R48" s="46"/>
      <c r="S48" s="46"/>
      <c r="T48" s="46"/>
      <c r="U48" s="46"/>
    </row>
    <row r="49" spans="1:21" ht="30.75" customHeight="1" x14ac:dyDescent="0.15">
      <c r="A49" s="46"/>
      <c r="B49" s="1140"/>
      <c r="C49" s="1141"/>
      <c r="D49" s="60"/>
      <c r="E49" s="1146" t="s">
        <v>14</v>
      </c>
      <c r="F49" s="1146"/>
      <c r="G49" s="1146"/>
      <c r="H49" s="1146"/>
      <c r="I49" s="1146"/>
      <c r="J49" s="1147"/>
      <c r="K49" s="61">
        <v>193</v>
      </c>
      <c r="L49" s="62">
        <v>216</v>
      </c>
      <c r="M49" s="62">
        <v>204</v>
      </c>
      <c r="N49" s="62">
        <v>189</v>
      </c>
      <c r="O49" s="63">
        <v>189</v>
      </c>
      <c r="P49" s="46"/>
      <c r="Q49" s="46"/>
      <c r="R49" s="46"/>
      <c r="S49" s="46"/>
      <c r="T49" s="46"/>
      <c r="U49" s="46"/>
    </row>
    <row r="50" spans="1:21" ht="30.75" customHeight="1" x14ac:dyDescent="0.15">
      <c r="A50" s="46"/>
      <c r="B50" s="1140"/>
      <c r="C50" s="1141"/>
      <c r="D50" s="60"/>
      <c r="E50" s="1146" t="s">
        <v>15</v>
      </c>
      <c r="F50" s="1146"/>
      <c r="G50" s="1146"/>
      <c r="H50" s="1146"/>
      <c r="I50" s="1146"/>
      <c r="J50" s="1147"/>
      <c r="K50" s="61">
        <v>275</v>
      </c>
      <c r="L50" s="62">
        <v>286</v>
      </c>
      <c r="M50" s="62">
        <v>354</v>
      </c>
      <c r="N50" s="62">
        <v>227</v>
      </c>
      <c r="O50" s="63">
        <v>221</v>
      </c>
      <c r="P50" s="46"/>
      <c r="Q50" s="46"/>
      <c r="R50" s="46"/>
      <c r="S50" s="46"/>
      <c r="T50" s="46"/>
      <c r="U50" s="46"/>
    </row>
    <row r="51" spans="1:21" ht="30.75" customHeight="1" x14ac:dyDescent="0.15">
      <c r="A51" s="46"/>
      <c r="B51" s="1142"/>
      <c r="C51" s="1143"/>
      <c r="D51" s="64"/>
      <c r="E51" s="1146" t="s">
        <v>16</v>
      </c>
      <c r="F51" s="1146"/>
      <c r="G51" s="1146"/>
      <c r="H51" s="1146"/>
      <c r="I51" s="1146"/>
      <c r="J51" s="1147"/>
      <c r="K51" s="61" t="s">
        <v>491</v>
      </c>
      <c r="L51" s="62" t="s">
        <v>491</v>
      </c>
      <c r="M51" s="62" t="s">
        <v>491</v>
      </c>
      <c r="N51" s="62" t="s">
        <v>491</v>
      </c>
      <c r="O51" s="63" t="s">
        <v>491</v>
      </c>
      <c r="P51" s="46"/>
      <c r="Q51" s="46"/>
      <c r="R51" s="46"/>
      <c r="S51" s="46"/>
      <c r="T51" s="46"/>
      <c r="U51" s="46"/>
    </row>
    <row r="52" spans="1:21" ht="30.75" customHeight="1" x14ac:dyDescent="0.15">
      <c r="A52" s="46"/>
      <c r="B52" s="1148" t="s">
        <v>17</v>
      </c>
      <c r="C52" s="1149"/>
      <c r="D52" s="64"/>
      <c r="E52" s="1146" t="s">
        <v>18</v>
      </c>
      <c r="F52" s="1146"/>
      <c r="G52" s="1146"/>
      <c r="H52" s="1146"/>
      <c r="I52" s="1146"/>
      <c r="J52" s="1147"/>
      <c r="K52" s="61">
        <v>8553</v>
      </c>
      <c r="L52" s="62">
        <v>8528</v>
      </c>
      <c r="M52" s="62">
        <v>8393</v>
      </c>
      <c r="N52" s="62">
        <v>8236</v>
      </c>
      <c r="O52" s="63">
        <v>7876</v>
      </c>
      <c r="P52" s="46"/>
      <c r="Q52" s="46"/>
      <c r="R52" s="46"/>
      <c r="S52" s="46"/>
      <c r="T52" s="46"/>
      <c r="U52" s="46"/>
    </row>
    <row r="53" spans="1:21" ht="30.75" customHeight="1" thickBot="1" x14ac:dyDescent="0.2">
      <c r="A53" s="46"/>
      <c r="B53" s="1150" t="s">
        <v>19</v>
      </c>
      <c r="C53" s="1151"/>
      <c r="D53" s="65"/>
      <c r="E53" s="1152" t="s">
        <v>20</v>
      </c>
      <c r="F53" s="1152"/>
      <c r="G53" s="1152"/>
      <c r="H53" s="1152"/>
      <c r="I53" s="1152"/>
      <c r="J53" s="1153"/>
      <c r="K53" s="66">
        <v>3640</v>
      </c>
      <c r="L53" s="67">
        <v>4162</v>
      </c>
      <c r="M53" s="67">
        <v>4259</v>
      </c>
      <c r="N53" s="67">
        <v>4055</v>
      </c>
      <c r="O53" s="68">
        <v>4025</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546</v>
      </c>
      <c r="L57" s="79" t="s">
        <v>547</v>
      </c>
      <c r="M57" s="79" t="s">
        <v>548</v>
      </c>
      <c r="N57" s="79" t="s">
        <v>549</v>
      </c>
      <c r="O57" s="80" t="s">
        <v>550</v>
      </c>
      <c r="P57" s="46"/>
      <c r="Q57" s="46"/>
      <c r="R57" s="46"/>
      <c r="S57" s="46"/>
      <c r="T57" s="46"/>
      <c r="U57" s="46"/>
    </row>
    <row r="58" spans="1:21" ht="31.5" customHeight="1" x14ac:dyDescent="0.15">
      <c r="B58" s="1154" t="s">
        <v>24</v>
      </c>
      <c r="C58" s="1155"/>
      <c r="D58" s="1160" t="s">
        <v>25</v>
      </c>
      <c r="E58" s="1161"/>
      <c r="F58" s="1161"/>
      <c r="G58" s="1161"/>
      <c r="H58" s="1161"/>
      <c r="I58" s="1161"/>
      <c r="J58" s="1162"/>
      <c r="K58" s="81"/>
      <c r="L58" s="82"/>
      <c r="M58" s="82"/>
      <c r="N58" s="82"/>
      <c r="O58" s="83"/>
    </row>
    <row r="59" spans="1:21" ht="31.5" customHeight="1" x14ac:dyDescent="0.15">
      <c r="B59" s="1156"/>
      <c r="C59" s="1157"/>
      <c r="D59" s="1163" t="s">
        <v>26</v>
      </c>
      <c r="E59" s="1164"/>
      <c r="F59" s="1164"/>
      <c r="G59" s="1164"/>
      <c r="H59" s="1164"/>
      <c r="I59" s="1164"/>
      <c r="J59" s="1165"/>
      <c r="K59" s="84"/>
      <c r="L59" s="85"/>
      <c r="M59" s="85"/>
      <c r="N59" s="85"/>
      <c r="O59" s="86"/>
    </row>
    <row r="60" spans="1:21" ht="31.5" customHeight="1" thickBot="1" x14ac:dyDescent="0.2">
      <c r="B60" s="1158"/>
      <c r="C60" s="1159"/>
      <c r="D60" s="1166" t="s">
        <v>27</v>
      </c>
      <c r="E60" s="1167"/>
      <c r="F60" s="1167"/>
      <c r="G60" s="1167"/>
      <c r="H60" s="1167"/>
      <c r="I60" s="1167"/>
      <c r="J60" s="1168"/>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k5eqHx0TkexGQBCOL6Fq06SJUNeEVRK4dWJ81TgEbId31Pn9XpA9X/eA6m/VBE8ESgk+M1ShZkiCanTMmIgh5g==" saltValue="qeWth0HF7qqCw4SHJdy4k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529</v>
      </c>
      <c r="J40" s="101" t="s">
        <v>530</v>
      </c>
      <c r="K40" s="101" t="s">
        <v>531</v>
      </c>
      <c r="L40" s="101" t="s">
        <v>532</v>
      </c>
      <c r="M40" s="102" t="s">
        <v>533</v>
      </c>
    </row>
    <row r="41" spans="2:13" ht="27.75" customHeight="1" x14ac:dyDescent="0.15">
      <c r="B41" s="1169" t="s">
        <v>30</v>
      </c>
      <c r="C41" s="1170"/>
      <c r="D41" s="103"/>
      <c r="E41" s="1175" t="s">
        <v>31</v>
      </c>
      <c r="F41" s="1175"/>
      <c r="G41" s="1175"/>
      <c r="H41" s="1176"/>
      <c r="I41" s="330">
        <v>98793</v>
      </c>
      <c r="J41" s="331">
        <v>96991</v>
      </c>
      <c r="K41" s="331">
        <v>91331</v>
      </c>
      <c r="L41" s="331">
        <v>87072</v>
      </c>
      <c r="M41" s="332">
        <v>83796</v>
      </c>
    </row>
    <row r="42" spans="2:13" ht="27.75" customHeight="1" x14ac:dyDescent="0.15">
      <c r="B42" s="1171"/>
      <c r="C42" s="1172"/>
      <c r="D42" s="104"/>
      <c r="E42" s="1177" t="s">
        <v>32</v>
      </c>
      <c r="F42" s="1177"/>
      <c r="G42" s="1177"/>
      <c r="H42" s="1178"/>
      <c r="I42" s="333">
        <v>9446</v>
      </c>
      <c r="J42" s="334">
        <v>9366</v>
      </c>
      <c r="K42" s="334">
        <v>9893</v>
      </c>
      <c r="L42" s="334">
        <v>8364</v>
      </c>
      <c r="M42" s="335">
        <v>7084</v>
      </c>
    </row>
    <row r="43" spans="2:13" ht="27.75" customHeight="1" x14ac:dyDescent="0.15">
      <c r="B43" s="1171"/>
      <c r="C43" s="1172"/>
      <c r="D43" s="104"/>
      <c r="E43" s="1177" t="s">
        <v>33</v>
      </c>
      <c r="F43" s="1177"/>
      <c r="G43" s="1177"/>
      <c r="H43" s="1178"/>
      <c r="I43" s="333">
        <v>11665</v>
      </c>
      <c r="J43" s="334">
        <v>11193</v>
      </c>
      <c r="K43" s="334">
        <v>11004</v>
      </c>
      <c r="L43" s="334">
        <v>10981</v>
      </c>
      <c r="M43" s="335">
        <v>11061</v>
      </c>
    </row>
    <row r="44" spans="2:13" ht="27.75" customHeight="1" x14ac:dyDescent="0.15">
      <c r="B44" s="1171"/>
      <c r="C44" s="1172"/>
      <c r="D44" s="104"/>
      <c r="E44" s="1177" t="s">
        <v>34</v>
      </c>
      <c r="F44" s="1177"/>
      <c r="G44" s="1177"/>
      <c r="H44" s="1178"/>
      <c r="I44" s="333">
        <v>1113</v>
      </c>
      <c r="J44" s="334">
        <v>1190</v>
      </c>
      <c r="K44" s="334">
        <v>1291</v>
      </c>
      <c r="L44" s="334">
        <v>1432</v>
      </c>
      <c r="M44" s="335">
        <v>2572</v>
      </c>
    </row>
    <row r="45" spans="2:13" ht="27.75" customHeight="1" x14ac:dyDescent="0.15">
      <c r="B45" s="1171"/>
      <c r="C45" s="1172"/>
      <c r="D45" s="104"/>
      <c r="E45" s="1177" t="s">
        <v>35</v>
      </c>
      <c r="F45" s="1177"/>
      <c r="G45" s="1177"/>
      <c r="H45" s="1178"/>
      <c r="I45" s="333">
        <v>14004</v>
      </c>
      <c r="J45" s="334">
        <v>14057</v>
      </c>
      <c r="K45" s="334">
        <v>14145</v>
      </c>
      <c r="L45" s="334">
        <v>14893</v>
      </c>
      <c r="M45" s="335">
        <v>14685</v>
      </c>
    </row>
    <row r="46" spans="2:13" ht="27.75" customHeight="1" x14ac:dyDescent="0.15">
      <c r="B46" s="1171"/>
      <c r="C46" s="1172"/>
      <c r="D46" s="105"/>
      <c r="E46" s="1177" t="s">
        <v>36</v>
      </c>
      <c r="F46" s="1177"/>
      <c r="G46" s="1177"/>
      <c r="H46" s="1178"/>
      <c r="I46" s="333" t="s">
        <v>491</v>
      </c>
      <c r="J46" s="334">
        <v>9</v>
      </c>
      <c r="K46" s="334" t="s">
        <v>491</v>
      </c>
      <c r="L46" s="334">
        <v>2</v>
      </c>
      <c r="M46" s="335" t="s">
        <v>491</v>
      </c>
    </row>
    <row r="47" spans="2:13" ht="27.75" customHeight="1" x14ac:dyDescent="0.15">
      <c r="B47" s="1171"/>
      <c r="C47" s="1172"/>
      <c r="D47" s="106"/>
      <c r="E47" s="1179" t="s">
        <v>37</v>
      </c>
      <c r="F47" s="1180"/>
      <c r="G47" s="1180"/>
      <c r="H47" s="1181"/>
      <c r="I47" s="333" t="s">
        <v>491</v>
      </c>
      <c r="J47" s="334" t="s">
        <v>491</v>
      </c>
      <c r="K47" s="334" t="s">
        <v>491</v>
      </c>
      <c r="L47" s="334" t="s">
        <v>491</v>
      </c>
      <c r="M47" s="335" t="s">
        <v>491</v>
      </c>
    </row>
    <row r="48" spans="2:13" ht="27.75" customHeight="1" x14ac:dyDescent="0.15">
      <c r="B48" s="1171"/>
      <c r="C48" s="1172"/>
      <c r="D48" s="104"/>
      <c r="E48" s="1177" t="s">
        <v>38</v>
      </c>
      <c r="F48" s="1177"/>
      <c r="G48" s="1177"/>
      <c r="H48" s="1178"/>
      <c r="I48" s="333" t="s">
        <v>491</v>
      </c>
      <c r="J48" s="334" t="s">
        <v>491</v>
      </c>
      <c r="K48" s="334" t="s">
        <v>491</v>
      </c>
      <c r="L48" s="334" t="s">
        <v>491</v>
      </c>
      <c r="M48" s="335" t="s">
        <v>491</v>
      </c>
    </row>
    <row r="49" spans="2:13" ht="27.75" customHeight="1" x14ac:dyDescent="0.15">
      <c r="B49" s="1173"/>
      <c r="C49" s="1174"/>
      <c r="D49" s="104"/>
      <c r="E49" s="1177" t="s">
        <v>39</v>
      </c>
      <c r="F49" s="1177"/>
      <c r="G49" s="1177"/>
      <c r="H49" s="1178"/>
      <c r="I49" s="333" t="s">
        <v>491</v>
      </c>
      <c r="J49" s="334" t="s">
        <v>491</v>
      </c>
      <c r="K49" s="334" t="s">
        <v>491</v>
      </c>
      <c r="L49" s="334" t="s">
        <v>491</v>
      </c>
      <c r="M49" s="335" t="s">
        <v>491</v>
      </c>
    </row>
    <row r="50" spans="2:13" ht="27.75" customHeight="1" x14ac:dyDescent="0.15">
      <c r="B50" s="1182" t="s">
        <v>40</v>
      </c>
      <c r="C50" s="1183"/>
      <c r="D50" s="107"/>
      <c r="E50" s="1177" t="s">
        <v>41</v>
      </c>
      <c r="F50" s="1177"/>
      <c r="G50" s="1177"/>
      <c r="H50" s="1178"/>
      <c r="I50" s="333">
        <v>10610</v>
      </c>
      <c r="J50" s="334">
        <v>11548</v>
      </c>
      <c r="K50" s="334">
        <v>11900</v>
      </c>
      <c r="L50" s="334">
        <v>15433</v>
      </c>
      <c r="M50" s="335">
        <v>13489</v>
      </c>
    </row>
    <row r="51" spans="2:13" ht="27.75" customHeight="1" x14ac:dyDescent="0.15">
      <c r="B51" s="1171"/>
      <c r="C51" s="1172"/>
      <c r="D51" s="104"/>
      <c r="E51" s="1177" t="s">
        <v>42</v>
      </c>
      <c r="F51" s="1177"/>
      <c r="G51" s="1177"/>
      <c r="H51" s="1178"/>
      <c r="I51" s="333">
        <v>24705</v>
      </c>
      <c r="J51" s="334">
        <v>23462</v>
      </c>
      <c r="K51" s="334">
        <v>21102</v>
      </c>
      <c r="L51" s="334">
        <v>19320</v>
      </c>
      <c r="M51" s="335">
        <v>18969</v>
      </c>
    </row>
    <row r="52" spans="2:13" ht="27.75" customHeight="1" x14ac:dyDescent="0.15">
      <c r="B52" s="1173"/>
      <c r="C52" s="1174"/>
      <c r="D52" s="104"/>
      <c r="E52" s="1177" t="s">
        <v>43</v>
      </c>
      <c r="F52" s="1177"/>
      <c r="G52" s="1177"/>
      <c r="H52" s="1178"/>
      <c r="I52" s="333">
        <v>57586</v>
      </c>
      <c r="J52" s="334">
        <v>58165</v>
      </c>
      <c r="K52" s="334">
        <v>55429</v>
      </c>
      <c r="L52" s="334">
        <v>54012</v>
      </c>
      <c r="M52" s="335">
        <v>54992</v>
      </c>
    </row>
    <row r="53" spans="2:13" ht="27.75" customHeight="1" thickBot="1" x14ac:dyDescent="0.2">
      <c r="B53" s="1184" t="s">
        <v>19</v>
      </c>
      <c r="C53" s="1185"/>
      <c r="D53" s="108"/>
      <c r="E53" s="1186" t="s">
        <v>44</v>
      </c>
      <c r="F53" s="1186"/>
      <c r="G53" s="1186"/>
      <c r="H53" s="1187"/>
      <c r="I53" s="336">
        <v>42121</v>
      </c>
      <c r="J53" s="337">
        <v>39631</v>
      </c>
      <c r="K53" s="337">
        <v>39235</v>
      </c>
      <c r="L53" s="337">
        <v>33979</v>
      </c>
      <c r="M53" s="338">
        <v>31747</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YVQb030xVsukzeng/huWsHpFbc/iHHtgankmWL+4h2B+hdmmJBu3C5l/lanb1h5rFIJTQt7gSeZpoUYA542UmQ==" saltValue="+iTTVFHRF68iWwhAqTEM3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531</v>
      </c>
      <c r="G54" s="117" t="s">
        <v>532</v>
      </c>
      <c r="H54" s="118" t="s">
        <v>533</v>
      </c>
    </row>
    <row r="55" spans="2:8" ht="52.5" customHeight="1" x14ac:dyDescent="0.15">
      <c r="B55" s="119"/>
      <c r="C55" s="1196" t="s">
        <v>46</v>
      </c>
      <c r="D55" s="1196"/>
      <c r="E55" s="1197"/>
      <c r="F55" s="339">
        <v>4395</v>
      </c>
      <c r="G55" s="339">
        <v>7709</v>
      </c>
      <c r="H55" s="340">
        <v>5330</v>
      </c>
    </row>
    <row r="56" spans="2:8" ht="52.5" customHeight="1" x14ac:dyDescent="0.15">
      <c r="B56" s="120"/>
      <c r="C56" s="1198" t="s">
        <v>47</v>
      </c>
      <c r="D56" s="1198"/>
      <c r="E56" s="1199"/>
      <c r="F56" s="341">
        <v>400</v>
      </c>
      <c r="G56" s="341">
        <v>642</v>
      </c>
      <c r="H56" s="342">
        <v>840</v>
      </c>
    </row>
    <row r="57" spans="2:8" ht="53.25" customHeight="1" x14ac:dyDescent="0.15">
      <c r="B57" s="120"/>
      <c r="C57" s="1200" t="s">
        <v>48</v>
      </c>
      <c r="D57" s="1200"/>
      <c r="E57" s="1201"/>
      <c r="F57" s="343">
        <v>3614</v>
      </c>
      <c r="G57" s="343">
        <v>3862</v>
      </c>
      <c r="H57" s="344">
        <v>4119</v>
      </c>
    </row>
    <row r="58" spans="2:8" ht="45.75" customHeight="1" x14ac:dyDescent="0.15">
      <c r="B58" s="121"/>
      <c r="C58" s="1188" t="s">
        <v>563</v>
      </c>
      <c r="D58" s="1189"/>
      <c r="E58" s="1190"/>
      <c r="F58" s="345">
        <v>1573</v>
      </c>
      <c r="G58" s="345">
        <v>1573</v>
      </c>
      <c r="H58" s="346">
        <v>1674</v>
      </c>
    </row>
    <row r="59" spans="2:8" ht="45.75" customHeight="1" x14ac:dyDescent="0.15">
      <c r="B59" s="121"/>
      <c r="C59" s="1188" t="s">
        <v>564</v>
      </c>
      <c r="D59" s="1189"/>
      <c r="E59" s="1190"/>
      <c r="F59" s="345">
        <v>624</v>
      </c>
      <c r="G59" s="345">
        <v>837</v>
      </c>
      <c r="H59" s="346">
        <v>879</v>
      </c>
    </row>
    <row r="60" spans="2:8" ht="45.75" customHeight="1" x14ac:dyDescent="0.15">
      <c r="B60" s="121"/>
      <c r="C60" s="1188" t="s">
        <v>565</v>
      </c>
      <c r="D60" s="1189"/>
      <c r="E60" s="1190"/>
      <c r="F60" s="345">
        <v>767</v>
      </c>
      <c r="G60" s="345">
        <v>767</v>
      </c>
      <c r="H60" s="346">
        <v>767</v>
      </c>
    </row>
    <row r="61" spans="2:8" ht="45.75" customHeight="1" x14ac:dyDescent="0.15">
      <c r="B61" s="121"/>
      <c r="C61" s="1188" t="s">
        <v>566</v>
      </c>
      <c r="D61" s="1189"/>
      <c r="E61" s="1190"/>
      <c r="F61" s="345">
        <v>236</v>
      </c>
      <c r="G61" s="345">
        <v>236</v>
      </c>
      <c r="H61" s="346">
        <v>236</v>
      </c>
    </row>
    <row r="62" spans="2:8" ht="45.75" customHeight="1" thickBot="1" x14ac:dyDescent="0.2">
      <c r="B62" s="122"/>
      <c r="C62" s="1191" t="s">
        <v>567</v>
      </c>
      <c r="D62" s="1192"/>
      <c r="E62" s="1193"/>
      <c r="F62" s="347">
        <v>167</v>
      </c>
      <c r="G62" s="347">
        <v>167</v>
      </c>
      <c r="H62" s="348">
        <v>172</v>
      </c>
    </row>
    <row r="63" spans="2:8" ht="52.5" customHeight="1" thickBot="1" x14ac:dyDescent="0.2">
      <c r="B63" s="123"/>
      <c r="C63" s="1194" t="s">
        <v>49</v>
      </c>
      <c r="D63" s="1194"/>
      <c r="E63" s="1195"/>
      <c r="F63" s="349">
        <v>8409</v>
      </c>
      <c r="G63" s="349">
        <v>12212</v>
      </c>
      <c r="H63" s="350">
        <v>10289</v>
      </c>
    </row>
    <row r="64" spans="2:8" x14ac:dyDescent="0.15"/>
  </sheetData>
  <sheetProtection algorithmName="SHA-512" hashValue="oNDrOl3CCD8QcpcwSfcG5wEq1KPmFLOC191MEXPmB/Ijvnr/EyyG/jQlxgXyA/BBdehtz/2NalbRsizK5+VuNA==" saltValue="tl3vpyQzB5vS6oha++5Y4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7778D3-999E-47D8-BB1E-3317928A6DE8}">
  <dimension ref="A1:DE85"/>
  <sheetViews>
    <sheetView tabSelected="1" workbookViewId="0">
      <selection activeCell="BK107" sqref="BK107"/>
    </sheetView>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1202"/>
      <c r="B1" s="1203"/>
      <c r="DD1" s="243"/>
      <c r="DE1" s="243"/>
    </row>
    <row r="2" spans="1:109" ht="25.5" customHeight="1" x14ac:dyDescent="0.15">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15">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x14ac:dyDescent="0.15">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x14ac:dyDescent="0.15">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x14ac:dyDescent="0.15">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x14ac:dyDescent="0.15">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x14ac:dyDescent="0.15">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x14ac:dyDescent="0.15">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x14ac:dyDescent="0.15">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x14ac:dyDescent="0.15">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x14ac:dyDescent="0.15">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x14ac:dyDescent="0.15">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x14ac:dyDescent="0.15">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x14ac:dyDescent="0.15">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x14ac:dyDescent="0.15">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x14ac:dyDescent="0.15">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x14ac:dyDescent="0.15">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x14ac:dyDescent="0.15">
      <c r="DD19" s="243"/>
      <c r="DE19" s="243"/>
    </row>
    <row r="20" spans="1:109" x14ac:dyDescent="0.15">
      <c r="DD20" s="243"/>
      <c r="DE20" s="243"/>
    </row>
    <row r="21" spans="1:109" ht="17.25" customHeight="1" x14ac:dyDescent="0.15">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1207"/>
      <c r="DD40" s="1207"/>
      <c r="DE40" s="243"/>
    </row>
    <row r="41" spans="2:109" ht="17.25" x14ac:dyDescent="0.15">
      <c r="B41" s="244" t="s">
        <v>568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1208"/>
      <c r="I42" s="1209"/>
      <c r="J42" s="1209"/>
      <c r="K42" s="1209"/>
      <c r="AM42" s="1208"/>
      <c r="AN42" s="1208" t="s">
        <v>569</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15">
      <c r="B43" s="247"/>
      <c r="AN43" s="1210" t="s">
        <v>570</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x14ac:dyDescent="0.15">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x14ac:dyDescent="0.15">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x14ac:dyDescent="0.15">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x14ac:dyDescent="0.15">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x14ac:dyDescent="0.15">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x14ac:dyDescent="0.15">
      <c r="B49" s="247"/>
      <c r="AN49" s="243" t="s">
        <v>571</v>
      </c>
    </row>
    <row r="50" spans="1:109" x14ac:dyDescent="0.15">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529</v>
      </c>
      <c r="BQ50" s="1226"/>
      <c r="BR50" s="1226"/>
      <c r="BS50" s="1226"/>
      <c r="BT50" s="1226"/>
      <c r="BU50" s="1226"/>
      <c r="BV50" s="1226"/>
      <c r="BW50" s="1226"/>
      <c r="BX50" s="1226" t="s">
        <v>530</v>
      </c>
      <c r="BY50" s="1226"/>
      <c r="BZ50" s="1226"/>
      <c r="CA50" s="1226"/>
      <c r="CB50" s="1226"/>
      <c r="CC50" s="1226"/>
      <c r="CD50" s="1226"/>
      <c r="CE50" s="1226"/>
      <c r="CF50" s="1226" t="s">
        <v>531</v>
      </c>
      <c r="CG50" s="1226"/>
      <c r="CH50" s="1226"/>
      <c r="CI50" s="1226"/>
      <c r="CJ50" s="1226"/>
      <c r="CK50" s="1226"/>
      <c r="CL50" s="1226"/>
      <c r="CM50" s="1226"/>
      <c r="CN50" s="1226" t="s">
        <v>532</v>
      </c>
      <c r="CO50" s="1226"/>
      <c r="CP50" s="1226"/>
      <c r="CQ50" s="1226"/>
      <c r="CR50" s="1226"/>
      <c r="CS50" s="1226"/>
      <c r="CT50" s="1226"/>
      <c r="CU50" s="1226"/>
      <c r="CV50" s="1226" t="s">
        <v>533</v>
      </c>
      <c r="CW50" s="1226"/>
      <c r="CX50" s="1226"/>
      <c r="CY50" s="1226"/>
      <c r="CZ50" s="1226"/>
      <c r="DA50" s="1226"/>
      <c r="DB50" s="1226"/>
      <c r="DC50" s="1226"/>
    </row>
    <row r="51" spans="1:109" ht="13.5" customHeight="1" x14ac:dyDescent="0.15">
      <c r="B51" s="247"/>
      <c r="G51" s="1227"/>
      <c r="H51" s="1227"/>
      <c r="I51" s="1228"/>
      <c r="J51" s="1228"/>
      <c r="K51" s="1229"/>
      <c r="L51" s="1229"/>
      <c r="M51" s="1229"/>
      <c r="N51" s="1229"/>
      <c r="AM51" s="1219"/>
      <c r="AN51" s="1230" t="s">
        <v>572</v>
      </c>
      <c r="AO51" s="1230"/>
      <c r="AP51" s="1230"/>
      <c r="AQ51" s="1230"/>
      <c r="AR51" s="1230"/>
      <c r="AS51" s="1230"/>
      <c r="AT51" s="1230"/>
      <c r="AU51" s="1230"/>
      <c r="AV51" s="1230"/>
      <c r="AW51" s="1230"/>
      <c r="AX51" s="1230"/>
      <c r="AY51" s="1230"/>
      <c r="AZ51" s="1230"/>
      <c r="BA51" s="1230"/>
      <c r="BB51" s="1230" t="s">
        <v>573</v>
      </c>
      <c r="BC51" s="1230"/>
      <c r="BD51" s="1230"/>
      <c r="BE51" s="1230"/>
      <c r="BF51" s="1230"/>
      <c r="BG51" s="1230"/>
      <c r="BH51" s="1230"/>
      <c r="BI51" s="1230"/>
      <c r="BJ51" s="1230"/>
      <c r="BK51" s="1230"/>
      <c r="BL51" s="1230"/>
      <c r="BM51" s="1230"/>
      <c r="BN51" s="1230"/>
      <c r="BO51" s="1230"/>
      <c r="BP51" s="1231">
        <v>69.7</v>
      </c>
      <c r="BQ51" s="1231"/>
      <c r="BR51" s="1231"/>
      <c r="BS51" s="1231"/>
      <c r="BT51" s="1231"/>
      <c r="BU51" s="1231"/>
      <c r="BV51" s="1231"/>
      <c r="BW51" s="1231"/>
      <c r="BX51" s="1231">
        <v>62.2</v>
      </c>
      <c r="BY51" s="1231"/>
      <c r="BZ51" s="1231"/>
      <c r="CA51" s="1231"/>
      <c r="CB51" s="1231"/>
      <c r="CC51" s="1231"/>
      <c r="CD51" s="1231"/>
      <c r="CE51" s="1231"/>
      <c r="CF51" s="1231">
        <v>63.1</v>
      </c>
      <c r="CG51" s="1231"/>
      <c r="CH51" s="1231"/>
      <c r="CI51" s="1231"/>
      <c r="CJ51" s="1231"/>
      <c r="CK51" s="1231"/>
      <c r="CL51" s="1231"/>
      <c r="CM51" s="1231"/>
      <c r="CN51" s="1231">
        <v>53.4</v>
      </c>
      <c r="CO51" s="1231"/>
      <c r="CP51" s="1231"/>
      <c r="CQ51" s="1231"/>
      <c r="CR51" s="1231"/>
      <c r="CS51" s="1231"/>
      <c r="CT51" s="1231"/>
      <c r="CU51" s="1231"/>
      <c r="CV51" s="1231">
        <v>48.3</v>
      </c>
      <c r="CW51" s="1231"/>
      <c r="CX51" s="1231"/>
      <c r="CY51" s="1231"/>
      <c r="CZ51" s="1231"/>
      <c r="DA51" s="1231"/>
      <c r="DB51" s="1231"/>
      <c r="DC51" s="1231"/>
    </row>
    <row r="52" spans="1:109" x14ac:dyDescent="0.15">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x14ac:dyDescent="0.15">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574</v>
      </c>
      <c r="BC53" s="1230"/>
      <c r="BD53" s="1230"/>
      <c r="BE53" s="1230"/>
      <c r="BF53" s="1230"/>
      <c r="BG53" s="1230"/>
      <c r="BH53" s="1230"/>
      <c r="BI53" s="1230"/>
      <c r="BJ53" s="1230"/>
      <c r="BK53" s="1230"/>
      <c r="BL53" s="1230"/>
      <c r="BM53" s="1230"/>
      <c r="BN53" s="1230"/>
      <c r="BO53" s="1230"/>
      <c r="BP53" s="1231">
        <v>72.8</v>
      </c>
      <c r="BQ53" s="1231"/>
      <c r="BR53" s="1231"/>
      <c r="BS53" s="1231"/>
      <c r="BT53" s="1231"/>
      <c r="BU53" s="1231"/>
      <c r="BV53" s="1231"/>
      <c r="BW53" s="1231"/>
      <c r="BX53" s="1231">
        <v>73.400000000000006</v>
      </c>
      <c r="BY53" s="1231"/>
      <c r="BZ53" s="1231"/>
      <c r="CA53" s="1231"/>
      <c r="CB53" s="1231"/>
      <c r="CC53" s="1231"/>
      <c r="CD53" s="1231"/>
      <c r="CE53" s="1231"/>
      <c r="CF53" s="1231">
        <v>74.400000000000006</v>
      </c>
      <c r="CG53" s="1231"/>
      <c r="CH53" s="1231"/>
      <c r="CI53" s="1231"/>
      <c r="CJ53" s="1231"/>
      <c r="CK53" s="1231"/>
      <c r="CL53" s="1231"/>
      <c r="CM53" s="1231"/>
      <c r="CN53" s="1231">
        <v>75.5</v>
      </c>
      <c r="CO53" s="1231"/>
      <c r="CP53" s="1231"/>
      <c r="CQ53" s="1231"/>
      <c r="CR53" s="1231"/>
      <c r="CS53" s="1231"/>
      <c r="CT53" s="1231"/>
      <c r="CU53" s="1231"/>
      <c r="CV53" s="1231">
        <v>76.400000000000006</v>
      </c>
      <c r="CW53" s="1231"/>
      <c r="CX53" s="1231"/>
      <c r="CY53" s="1231"/>
      <c r="CZ53" s="1231"/>
      <c r="DA53" s="1231"/>
      <c r="DB53" s="1231"/>
      <c r="DC53" s="1231"/>
    </row>
    <row r="54" spans="1:109" x14ac:dyDescent="0.15">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x14ac:dyDescent="0.15">
      <c r="A55" s="1209"/>
      <c r="B55" s="247"/>
      <c r="G55" s="1220"/>
      <c r="H55" s="1220"/>
      <c r="I55" s="1220"/>
      <c r="J55" s="1220"/>
      <c r="K55" s="1229"/>
      <c r="L55" s="1229"/>
      <c r="M55" s="1229"/>
      <c r="N55" s="1229"/>
      <c r="AN55" s="1226" t="s">
        <v>575</v>
      </c>
      <c r="AO55" s="1226"/>
      <c r="AP55" s="1226"/>
      <c r="AQ55" s="1226"/>
      <c r="AR55" s="1226"/>
      <c r="AS55" s="1226"/>
      <c r="AT55" s="1226"/>
      <c r="AU55" s="1226"/>
      <c r="AV55" s="1226"/>
      <c r="AW55" s="1226"/>
      <c r="AX55" s="1226"/>
      <c r="AY55" s="1226"/>
      <c r="AZ55" s="1226"/>
      <c r="BA55" s="1226"/>
      <c r="BB55" s="1230" t="s">
        <v>573</v>
      </c>
      <c r="BC55" s="1230"/>
      <c r="BD55" s="1230"/>
      <c r="BE55" s="1230"/>
      <c r="BF55" s="1230"/>
      <c r="BG55" s="1230"/>
      <c r="BH55" s="1230"/>
      <c r="BI55" s="1230"/>
      <c r="BJ55" s="1230"/>
      <c r="BK55" s="1230"/>
      <c r="BL55" s="1230"/>
      <c r="BM55" s="1230"/>
      <c r="BN55" s="1230"/>
      <c r="BO55" s="1230"/>
      <c r="BP55" s="1231">
        <v>31.5</v>
      </c>
      <c r="BQ55" s="1231"/>
      <c r="BR55" s="1231"/>
      <c r="BS55" s="1231"/>
      <c r="BT55" s="1231"/>
      <c r="BU55" s="1231"/>
      <c r="BV55" s="1231"/>
      <c r="BW55" s="1231"/>
      <c r="BX55" s="1231">
        <v>23.4</v>
      </c>
      <c r="BY55" s="1231"/>
      <c r="BZ55" s="1231"/>
      <c r="CA55" s="1231"/>
      <c r="CB55" s="1231"/>
      <c r="CC55" s="1231"/>
      <c r="CD55" s="1231"/>
      <c r="CE55" s="1231"/>
      <c r="CF55" s="1231">
        <v>18.2</v>
      </c>
      <c r="CG55" s="1231"/>
      <c r="CH55" s="1231"/>
      <c r="CI55" s="1231"/>
      <c r="CJ55" s="1231"/>
      <c r="CK55" s="1231"/>
      <c r="CL55" s="1231"/>
      <c r="CM55" s="1231"/>
      <c r="CN55" s="1231">
        <v>17.100000000000001</v>
      </c>
      <c r="CO55" s="1231"/>
      <c r="CP55" s="1231"/>
      <c r="CQ55" s="1231"/>
      <c r="CR55" s="1231"/>
      <c r="CS55" s="1231"/>
      <c r="CT55" s="1231"/>
      <c r="CU55" s="1231"/>
      <c r="CV55" s="1231">
        <v>16.600000000000001</v>
      </c>
      <c r="CW55" s="1231"/>
      <c r="CX55" s="1231"/>
      <c r="CY55" s="1231"/>
      <c r="CZ55" s="1231"/>
      <c r="DA55" s="1231"/>
      <c r="DB55" s="1231"/>
      <c r="DC55" s="1231"/>
    </row>
    <row r="56" spans="1:109" x14ac:dyDescent="0.15">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x14ac:dyDescent="0.15">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574</v>
      </c>
      <c r="BC57" s="1230"/>
      <c r="BD57" s="1230"/>
      <c r="BE57" s="1230"/>
      <c r="BF57" s="1230"/>
      <c r="BG57" s="1230"/>
      <c r="BH57" s="1230"/>
      <c r="BI57" s="1230"/>
      <c r="BJ57" s="1230"/>
      <c r="BK57" s="1230"/>
      <c r="BL57" s="1230"/>
      <c r="BM57" s="1230"/>
      <c r="BN57" s="1230"/>
      <c r="BO57" s="1230"/>
      <c r="BP57" s="1231">
        <v>62.9</v>
      </c>
      <c r="BQ57" s="1231"/>
      <c r="BR57" s="1231"/>
      <c r="BS57" s="1231"/>
      <c r="BT57" s="1231"/>
      <c r="BU57" s="1231"/>
      <c r="BV57" s="1231"/>
      <c r="BW57" s="1231"/>
      <c r="BX57" s="1231">
        <v>63.9</v>
      </c>
      <c r="BY57" s="1231"/>
      <c r="BZ57" s="1231"/>
      <c r="CA57" s="1231"/>
      <c r="CB57" s="1231"/>
      <c r="CC57" s="1231"/>
      <c r="CD57" s="1231"/>
      <c r="CE57" s="1231"/>
      <c r="CF57" s="1231">
        <v>64.900000000000006</v>
      </c>
      <c r="CG57" s="1231"/>
      <c r="CH57" s="1231"/>
      <c r="CI57" s="1231"/>
      <c r="CJ57" s="1231"/>
      <c r="CK57" s="1231"/>
      <c r="CL57" s="1231"/>
      <c r="CM57" s="1231"/>
      <c r="CN57" s="1231">
        <v>65.8</v>
      </c>
      <c r="CO57" s="1231"/>
      <c r="CP57" s="1231"/>
      <c r="CQ57" s="1231"/>
      <c r="CR57" s="1231"/>
      <c r="CS57" s="1231"/>
      <c r="CT57" s="1231"/>
      <c r="CU57" s="1231"/>
      <c r="CV57" s="1231">
        <v>66.7</v>
      </c>
      <c r="CW57" s="1231"/>
      <c r="CX57" s="1231"/>
      <c r="CY57" s="1231"/>
      <c r="CZ57" s="1231"/>
      <c r="DA57" s="1231"/>
      <c r="DB57" s="1231"/>
      <c r="DC57" s="1231"/>
      <c r="DD57" s="1234"/>
      <c r="DE57" s="1232"/>
    </row>
    <row r="58" spans="1:109" s="1209" customFormat="1" x14ac:dyDescent="0.15">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x14ac:dyDescent="0.15">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x14ac:dyDescent="0.15">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x14ac:dyDescent="0.15">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x14ac:dyDescent="0.15">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7.25" x14ac:dyDescent="0.15">
      <c r="B63" s="300" t="s">
        <v>576</v>
      </c>
    </row>
    <row r="64" spans="1:109" x14ac:dyDescent="0.15">
      <c r="B64" s="247"/>
      <c r="G64" s="1208"/>
      <c r="I64" s="1240"/>
      <c r="J64" s="1240"/>
      <c r="K64" s="1240"/>
      <c r="L64" s="1240"/>
      <c r="M64" s="1240"/>
      <c r="N64" s="1241"/>
      <c r="AM64" s="1208"/>
      <c r="AN64" s="1208" t="s">
        <v>569</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x14ac:dyDescent="0.15">
      <c r="B65" s="247"/>
      <c r="AN65" s="1210" t="s">
        <v>577</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x14ac:dyDescent="0.15">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x14ac:dyDescent="0.15">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x14ac:dyDescent="0.15">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x14ac:dyDescent="0.15">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x14ac:dyDescent="0.15">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x14ac:dyDescent="0.15">
      <c r="B71" s="247"/>
      <c r="G71" s="1245"/>
      <c r="I71" s="1246"/>
      <c r="J71" s="1243"/>
      <c r="K71" s="1243"/>
      <c r="L71" s="1244"/>
      <c r="M71" s="1243"/>
      <c r="N71" s="1244"/>
      <c r="AM71" s="1245"/>
      <c r="AN71" s="243" t="s">
        <v>571</v>
      </c>
    </row>
    <row r="72" spans="2:107" x14ac:dyDescent="0.15">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529</v>
      </c>
      <c r="BQ72" s="1226"/>
      <c r="BR72" s="1226"/>
      <c r="BS72" s="1226"/>
      <c r="BT72" s="1226"/>
      <c r="BU72" s="1226"/>
      <c r="BV72" s="1226"/>
      <c r="BW72" s="1226"/>
      <c r="BX72" s="1226" t="s">
        <v>530</v>
      </c>
      <c r="BY72" s="1226"/>
      <c r="BZ72" s="1226"/>
      <c r="CA72" s="1226"/>
      <c r="CB72" s="1226"/>
      <c r="CC72" s="1226"/>
      <c r="CD72" s="1226"/>
      <c r="CE72" s="1226"/>
      <c r="CF72" s="1226" t="s">
        <v>531</v>
      </c>
      <c r="CG72" s="1226"/>
      <c r="CH72" s="1226"/>
      <c r="CI72" s="1226"/>
      <c r="CJ72" s="1226"/>
      <c r="CK72" s="1226"/>
      <c r="CL72" s="1226"/>
      <c r="CM72" s="1226"/>
      <c r="CN72" s="1226" t="s">
        <v>532</v>
      </c>
      <c r="CO72" s="1226"/>
      <c r="CP72" s="1226"/>
      <c r="CQ72" s="1226"/>
      <c r="CR72" s="1226"/>
      <c r="CS72" s="1226"/>
      <c r="CT72" s="1226"/>
      <c r="CU72" s="1226"/>
      <c r="CV72" s="1226" t="s">
        <v>533</v>
      </c>
      <c r="CW72" s="1226"/>
      <c r="CX72" s="1226"/>
      <c r="CY72" s="1226"/>
      <c r="CZ72" s="1226"/>
      <c r="DA72" s="1226"/>
      <c r="DB72" s="1226"/>
      <c r="DC72" s="1226"/>
    </row>
    <row r="73" spans="2:107" x14ac:dyDescent="0.15">
      <c r="B73" s="247"/>
      <c r="G73" s="1227"/>
      <c r="H73" s="1227"/>
      <c r="I73" s="1227"/>
      <c r="J73" s="1227"/>
      <c r="K73" s="1247"/>
      <c r="L73" s="1247"/>
      <c r="M73" s="1247"/>
      <c r="N73" s="1247"/>
      <c r="AM73" s="1219"/>
      <c r="AN73" s="1230" t="s">
        <v>572</v>
      </c>
      <c r="AO73" s="1230"/>
      <c r="AP73" s="1230"/>
      <c r="AQ73" s="1230"/>
      <c r="AR73" s="1230"/>
      <c r="AS73" s="1230"/>
      <c r="AT73" s="1230"/>
      <c r="AU73" s="1230"/>
      <c r="AV73" s="1230"/>
      <c r="AW73" s="1230"/>
      <c r="AX73" s="1230"/>
      <c r="AY73" s="1230"/>
      <c r="AZ73" s="1230"/>
      <c r="BA73" s="1230"/>
      <c r="BB73" s="1230" t="s">
        <v>573</v>
      </c>
      <c r="BC73" s="1230"/>
      <c r="BD73" s="1230"/>
      <c r="BE73" s="1230"/>
      <c r="BF73" s="1230"/>
      <c r="BG73" s="1230"/>
      <c r="BH73" s="1230"/>
      <c r="BI73" s="1230"/>
      <c r="BJ73" s="1230"/>
      <c r="BK73" s="1230"/>
      <c r="BL73" s="1230"/>
      <c r="BM73" s="1230"/>
      <c r="BN73" s="1230"/>
      <c r="BO73" s="1230"/>
      <c r="BP73" s="1231">
        <v>69.7</v>
      </c>
      <c r="BQ73" s="1231"/>
      <c r="BR73" s="1231"/>
      <c r="BS73" s="1231"/>
      <c r="BT73" s="1231"/>
      <c r="BU73" s="1231"/>
      <c r="BV73" s="1231"/>
      <c r="BW73" s="1231"/>
      <c r="BX73" s="1231">
        <v>62.2</v>
      </c>
      <c r="BY73" s="1231"/>
      <c r="BZ73" s="1231"/>
      <c r="CA73" s="1231"/>
      <c r="CB73" s="1231"/>
      <c r="CC73" s="1231"/>
      <c r="CD73" s="1231"/>
      <c r="CE73" s="1231"/>
      <c r="CF73" s="1231">
        <v>63.1</v>
      </c>
      <c r="CG73" s="1231"/>
      <c r="CH73" s="1231"/>
      <c r="CI73" s="1231"/>
      <c r="CJ73" s="1231"/>
      <c r="CK73" s="1231"/>
      <c r="CL73" s="1231"/>
      <c r="CM73" s="1231"/>
      <c r="CN73" s="1231">
        <v>53.4</v>
      </c>
      <c r="CO73" s="1231"/>
      <c r="CP73" s="1231"/>
      <c r="CQ73" s="1231"/>
      <c r="CR73" s="1231"/>
      <c r="CS73" s="1231"/>
      <c r="CT73" s="1231"/>
      <c r="CU73" s="1231"/>
      <c r="CV73" s="1231">
        <v>48.3</v>
      </c>
      <c r="CW73" s="1231"/>
      <c r="CX73" s="1231"/>
      <c r="CY73" s="1231"/>
      <c r="CZ73" s="1231"/>
      <c r="DA73" s="1231"/>
      <c r="DB73" s="1231"/>
      <c r="DC73" s="1231"/>
    </row>
    <row r="74" spans="2:107" x14ac:dyDescent="0.15">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x14ac:dyDescent="0.15">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578</v>
      </c>
      <c r="BC75" s="1230"/>
      <c r="BD75" s="1230"/>
      <c r="BE75" s="1230"/>
      <c r="BF75" s="1230"/>
      <c r="BG75" s="1230"/>
      <c r="BH75" s="1230"/>
      <c r="BI75" s="1230"/>
      <c r="BJ75" s="1230"/>
      <c r="BK75" s="1230"/>
      <c r="BL75" s="1230"/>
      <c r="BM75" s="1230"/>
      <c r="BN75" s="1230"/>
      <c r="BO75" s="1230"/>
      <c r="BP75" s="1231">
        <v>5.8</v>
      </c>
      <c r="BQ75" s="1231"/>
      <c r="BR75" s="1231"/>
      <c r="BS75" s="1231"/>
      <c r="BT75" s="1231"/>
      <c r="BU75" s="1231"/>
      <c r="BV75" s="1231"/>
      <c r="BW75" s="1231"/>
      <c r="BX75" s="1231">
        <v>6.2</v>
      </c>
      <c r="BY75" s="1231"/>
      <c r="BZ75" s="1231"/>
      <c r="CA75" s="1231"/>
      <c r="CB75" s="1231"/>
      <c r="CC75" s="1231"/>
      <c r="CD75" s="1231"/>
      <c r="CE75" s="1231"/>
      <c r="CF75" s="1231">
        <v>6.4</v>
      </c>
      <c r="CG75" s="1231"/>
      <c r="CH75" s="1231"/>
      <c r="CI75" s="1231"/>
      <c r="CJ75" s="1231"/>
      <c r="CK75" s="1231"/>
      <c r="CL75" s="1231"/>
      <c r="CM75" s="1231"/>
      <c r="CN75" s="1231">
        <v>6.5</v>
      </c>
      <c r="CO75" s="1231"/>
      <c r="CP75" s="1231"/>
      <c r="CQ75" s="1231"/>
      <c r="CR75" s="1231"/>
      <c r="CS75" s="1231"/>
      <c r="CT75" s="1231"/>
      <c r="CU75" s="1231"/>
      <c r="CV75" s="1231">
        <v>6.4</v>
      </c>
      <c r="CW75" s="1231"/>
      <c r="CX75" s="1231"/>
      <c r="CY75" s="1231"/>
      <c r="CZ75" s="1231"/>
      <c r="DA75" s="1231"/>
      <c r="DB75" s="1231"/>
      <c r="DC75" s="1231"/>
    </row>
    <row r="76" spans="2:107" x14ac:dyDescent="0.15">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x14ac:dyDescent="0.15">
      <c r="B77" s="247"/>
      <c r="G77" s="1220"/>
      <c r="H77" s="1220"/>
      <c r="I77" s="1220"/>
      <c r="J77" s="1220"/>
      <c r="K77" s="1247"/>
      <c r="L77" s="1247"/>
      <c r="M77" s="1247"/>
      <c r="N77" s="1247"/>
      <c r="AN77" s="1226" t="s">
        <v>575</v>
      </c>
      <c r="AO77" s="1226"/>
      <c r="AP77" s="1226"/>
      <c r="AQ77" s="1226"/>
      <c r="AR77" s="1226"/>
      <c r="AS77" s="1226"/>
      <c r="AT77" s="1226"/>
      <c r="AU77" s="1226"/>
      <c r="AV77" s="1226"/>
      <c r="AW77" s="1226"/>
      <c r="AX77" s="1226"/>
      <c r="AY77" s="1226"/>
      <c r="AZ77" s="1226"/>
      <c r="BA77" s="1226"/>
      <c r="BB77" s="1230" t="s">
        <v>573</v>
      </c>
      <c r="BC77" s="1230"/>
      <c r="BD77" s="1230"/>
      <c r="BE77" s="1230"/>
      <c r="BF77" s="1230"/>
      <c r="BG77" s="1230"/>
      <c r="BH77" s="1230"/>
      <c r="BI77" s="1230"/>
      <c r="BJ77" s="1230"/>
      <c r="BK77" s="1230"/>
      <c r="BL77" s="1230"/>
      <c r="BM77" s="1230"/>
      <c r="BN77" s="1230"/>
      <c r="BO77" s="1230"/>
      <c r="BP77" s="1231">
        <v>31.5</v>
      </c>
      <c r="BQ77" s="1231"/>
      <c r="BR77" s="1231"/>
      <c r="BS77" s="1231"/>
      <c r="BT77" s="1231"/>
      <c r="BU77" s="1231"/>
      <c r="BV77" s="1231"/>
      <c r="BW77" s="1231"/>
      <c r="BX77" s="1231">
        <v>23.4</v>
      </c>
      <c r="BY77" s="1231"/>
      <c r="BZ77" s="1231"/>
      <c r="CA77" s="1231"/>
      <c r="CB77" s="1231"/>
      <c r="CC77" s="1231"/>
      <c r="CD77" s="1231"/>
      <c r="CE77" s="1231"/>
      <c r="CF77" s="1231">
        <v>18.2</v>
      </c>
      <c r="CG77" s="1231"/>
      <c r="CH77" s="1231"/>
      <c r="CI77" s="1231"/>
      <c r="CJ77" s="1231"/>
      <c r="CK77" s="1231"/>
      <c r="CL77" s="1231"/>
      <c r="CM77" s="1231"/>
      <c r="CN77" s="1231">
        <v>17.100000000000001</v>
      </c>
      <c r="CO77" s="1231"/>
      <c r="CP77" s="1231"/>
      <c r="CQ77" s="1231"/>
      <c r="CR77" s="1231"/>
      <c r="CS77" s="1231"/>
      <c r="CT77" s="1231"/>
      <c r="CU77" s="1231"/>
      <c r="CV77" s="1231">
        <v>16.600000000000001</v>
      </c>
      <c r="CW77" s="1231"/>
      <c r="CX77" s="1231"/>
      <c r="CY77" s="1231"/>
      <c r="CZ77" s="1231"/>
      <c r="DA77" s="1231"/>
      <c r="DB77" s="1231"/>
      <c r="DC77" s="1231"/>
    </row>
    <row r="78" spans="2:107" x14ac:dyDescent="0.15">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x14ac:dyDescent="0.15">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578</v>
      </c>
      <c r="BC79" s="1230"/>
      <c r="BD79" s="1230"/>
      <c r="BE79" s="1230"/>
      <c r="BF79" s="1230"/>
      <c r="BG79" s="1230"/>
      <c r="BH79" s="1230"/>
      <c r="BI79" s="1230"/>
      <c r="BJ79" s="1230"/>
      <c r="BK79" s="1230"/>
      <c r="BL79" s="1230"/>
      <c r="BM79" s="1230"/>
      <c r="BN79" s="1230"/>
      <c r="BO79" s="1230"/>
      <c r="BP79" s="1231">
        <v>5.4</v>
      </c>
      <c r="BQ79" s="1231"/>
      <c r="BR79" s="1231"/>
      <c r="BS79" s="1231"/>
      <c r="BT79" s="1231"/>
      <c r="BU79" s="1231"/>
      <c r="BV79" s="1231"/>
      <c r="BW79" s="1231"/>
      <c r="BX79" s="1231">
        <v>5.2</v>
      </c>
      <c r="BY79" s="1231"/>
      <c r="BZ79" s="1231"/>
      <c r="CA79" s="1231"/>
      <c r="CB79" s="1231"/>
      <c r="CC79" s="1231"/>
      <c r="CD79" s="1231"/>
      <c r="CE79" s="1231"/>
      <c r="CF79" s="1231">
        <v>5.2</v>
      </c>
      <c r="CG79" s="1231"/>
      <c r="CH79" s="1231"/>
      <c r="CI79" s="1231"/>
      <c r="CJ79" s="1231"/>
      <c r="CK79" s="1231"/>
      <c r="CL79" s="1231"/>
      <c r="CM79" s="1231"/>
      <c r="CN79" s="1231">
        <v>5.2</v>
      </c>
      <c r="CO79" s="1231"/>
      <c r="CP79" s="1231"/>
      <c r="CQ79" s="1231"/>
      <c r="CR79" s="1231"/>
      <c r="CS79" s="1231"/>
      <c r="CT79" s="1231"/>
      <c r="CU79" s="1231"/>
      <c r="CV79" s="1231">
        <v>5.2</v>
      </c>
      <c r="CW79" s="1231"/>
      <c r="CX79" s="1231"/>
      <c r="CY79" s="1231"/>
      <c r="CZ79" s="1231"/>
      <c r="DA79" s="1231"/>
      <c r="DB79" s="1231"/>
      <c r="DC79" s="1231"/>
    </row>
    <row r="80" spans="2:107" x14ac:dyDescent="0.15">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x14ac:dyDescent="0.15">
      <c r="B81" s="247"/>
    </row>
    <row r="82" spans="2:109" ht="17.25" x14ac:dyDescent="0.15">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83BC12-768A-41B8-8583-8C13FFCEC6F0}">
  <dimension ref="A1:DR125"/>
  <sheetViews>
    <sheetView tabSelected="1" workbookViewId="0">
      <selection activeCell="BK107" sqref="BK107"/>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479</v>
      </c>
    </row>
  </sheetData>
  <phoneticPr fontId="2"/>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57124-0B4F-40F6-93C0-253340FE4300}">
  <dimension ref="A1:DR125"/>
  <sheetViews>
    <sheetView tabSelected="1" workbookViewId="0">
      <selection activeCell="BK107" sqref="BK107"/>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479</v>
      </c>
    </row>
  </sheetData>
  <phoneticPr fontId="2"/>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528</v>
      </c>
      <c r="G2" s="137"/>
      <c r="H2" s="138"/>
    </row>
    <row r="3" spans="1:8" x14ac:dyDescent="0.15">
      <c r="A3" s="134" t="s">
        <v>521</v>
      </c>
      <c r="B3" s="139"/>
      <c r="C3" s="140"/>
      <c r="D3" s="141">
        <v>22501</v>
      </c>
      <c r="E3" s="142"/>
      <c r="F3" s="143">
        <v>52191</v>
      </c>
      <c r="G3" s="144"/>
      <c r="H3" s="145"/>
    </row>
    <row r="4" spans="1:8" x14ac:dyDescent="0.15">
      <c r="A4" s="146"/>
      <c r="B4" s="147"/>
      <c r="C4" s="148"/>
      <c r="D4" s="149">
        <v>15976</v>
      </c>
      <c r="E4" s="150"/>
      <c r="F4" s="151">
        <v>26807</v>
      </c>
      <c r="G4" s="152"/>
      <c r="H4" s="153"/>
    </row>
    <row r="5" spans="1:8" x14ac:dyDescent="0.15">
      <c r="A5" s="134" t="s">
        <v>523</v>
      </c>
      <c r="B5" s="139"/>
      <c r="C5" s="140"/>
      <c r="D5" s="141">
        <v>24348</v>
      </c>
      <c r="E5" s="142"/>
      <c r="F5" s="143">
        <v>48105</v>
      </c>
      <c r="G5" s="144"/>
      <c r="H5" s="145"/>
    </row>
    <row r="6" spans="1:8" x14ac:dyDescent="0.15">
      <c r="A6" s="146"/>
      <c r="B6" s="147"/>
      <c r="C6" s="148"/>
      <c r="D6" s="149">
        <v>15267</v>
      </c>
      <c r="E6" s="150"/>
      <c r="F6" s="151">
        <v>24072</v>
      </c>
      <c r="G6" s="152"/>
      <c r="H6" s="153"/>
    </row>
    <row r="7" spans="1:8" x14ac:dyDescent="0.15">
      <c r="A7" s="134" t="s">
        <v>524</v>
      </c>
      <c r="B7" s="139"/>
      <c r="C7" s="140"/>
      <c r="D7" s="141">
        <v>17278</v>
      </c>
      <c r="E7" s="142"/>
      <c r="F7" s="143">
        <v>47446</v>
      </c>
      <c r="G7" s="144"/>
      <c r="H7" s="145"/>
    </row>
    <row r="8" spans="1:8" x14ac:dyDescent="0.15">
      <c r="A8" s="146"/>
      <c r="B8" s="147"/>
      <c r="C8" s="148"/>
      <c r="D8" s="149">
        <v>11671</v>
      </c>
      <c r="E8" s="150"/>
      <c r="F8" s="151">
        <v>24371</v>
      </c>
      <c r="G8" s="152"/>
      <c r="H8" s="153"/>
    </row>
    <row r="9" spans="1:8" x14ac:dyDescent="0.15">
      <c r="A9" s="134" t="s">
        <v>525</v>
      </c>
      <c r="B9" s="139"/>
      <c r="C9" s="140"/>
      <c r="D9" s="141">
        <v>21780</v>
      </c>
      <c r="E9" s="142"/>
      <c r="F9" s="143">
        <v>48387</v>
      </c>
      <c r="G9" s="144"/>
      <c r="H9" s="145"/>
    </row>
    <row r="10" spans="1:8" x14ac:dyDescent="0.15">
      <c r="A10" s="146"/>
      <c r="B10" s="147"/>
      <c r="C10" s="148"/>
      <c r="D10" s="149">
        <v>16857</v>
      </c>
      <c r="E10" s="150"/>
      <c r="F10" s="151">
        <v>25592</v>
      </c>
      <c r="G10" s="152"/>
      <c r="H10" s="153"/>
    </row>
    <row r="11" spans="1:8" x14ac:dyDescent="0.15">
      <c r="A11" s="134" t="s">
        <v>526</v>
      </c>
      <c r="B11" s="139"/>
      <c r="C11" s="140"/>
      <c r="D11" s="141">
        <v>24893</v>
      </c>
      <c r="E11" s="142"/>
      <c r="F11" s="143">
        <v>49684</v>
      </c>
      <c r="G11" s="144"/>
      <c r="H11" s="145"/>
    </row>
    <row r="12" spans="1:8" x14ac:dyDescent="0.15">
      <c r="A12" s="146"/>
      <c r="B12" s="147"/>
      <c r="C12" s="154"/>
      <c r="D12" s="149">
        <v>19557</v>
      </c>
      <c r="E12" s="150"/>
      <c r="F12" s="151">
        <v>28303</v>
      </c>
      <c r="G12" s="152"/>
      <c r="H12" s="153"/>
    </row>
    <row r="13" spans="1:8" x14ac:dyDescent="0.15">
      <c r="A13" s="134"/>
      <c r="B13" s="139"/>
      <c r="C13" s="140"/>
      <c r="D13" s="141">
        <v>22160</v>
      </c>
      <c r="E13" s="142"/>
      <c r="F13" s="143">
        <v>49163</v>
      </c>
      <c r="G13" s="155"/>
      <c r="H13" s="145"/>
    </row>
    <row r="14" spans="1:8" x14ac:dyDescent="0.15">
      <c r="A14" s="146"/>
      <c r="B14" s="147"/>
      <c r="C14" s="148"/>
      <c r="D14" s="149">
        <v>15866</v>
      </c>
      <c r="E14" s="150"/>
      <c r="F14" s="151">
        <v>25829</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6.17</v>
      </c>
      <c r="C19" s="156">
        <f>ROUND(VALUE(SUBSTITUTE(実質収支比率等に係る経年分析!G$48,"▲","-")),2)</f>
        <v>11.1</v>
      </c>
      <c r="D19" s="156">
        <f>ROUND(VALUE(SUBSTITUTE(実質収支比率等に係る経年分析!H$48,"▲","-")),2)</f>
        <v>12.66</v>
      </c>
      <c r="E19" s="156">
        <f>ROUND(VALUE(SUBSTITUTE(実質収支比率等に係る経年分析!I$48,"▲","-")),2)</f>
        <v>7.52</v>
      </c>
      <c r="F19" s="156">
        <f>ROUND(VALUE(SUBSTITUTE(実質収支比率等に係る経年分析!J$48,"▲","-")),2)</f>
        <v>9.02</v>
      </c>
    </row>
    <row r="20" spans="1:11" x14ac:dyDescent="0.15">
      <c r="A20" s="156" t="s">
        <v>53</v>
      </c>
      <c r="B20" s="156">
        <f>ROUND(VALUE(SUBSTITUTE(実質収支比率等に係る経年分析!F$47,"▲","-")),2)</f>
        <v>4.6399999999999997</v>
      </c>
      <c r="C20" s="156">
        <f>ROUND(VALUE(SUBSTITUTE(実質収支比率等に係る経年分析!G$47,"▲","-")),2)</f>
        <v>5.42</v>
      </c>
      <c r="D20" s="156">
        <f>ROUND(VALUE(SUBSTITUTE(実質収支比率等に係る経年分析!H$47,"▲","-")),2)</f>
        <v>6.51</v>
      </c>
      <c r="E20" s="156">
        <f>ROUND(VALUE(SUBSTITUTE(実質収支比率等に係る経年分析!I$47,"▲","-")),2)</f>
        <v>11.2</v>
      </c>
      <c r="F20" s="156">
        <f>ROUND(VALUE(SUBSTITUTE(実質収支比率等に係る経年分析!J$47,"▲","-")),2)</f>
        <v>7.55</v>
      </c>
    </row>
    <row r="21" spans="1:11" x14ac:dyDescent="0.15">
      <c r="A21" s="156" t="s">
        <v>54</v>
      </c>
      <c r="B21" s="156">
        <f>IF(ISNUMBER(VALUE(SUBSTITUTE(実質収支比率等に係る経年分析!F$49,"▲","-"))),ROUND(VALUE(SUBSTITUTE(実質収支比率等に係る経年分析!F$49,"▲","-")),2),NA())</f>
        <v>1.64</v>
      </c>
      <c r="C21" s="156">
        <f>IF(ISNUMBER(VALUE(SUBSTITUTE(実質収支比率等に係る経年分析!G$49,"▲","-"))),ROUND(VALUE(SUBSTITUTE(実質収支比率等に係る経年分析!G$49,"▲","-")),2),NA())</f>
        <v>6.21</v>
      </c>
      <c r="D21" s="156">
        <f>IF(ISNUMBER(VALUE(SUBSTITUTE(実質収支比率等に係る経年分析!H$49,"▲","-"))),ROUND(VALUE(SUBSTITUTE(実質収支比率等に係る経年分析!H$49,"▲","-")),2),NA())</f>
        <v>2.25</v>
      </c>
      <c r="E21" s="156">
        <f>IF(ISNUMBER(VALUE(SUBSTITUTE(実質収支比率等に係る経年分析!I$49,"▲","-"))),ROUND(VALUE(SUBSTITUTE(実質収支比率等に係る経年分析!I$49,"▲","-")),2),NA())</f>
        <v>-0.08</v>
      </c>
      <c r="F21" s="156">
        <f>IF(ISNUMBER(VALUE(SUBSTITUTE(実質収支比率等に係る経年分析!J$49,"▲","-"))),ROUND(VALUE(SUBSTITUTE(実質収支比率等に係る経年分析!J$49,"▲","-")),2),NA())</f>
        <v>-1.69</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0.09</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0.11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0.13</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7.0000000000000007E-2</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0.05</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川越駅東口公共地下駐車場事業特別会計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0.01</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0.02</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0.03</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0.04</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0.05</v>
      </c>
    </row>
    <row r="30" spans="1:11" x14ac:dyDescent="0.15">
      <c r="A30" s="157" t="str">
        <f>IF(連結実質赤字比率に係る赤字・黒字の構成分析!C$40="",NA(),連結実質赤字比率に係る赤字・黒字の構成分析!C$40)</f>
        <v>農業集落排水事業特別会計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0.02</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0.13</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0.03</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0.09</v>
      </c>
    </row>
    <row r="31" spans="1:11" x14ac:dyDescent="0.15">
      <c r="A31" s="157" t="str">
        <f>IF(連結実質赤字比率に係る赤字・黒字の構成分析!C$39="",NA(),連結実質赤字比率に係る赤字・黒字の構成分析!C$39)</f>
        <v>母子父子寡婦福祉資金貸付事業特別会計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0.09</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0.15</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0.25</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0.21</v>
      </c>
    </row>
    <row r="32" spans="1:11" x14ac:dyDescent="0.15">
      <c r="A32" s="157" t="str">
        <f>IF(連結実質赤字比率に係る赤字・黒字の構成分析!C$38="",NA(),連結実質赤字比率に係る赤字・黒字の構成分析!C$38)</f>
        <v>国民健康保険事業特別会計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1.43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1.75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1.76</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1.07</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1.24</v>
      </c>
    </row>
    <row r="33" spans="1:16" x14ac:dyDescent="0.15">
      <c r="A33" s="157" t="str">
        <f>IF(連結実質赤字比率に係る赤字・黒字の構成分析!C$37="",NA(),連結実質赤字比率に係る赤字・黒字の構成分析!C$37)</f>
        <v>介護保険事業特別会計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1.59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1.18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1.28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0.66</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1.54</v>
      </c>
    </row>
    <row r="34" spans="1:16" x14ac:dyDescent="0.15">
      <c r="A34" s="157" t="str">
        <f>IF(連結実質赤字比率に係る赤字・黒字の構成分析!C$36="",NA(),連結実質赤字比率に係る赤字・黒字の構成分析!C$36)</f>
        <v>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8.58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8.24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7.53</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6.94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6.85</v>
      </c>
    </row>
    <row r="35" spans="1:16" x14ac:dyDescent="0.15">
      <c r="A35" s="157" t="str">
        <f>IF(連結実質赤字比率に係る赤字・黒字の構成分析!C$35="",NA(),連結実質赤字比率に係る赤字・黒字の構成分析!C$35)</f>
        <v>公共下水道事業会計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8.07</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7.69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8.08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8.44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7.67</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6.05</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10.93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12.44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7.25</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8.7799999999999994</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8553</v>
      </c>
      <c r="E42" s="158"/>
      <c r="F42" s="158"/>
      <c r="G42" s="158">
        <f>'実質公債費比率（分子）の構造'!L$52</f>
        <v>8528</v>
      </c>
      <c r="H42" s="158"/>
      <c r="I42" s="158"/>
      <c r="J42" s="158">
        <f>'実質公債費比率（分子）の構造'!M$52</f>
        <v>8393</v>
      </c>
      <c r="K42" s="158"/>
      <c r="L42" s="158"/>
      <c r="M42" s="158">
        <f>'実質公債費比率（分子）の構造'!N$52</f>
        <v>8236</v>
      </c>
      <c r="N42" s="158"/>
      <c r="O42" s="158"/>
      <c r="P42" s="158">
        <f>'実質公債費比率（分子）の構造'!O$52</f>
        <v>7876</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275</v>
      </c>
      <c r="C44" s="158"/>
      <c r="D44" s="158"/>
      <c r="E44" s="158">
        <f>'実質公債費比率（分子）の構造'!L$50</f>
        <v>286</v>
      </c>
      <c r="F44" s="158"/>
      <c r="G44" s="158"/>
      <c r="H44" s="158">
        <f>'実質公債費比率（分子）の構造'!M$50</f>
        <v>354</v>
      </c>
      <c r="I44" s="158"/>
      <c r="J44" s="158"/>
      <c r="K44" s="158">
        <f>'実質公債費比率（分子）の構造'!N$50</f>
        <v>227</v>
      </c>
      <c r="L44" s="158"/>
      <c r="M44" s="158"/>
      <c r="N44" s="158">
        <f>'実質公債費比率（分子）の構造'!O$50</f>
        <v>221</v>
      </c>
      <c r="O44" s="158"/>
      <c r="P44" s="158"/>
    </row>
    <row r="45" spans="1:16" x14ac:dyDescent="0.15">
      <c r="A45" s="158" t="s">
        <v>63</v>
      </c>
      <c r="B45" s="158">
        <f>'実質公債費比率（分子）の構造'!K$49</f>
        <v>193</v>
      </c>
      <c r="C45" s="158"/>
      <c r="D45" s="158"/>
      <c r="E45" s="158">
        <f>'実質公債費比率（分子）の構造'!L$49</f>
        <v>216</v>
      </c>
      <c r="F45" s="158"/>
      <c r="G45" s="158"/>
      <c r="H45" s="158">
        <f>'実質公債費比率（分子）の構造'!M$49</f>
        <v>204</v>
      </c>
      <c r="I45" s="158"/>
      <c r="J45" s="158"/>
      <c r="K45" s="158">
        <f>'実質公債費比率（分子）の構造'!N$49</f>
        <v>189</v>
      </c>
      <c r="L45" s="158"/>
      <c r="M45" s="158"/>
      <c r="N45" s="158">
        <f>'実質公債費比率（分子）の構造'!O$49</f>
        <v>189</v>
      </c>
      <c r="O45" s="158"/>
      <c r="P45" s="158"/>
    </row>
    <row r="46" spans="1:16" x14ac:dyDescent="0.15">
      <c r="A46" s="158" t="s">
        <v>64</v>
      </c>
      <c r="B46" s="158">
        <f>'実質公債費比率（分子）の構造'!K$48</f>
        <v>1113</v>
      </c>
      <c r="C46" s="158"/>
      <c r="D46" s="158"/>
      <c r="E46" s="158">
        <f>'実質公債費比率（分子）の構造'!L$48</f>
        <v>1103</v>
      </c>
      <c r="F46" s="158"/>
      <c r="G46" s="158"/>
      <c r="H46" s="158">
        <f>'実質公債費比率（分子）の構造'!M$48</f>
        <v>1098</v>
      </c>
      <c r="I46" s="158"/>
      <c r="J46" s="158"/>
      <c r="K46" s="158">
        <f>'実質公債費比率（分子）の構造'!N$48</f>
        <v>1082</v>
      </c>
      <c r="L46" s="158"/>
      <c r="M46" s="158"/>
      <c r="N46" s="158">
        <f>'実質公債費比率（分子）の構造'!O$48</f>
        <v>1034</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10612</v>
      </c>
      <c r="C49" s="158"/>
      <c r="D49" s="158"/>
      <c r="E49" s="158">
        <f>'実質公債費比率（分子）の構造'!L$45</f>
        <v>11085</v>
      </c>
      <c r="F49" s="158"/>
      <c r="G49" s="158"/>
      <c r="H49" s="158">
        <f>'実質公債費比率（分子）の構造'!M$45</f>
        <v>10996</v>
      </c>
      <c r="I49" s="158"/>
      <c r="J49" s="158"/>
      <c r="K49" s="158">
        <f>'実質公債費比率（分子）の構造'!N$45</f>
        <v>10793</v>
      </c>
      <c r="L49" s="158"/>
      <c r="M49" s="158"/>
      <c r="N49" s="158">
        <f>'実質公債費比率（分子）の構造'!O$45</f>
        <v>10457</v>
      </c>
      <c r="O49" s="158"/>
      <c r="P49" s="158"/>
    </row>
    <row r="50" spans="1:16" x14ac:dyDescent="0.15">
      <c r="A50" s="158" t="s">
        <v>67</v>
      </c>
      <c r="B50" s="158" t="e">
        <f>NA()</f>
        <v>#N/A</v>
      </c>
      <c r="C50" s="158">
        <f>IF(ISNUMBER('実質公債費比率（分子）の構造'!K$53),'実質公債費比率（分子）の構造'!K$53,NA())</f>
        <v>3640</v>
      </c>
      <c r="D50" s="158" t="e">
        <f>NA()</f>
        <v>#N/A</v>
      </c>
      <c r="E50" s="158" t="e">
        <f>NA()</f>
        <v>#N/A</v>
      </c>
      <c r="F50" s="158">
        <f>IF(ISNUMBER('実質公債費比率（分子）の構造'!L$53),'実質公債費比率（分子）の構造'!L$53,NA())</f>
        <v>4162</v>
      </c>
      <c r="G50" s="158" t="e">
        <f>NA()</f>
        <v>#N/A</v>
      </c>
      <c r="H50" s="158" t="e">
        <f>NA()</f>
        <v>#N/A</v>
      </c>
      <c r="I50" s="158">
        <f>IF(ISNUMBER('実質公債費比率（分子）の構造'!M$53),'実質公債費比率（分子）の構造'!M$53,NA())</f>
        <v>4259</v>
      </c>
      <c r="J50" s="158" t="e">
        <f>NA()</f>
        <v>#N/A</v>
      </c>
      <c r="K50" s="158" t="e">
        <f>NA()</f>
        <v>#N/A</v>
      </c>
      <c r="L50" s="158">
        <f>IF(ISNUMBER('実質公債費比率（分子）の構造'!N$53),'実質公債費比率（分子）の構造'!N$53,NA())</f>
        <v>4055</v>
      </c>
      <c r="M50" s="158" t="e">
        <f>NA()</f>
        <v>#N/A</v>
      </c>
      <c r="N50" s="158" t="e">
        <f>NA()</f>
        <v>#N/A</v>
      </c>
      <c r="O50" s="158">
        <f>IF(ISNUMBER('実質公債費比率（分子）の構造'!O$53),'実質公債費比率（分子）の構造'!O$53,NA())</f>
        <v>4025</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57586</v>
      </c>
      <c r="E56" s="157"/>
      <c r="F56" s="157"/>
      <c r="G56" s="157">
        <f>'将来負担比率（分子）の構造'!J$52</f>
        <v>58165</v>
      </c>
      <c r="H56" s="157"/>
      <c r="I56" s="157"/>
      <c r="J56" s="157">
        <f>'将来負担比率（分子）の構造'!K$52</f>
        <v>55429</v>
      </c>
      <c r="K56" s="157"/>
      <c r="L56" s="157"/>
      <c r="M56" s="157">
        <f>'将来負担比率（分子）の構造'!L$52</f>
        <v>54012</v>
      </c>
      <c r="N56" s="157"/>
      <c r="O56" s="157"/>
      <c r="P56" s="157">
        <f>'将来負担比率（分子）の構造'!M$52</f>
        <v>54992</v>
      </c>
    </row>
    <row r="57" spans="1:16" x14ac:dyDescent="0.15">
      <c r="A57" s="157" t="s">
        <v>42</v>
      </c>
      <c r="B57" s="157"/>
      <c r="C57" s="157"/>
      <c r="D57" s="157">
        <f>'将来負担比率（分子）の構造'!I$51</f>
        <v>24705</v>
      </c>
      <c r="E57" s="157"/>
      <c r="F57" s="157"/>
      <c r="G57" s="157">
        <f>'将来負担比率（分子）の構造'!J$51</f>
        <v>23462</v>
      </c>
      <c r="H57" s="157"/>
      <c r="I57" s="157"/>
      <c r="J57" s="157">
        <f>'将来負担比率（分子）の構造'!K$51</f>
        <v>21102</v>
      </c>
      <c r="K57" s="157"/>
      <c r="L57" s="157"/>
      <c r="M57" s="157">
        <f>'将来負担比率（分子）の構造'!L$51</f>
        <v>19320</v>
      </c>
      <c r="N57" s="157"/>
      <c r="O57" s="157"/>
      <c r="P57" s="157">
        <f>'将来負担比率（分子）の構造'!M$51</f>
        <v>18969</v>
      </c>
    </row>
    <row r="58" spans="1:16" x14ac:dyDescent="0.15">
      <c r="A58" s="157" t="s">
        <v>41</v>
      </c>
      <c r="B58" s="157"/>
      <c r="C58" s="157"/>
      <c r="D58" s="157">
        <f>'将来負担比率（分子）の構造'!I$50</f>
        <v>10610</v>
      </c>
      <c r="E58" s="157"/>
      <c r="F58" s="157"/>
      <c r="G58" s="157">
        <f>'将来負担比率（分子）の構造'!J$50</f>
        <v>11548</v>
      </c>
      <c r="H58" s="157"/>
      <c r="I58" s="157"/>
      <c r="J58" s="157">
        <f>'将来負担比率（分子）の構造'!K$50</f>
        <v>11900</v>
      </c>
      <c r="K58" s="157"/>
      <c r="L58" s="157"/>
      <c r="M58" s="157">
        <f>'将来負担比率（分子）の構造'!L$50</f>
        <v>15433</v>
      </c>
      <c r="N58" s="157"/>
      <c r="O58" s="157"/>
      <c r="P58" s="157">
        <f>'将来負担比率（分子）の構造'!M$50</f>
        <v>13489</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f>'将来負担比率（分子）の構造'!J$46</f>
        <v>9</v>
      </c>
      <c r="F61" s="157"/>
      <c r="G61" s="157"/>
      <c r="H61" s="157" t="str">
        <f>'将来負担比率（分子）の構造'!K$46</f>
        <v>-</v>
      </c>
      <c r="I61" s="157"/>
      <c r="J61" s="157"/>
      <c r="K61" s="157">
        <f>'将来負担比率（分子）の構造'!L$46</f>
        <v>2</v>
      </c>
      <c r="L61" s="157"/>
      <c r="M61" s="157"/>
      <c r="N61" s="157" t="str">
        <f>'将来負担比率（分子）の構造'!M$46</f>
        <v>-</v>
      </c>
      <c r="O61" s="157"/>
      <c r="P61" s="157"/>
    </row>
    <row r="62" spans="1:16" x14ac:dyDescent="0.15">
      <c r="A62" s="157" t="s">
        <v>35</v>
      </c>
      <c r="B62" s="157">
        <f>'将来負担比率（分子）の構造'!I$45</f>
        <v>14004</v>
      </c>
      <c r="C62" s="157"/>
      <c r="D62" s="157"/>
      <c r="E62" s="157">
        <f>'将来負担比率（分子）の構造'!J$45</f>
        <v>14057</v>
      </c>
      <c r="F62" s="157"/>
      <c r="G62" s="157"/>
      <c r="H62" s="157">
        <f>'将来負担比率（分子）の構造'!K$45</f>
        <v>14145</v>
      </c>
      <c r="I62" s="157"/>
      <c r="J62" s="157"/>
      <c r="K62" s="157">
        <f>'将来負担比率（分子）の構造'!L$45</f>
        <v>14893</v>
      </c>
      <c r="L62" s="157"/>
      <c r="M62" s="157"/>
      <c r="N62" s="157">
        <f>'将来負担比率（分子）の構造'!M$45</f>
        <v>14685</v>
      </c>
      <c r="O62" s="157"/>
      <c r="P62" s="157"/>
    </row>
    <row r="63" spans="1:16" x14ac:dyDescent="0.15">
      <c r="A63" s="157" t="s">
        <v>34</v>
      </c>
      <c r="B63" s="157">
        <f>'将来負担比率（分子）の構造'!I$44</f>
        <v>1113</v>
      </c>
      <c r="C63" s="157"/>
      <c r="D63" s="157"/>
      <c r="E63" s="157">
        <f>'将来負担比率（分子）の構造'!J$44</f>
        <v>1190</v>
      </c>
      <c r="F63" s="157"/>
      <c r="G63" s="157"/>
      <c r="H63" s="157">
        <f>'将来負担比率（分子）の構造'!K$44</f>
        <v>1291</v>
      </c>
      <c r="I63" s="157"/>
      <c r="J63" s="157"/>
      <c r="K63" s="157">
        <f>'将来負担比率（分子）の構造'!L$44</f>
        <v>1432</v>
      </c>
      <c r="L63" s="157"/>
      <c r="M63" s="157"/>
      <c r="N63" s="157">
        <f>'将来負担比率（分子）の構造'!M$44</f>
        <v>2572</v>
      </c>
      <c r="O63" s="157"/>
      <c r="P63" s="157"/>
    </row>
    <row r="64" spans="1:16" x14ac:dyDescent="0.15">
      <c r="A64" s="157" t="s">
        <v>33</v>
      </c>
      <c r="B64" s="157">
        <f>'将来負担比率（分子）の構造'!I$43</f>
        <v>11665</v>
      </c>
      <c r="C64" s="157"/>
      <c r="D64" s="157"/>
      <c r="E64" s="157">
        <f>'将来負担比率（分子）の構造'!J$43</f>
        <v>11193</v>
      </c>
      <c r="F64" s="157"/>
      <c r="G64" s="157"/>
      <c r="H64" s="157">
        <f>'将来負担比率（分子）の構造'!K$43</f>
        <v>11004</v>
      </c>
      <c r="I64" s="157"/>
      <c r="J64" s="157"/>
      <c r="K64" s="157">
        <f>'将来負担比率（分子）の構造'!L$43</f>
        <v>10981</v>
      </c>
      <c r="L64" s="157"/>
      <c r="M64" s="157"/>
      <c r="N64" s="157">
        <f>'将来負担比率（分子）の構造'!M$43</f>
        <v>11061</v>
      </c>
      <c r="O64" s="157"/>
      <c r="P64" s="157"/>
    </row>
    <row r="65" spans="1:16" x14ac:dyDescent="0.15">
      <c r="A65" s="157" t="s">
        <v>32</v>
      </c>
      <c r="B65" s="157">
        <f>'将来負担比率（分子）の構造'!I$42</f>
        <v>9446</v>
      </c>
      <c r="C65" s="157"/>
      <c r="D65" s="157"/>
      <c r="E65" s="157">
        <f>'将来負担比率（分子）の構造'!J$42</f>
        <v>9366</v>
      </c>
      <c r="F65" s="157"/>
      <c r="G65" s="157"/>
      <c r="H65" s="157">
        <f>'将来負担比率（分子）の構造'!K$42</f>
        <v>9893</v>
      </c>
      <c r="I65" s="157"/>
      <c r="J65" s="157"/>
      <c r="K65" s="157">
        <f>'将来負担比率（分子）の構造'!L$42</f>
        <v>8364</v>
      </c>
      <c r="L65" s="157"/>
      <c r="M65" s="157"/>
      <c r="N65" s="157">
        <f>'将来負担比率（分子）の構造'!M$42</f>
        <v>7084</v>
      </c>
      <c r="O65" s="157"/>
      <c r="P65" s="157"/>
    </row>
    <row r="66" spans="1:16" x14ac:dyDescent="0.15">
      <c r="A66" s="157" t="s">
        <v>31</v>
      </c>
      <c r="B66" s="157">
        <f>'将来負担比率（分子）の構造'!I$41</f>
        <v>98793</v>
      </c>
      <c r="C66" s="157"/>
      <c r="D66" s="157"/>
      <c r="E66" s="157">
        <f>'将来負担比率（分子）の構造'!J$41</f>
        <v>96991</v>
      </c>
      <c r="F66" s="157"/>
      <c r="G66" s="157"/>
      <c r="H66" s="157">
        <f>'将来負担比率（分子）の構造'!K$41</f>
        <v>91331</v>
      </c>
      <c r="I66" s="157"/>
      <c r="J66" s="157"/>
      <c r="K66" s="157">
        <f>'将来負担比率（分子）の構造'!L$41</f>
        <v>87072</v>
      </c>
      <c r="L66" s="157"/>
      <c r="M66" s="157"/>
      <c r="N66" s="157">
        <f>'将来負担比率（分子）の構造'!M$41</f>
        <v>83796</v>
      </c>
      <c r="O66" s="157"/>
      <c r="P66" s="157"/>
    </row>
    <row r="67" spans="1:16" x14ac:dyDescent="0.15">
      <c r="A67" s="157" t="s">
        <v>71</v>
      </c>
      <c r="B67" s="157" t="e">
        <f>NA()</f>
        <v>#N/A</v>
      </c>
      <c r="C67" s="157">
        <f>IF(ISNUMBER('将来負担比率（分子）の構造'!I$53), IF('将来負担比率（分子）の構造'!I$53 &lt; 0, 0, '将来負担比率（分子）の構造'!I$53), NA())</f>
        <v>42121</v>
      </c>
      <c r="D67" s="157" t="e">
        <f>NA()</f>
        <v>#N/A</v>
      </c>
      <c r="E67" s="157" t="e">
        <f>NA()</f>
        <v>#N/A</v>
      </c>
      <c r="F67" s="157">
        <f>IF(ISNUMBER('将来負担比率（分子）の構造'!J$53), IF('将来負担比率（分子）の構造'!J$53 &lt; 0, 0, '将来負担比率（分子）の構造'!J$53), NA())</f>
        <v>39631</v>
      </c>
      <c r="G67" s="157" t="e">
        <f>NA()</f>
        <v>#N/A</v>
      </c>
      <c r="H67" s="157" t="e">
        <f>NA()</f>
        <v>#N/A</v>
      </c>
      <c r="I67" s="157">
        <f>IF(ISNUMBER('将来負担比率（分子）の構造'!K$53), IF('将来負担比率（分子）の構造'!K$53 &lt; 0, 0, '将来負担比率（分子）の構造'!K$53), NA())</f>
        <v>39235</v>
      </c>
      <c r="J67" s="157" t="e">
        <f>NA()</f>
        <v>#N/A</v>
      </c>
      <c r="K67" s="157" t="e">
        <f>NA()</f>
        <v>#N/A</v>
      </c>
      <c r="L67" s="157">
        <f>IF(ISNUMBER('将来負担比率（分子）の構造'!L$53), IF('将来負担比率（分子）の構造'!L$53 &lt; 0, 0, '将来負担比率（分子）の構造'!L$53), NA())</f>
        <v>33979</v>
      </c>
      <c r="M67" s="157" t="e">
        <f>NA()</f>
        <v>#N/A</v>
      </c>
      <c r="N67" s="157" t="e">
        <f>NA()</f>
        <v>#N/A</v>
      </c>
      <c r="O67" s="157">
        <f>IF(ISNUMBER('将来負担比率（分子）の構造'!M$53), IF('将来負担比率（分子）の構造'!M$53 &lt; 0, 0, '将来負担比率（分子）の構造'!M$53), NA())</f>
        <v>31747</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4395</v>
      </c>
      <c r="C72" s="161">
        <f>基金残高に係る経年分析!G55</f>
        <v>7709</v>
      </c>
      <c r="D72" s="161">
        <f>基金残高に係る経年分析!H55</f>
        <v>5330</v>
      </c>
    </row>
    <row r="73" spans="1:16" x14ac:dyDescent="0.15">
      <c r="A73" s="160" t="s">
        <v>74</v>
      </c>
      <c r="B73" s="161">
        <f>基金残高に係る経年分析!F56</f>
        <v>400</v>
      </c>
      <c r="C73" s="161">
        <f>基金残高に係る経年分析!G56</f>
        <v>642</v>
      </c>
      <c r="D73" s="161">
        <f>基金残高に係る経年分析!H56</f>
        <v>840</v>
      </c>
    </row>
    <row r="74" spans="1:16" x14ac:dyDescent="0.15">
      <c r="A74" s="160" t="s">
        <v>75</v>
      </c>
      <c r="B74" s="161">
        <f>基金残高に係る経年分析!F57</f>
        <v>3614</v>
      </c>
      <c r="C74" s="161">
        <f>基金残高に係る経年分析!G57</f>
        <v>3862</v>
      </c>
      <c r="D74" s="161">
        <f>基金残高に係る経年分析!H57</f>
        <v>4119</v>
      </c>
    </row>
  </sheetData>
  <sheetProtection algorithmName="SHA-512" hashValue="UZ2SMjrIBj/jt71Db2sb/3T5D15koCBV1bk/WumWQ5tqUixMtTBeCxe2FoQdQA9yd7dPvye449nwnVQr1m2nZA==" saltValue="9RMpL4zY36KxaAbKSMeGG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國永 昇宏</cp:lastModifiedBy>
  <dcterms:created xsi:type="dcterms:W3CDTF">2026-02-23T05:23:49Z</dcterms:created>
  <dcterms:modified xsi:type="dcterms:W3CDTF">2026-08-31T07:28:22Z</dcterms:modified>
  <cp:category/>
</cp:coreProperties>
</file>