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CE0DACC7-9971-4575-9EB3-976E5F1159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9表　税目別収入未済額・構成比(令和6年度)" sheetId="1" r:id="rId1"/>
  </sheets>
  <definedNames>
    <definedName name="_xlnm.Print_Area" localSheetId="0">'第19表　税目別収入未済額・構成比(令和6年度)'!$A$1:$I$80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  <c r="D76" i="1"/>
  <c r="E76" i="1" s="1"/>
  <c r="B76" i="1"/>
  <c r="C76" i="1" s="1"/>
  <c r="F75" i="1"/>
  <c r="E75" i="1"/>
  <c r="C75" i="1"/>
  <c r="F74" i="1"/>
  <c r="E74" i="1"/>
  <c r="C74" i="1"/>
  <c r="F73" i="1"/>
  <c r="E73" i="1"/>
  <c r="C73" i="1"/>
  <c r="F72" i="1"/>
  <c r="E72" i="1"/>
  <c r="C72" i="1"/>
  <c r="G72" i="1" s="1"/>
  <c r="F71" i="1"/>
  <c r="E71" i="1"/>
  <c r="C71" i="1"/>
  <c r="G71" i="1" s="1"/>
  <c r="F70" i="1"/>
  <c r="E70" i="1"/>
  <c r="C70" i="1"/>
  <c r="F69" i="1"/>
  <c r="E69" i="1"/>
  <c r="C69" i="1"/>
  <c r="G69" i="1" s="1"/>
  <c r="F68" i="1"/>
  <c r="E68" i="1"/>
  <c r="C68" i="1"/>
  <c r="G68" i="1" s="1"/>
  <c r="F67" i="1"/>
  <c r="E67" i="1"/>
  <c r="C67" i="1"/>
  <c r="F66" i="1"/>
  <c r="E66" i="1"/>
  <c r="C66" i="1"/>
  <c r="F65" i="1"/>
  <c r="E65" i="1"/>
  <c r="C65" i="1"/>
  <c r="F64" i="1"/>
  <c r="E64" i="1"/>
  <c r="C64" i="1"/>
  <c r="G64" i="1" s="1"/>
  <c r="F63" i="1"/>
  <c r="E63" i="1"/>
  <c r="C63" i="1"/>
  <c r="G63" i="1" s="1"/>
  <c r="F62" i="1"/>
  <c r="E62" i="1"/>
  <c r="C62" i="1"/>
  <c r="G62" i="1" s="1"/>
  <c r="F61" i="1"/>
  <c r="E61" i="1"/>
  <c r="C61" i="1"/>
  <c r="G61" i="1" s="1"/>
  <c r="F60" i="1"/>
  <c r="E60" i="1"/>
  <c r="C60" i="1"/>
  <c r="G60" i="1" s="1"/>
  <c r="F59" i="1"/>
  <c r="E59" i="1"/>
  <c r="C59" i="1"/>
  <c r="F58" i="1"/>
  <c r="E58" i="1"/>
  <c r="C58" i="1"/>
  <c r="F57" i="1"/>
  <c r="E57" i="1"/>
  <c r="C57" i="1"/>
  <c r="F56" i="1"/>
  <c r="E56" i="1"/>
  <c r="C56" i="1"/>
  <c r="G56" i="1" s="1"/>
  <c r="F55" i="1"/>
  <c r="E55" i="1"/>
  <c r="C55" i="1"/>
  <c r="G55" i="1" s="1"/>
  <c r="F54" i="1"/>
  <c r="E54" i="1"/>
  <c r="C54" i="1"/>
  <c r="G54" i="1" s="1"/>
  <c r="F53" i="1"/>
  <c r="E53" i="1"/>
  <c r="C53" i="1"/>
  <c r="G53" i="1" s="1"/>
  <c r="H45" i="1"/>
  <c r="H77" i="1" s="1"/>
  <c r="D45" i="1"/>
  <c r="C45" i="1"/>
  <c r="B45" i="1"/>
  <c r="B77" i="1" s="1"/>
  <c r="C77" i="1" s="1"/>
  <c r="F44" i="1"/>
  <c r="E44" i="1"/>
  <c r="C44" i="1"/>
  <c r="F43" i="1"/>
  <c r="E43" i="1"/>
  <c r="C43" i="1"/>
  <c r="F42" i="1"/>
  <c r="E42" i="1"/>
  <c r="C42" i="1"/>
  <c r="F41" i="1"/>
  <c r="E41" i="1"/>
  <c r="C41" i="1"/>
  <c r="F40" i="1"/>
  <c r="E40" i="1"/>
  <c r="C40" i="1"/>
  <c r="F39" i="1"/>
  <c r="E39" i="1"/>
  <c r="C39" i="1"/>
  <c r="F38" i="1"/>
  <c r="E38" i="1"/>
  <c r="C38" i="1"/>
  <c r="F37" i="1"/>
  <c r="E37" i="1"/>
  <c r="G37" i="1" s="1"/>
  <c r="C37" i="1"/>
  <c r="F36" i="1"/>
  <c r="E36" i="1"/>
  <c r="C36" i="1"/>
  <c r="F35" i="1"/>
  <c r="E35" i="1"/>
  <c r="C35" i="1"/>
  <c r="F34" i="1"/>
  <c r="E34" i="1"/>
  <c r="C34" i="1"/>
  <c r="F33" i="1"/>
  <c r="E33" i="1"/>
  <c r="C33" i="1"/>
  <c r="F32" i="1"/>
  <c r="E32" i="1"/>
  <c r="C32" i="1"/>
  <c r="F31" i="1"/>
  <c r="E31" i="1"/>
  <c r="C31" i="1"/>
  <c r="F30" i="1"/>
  <c r="E30" i="1"/>
  <c r="C30" i="1"/>
  <c r="F29" i="1"/>
  <c r="E29" i="1"/>
  <c r="G29" i="1" s="1"/>
  <c r="C29" i="1"/>
  <c r="F28" i="1"/>
  <c r="E28" i="1"/>
  <c r="C28" i="1"/>
  <c r="F27" i="1"/>
  <c r="E27" i="1"/>
  <c r="C27" i="1"/>
  <c r="F26" i="1"/>
  <c r="E26" i="1"/>
  <c r="C26" i="1"/>
  <c r="F25" i="1"/>
  <c r="E25" i="1"/>
  <c r="C25" i="1"/>
  <c r="F24" i="1"/>
  <c r="E24" i="1"/>
  <c r="C24" i="1"/>
  <c r="F23" i="1"/>
  <c r="E23" i="1"/>
  <c r="C23" i="1"/>
  <c r="F22" i="1"/>
  <c r="E22" i="1"/>
  <c r="C22" i="1"/>
  <c r="F21" i="1"/>
  <c r="E21" i="1"/>
  <c r="G21" i="1" s="1"/>
  <c r="C21" i="1"/>
  <c r="F20" i="1"/>
  <c r="E20" i="1"/>
  <c r="C20" i="1"/>
  <c r="F19" i="1"/>
  <c r="E19" i="1"/>
  <c r="C19" i="1"/>
  <c r="F18" i="1"/>
  <c r="E18" i="1"/>
  <c r="C18" i="1"/>
  <c r="F17" i="1"/>
  <c r="E17" i="1"/>
  <c r="C17" i="1"/>
  <c r="F16" i="1"/>
  <c r="E16" i="1"/>
  <c r="C16" i="1"/>
  <c r="F15" i="1"/>
  <c r="E15" i="1"/>
  <c r="C15" i="1"/>
  <c r="F14" i="1"/>
  <c r="E14" i="1"/>
  <c r="C14" i="1"/>
  <c r="F13" i="1"/>
  <c r="E13" i="1"/>
  <c r="G13" i="1" s="1"/>
  <c r="C13" i="1"/>
  <c r="F12" i="1"/>
  <c r="E12" i="1"/>
  <c r="C12" i="1"/>
  <c r="F11" i="1"/>
  <c r="E11" i="1"/>
  <c r="C11" i="1"/>
  <c r="F10" i="1"/>
  <c r="E10" i="1"/>
  <c r="C10" i="1"/>
  <c r="F9" i="1"/>
  <c r="E9" i="1"/>
  <c r="C9" i="1"/>
  <c r="F8" i="1"/>
  <c r="E8" i="1"/>
  <c r="C8" i="1"/>
  <c r="F7" i="1"/>
  <c r="E7" i="1"/>
  <c r="C7" i="1"/>
  <c r="F6" i="1"/>
  <c r="E6" i="1"/>
  <c r="C6" i="1"/>
  <c r="F5" i="1"/>
  <c r="E5" i="1"/>
  <c r="G5" i="1" s="1"/>
  <c r="C5" i="1"/>
  <c r="G59" i="1" l="1"/>
  <c r="G67" i="1"/>
  <c r="G75" i="1"/>
  <c r="G70" i="1"/>
  <c r="D77" i="1"/>
  <c r="E77" i="1" s="1"/>
  <c r="G77" i="1" s="1"/>
  <c r="G57" i="1"/>
  <c r="G65" i="1"/>
  <c r="G73" i="1"/>
  <c r="E45" i="1"/>
  <c r="G45" i="1" s="1"/>
  <c r="G44" i="1"/>
  <c r="G7" i="1"/>
  <c r="G15" i="1"/>
  <c r="G23" i="1"/>
  <c r="G31" i="1"/>
  <c r="G39" i="1"/>
  <c r="G10" i="1"/>
  <c r="G18" i="1"/>
  <c r="G26" i="1"/>
  <c r="G34" i="1"/>
  <c r="G42" i="1"/>
  <c r="G58" i="1"/>
  <c r="G66" i="1"/>
  <c r="G74" i="1"/>
  <c r="G24" i="1"/>
  <c r="G11" i="1"/>
  <c r="G19" i="1"/>
  <c r="G27" i="1"/>
  <c r="G43" i="1"/>
  <c r="G6" i="1"/>
  <c r="G22" i="1"/>
  <c r="G30" i="1"/>
  <c r="G38" i="1"/>
  <c r="G9" i="1"/>
  <c r="G17" i="1"/>
  <c r="G25" i="1"/>
  <c r="G33" i="1"/>
  <c r="G41" i="1"/>
  <c r="G8" i="1"/>
  <c r="G16" i="1"/>
  <c r="G32" i="1"/>
  <c r="G40" i="1"/>
  <c r="G35" i="1"/>
  <c r="G14" i="1"/>
  <c r="G12" i="1"/>
  <c r="G20" i="1"/>
  <c r="G28" i="1"/>
  <c r="G36" i="1"/>
  <c r="F77" i="1"/>
  <c r="G76" i="1"/>
  <c r="F76" i="1"/>
  <c r="F45" i="1"/>
</calcChain>
</file>

<file path=xl/sharedStrings.xml><?xml version="1.0" encoding="utf-8"?>
<sst xmlns="http://schemas.openxmlformats.org/spreadsheetml/2006/main" count="103" uniqueCount="79">
  <si>
    <t>（単位：千円）</t>
  </si>
  <si>
    <t>税目</t>
  </si>
  <si>
    <t>個人市町村民税</t>
  </si>
  <si>
    <t>固定資産税</t>
  </si>
  <si>
    <t>その他</t>
  </si>
  <si>
    <t>合計</t>
  </si>
  <si>
    <t>市町村名</t>
  </si>
  <si>
    <t>税額</t>
  </si>
  <si>
    <t>構成比
％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</si>
  <si>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</si>
  <si>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</si>
  <si>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</si>
  <si>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</si>
  <si>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</si>
  <si>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</si>
  <si>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</si>
  <si>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</si>
  <si>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</si>
  <si>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</si>
  <si>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</si>
  <si>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</si>
  <si>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</si>
  <si>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</si>
  <si>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</si>
  <si>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</si>
  <si>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</si>
  <si>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</si>
  <si>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</si>
  <si>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</si>
  <si>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</si>
  <si>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</si>
  <si>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</si>
  <si>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</si>
  <si>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</si>
  <si>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</si>
  <si>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</si>
  <si>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</si>
  <si>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</si>
  <si>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</si>
  <si>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</si>
  <si>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</si>
  <si>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</si>
  <si>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</si>
  <si>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</si>
  <si>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</si>
  <si>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</si>
  <si>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</si>
  <si>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</si>
  <si>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</si>
  <si>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市　　計</t>
  </si>
  <si>
    <t>　資料　「市町村税収入未済額調」</t>
  </si>
  <si>
    <t>　なお、単位未満四捨五入のため、合計が一致しないことがある。</t>
  </si>
  <si>
    <t>　国民健康保険税を除く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</si>
  <si>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</si>
  <si>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</si>
  <si>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</si>
  <si>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</si>
  <si>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</si>
  <si>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</si>
  <si>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</si>
  <si>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</si>
  <si>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</si>
  <si>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</si>
  <si>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</si>
  <si>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</si>
  <si>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</si>
  <si>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</si>
  <si>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</si>
  <si>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</si>
  <si>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</si>
  <si>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</si>
  <si>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</si>
  <si>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</si>
  <si>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</si>
  <si>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</si>
  <si>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</si>
  <si>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 村 計</t>
  </si>
  <si>
    <t>県　　計</t>
  </si>
  <si>
    <t>　第19表　税目別収入未済額・構成比（令和６年度）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</si>
</sst>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1" fontId="4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2" applyFont="1">
      <alignment vertical="center"/>
    </xf>
    <xf numFmtId="38" fontId="5" fillId="0" borderId="0" xfId="1" applyFont="1" applyAlignment="1">
      <alignment vertical="center"/>
    </xf>
    <xf numFmtId="0" fontId="5" fillId="0" borderId="1" xfId="2" applyFont="1" applyBorder="1" applyAlignment="1">
      <alignment horizontal="right" vertic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176" fontId="5" fillId="0" borderId="11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176" fontId="5" fillId="0" borderId="16" xfId="1" applyNumberFormat="1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76" fontId="5" fillId="0" borderId="21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6" xfId="1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/>
    <xf numFmtId="0" fontId="5" fillId="0" borderId="27" xfId="0" applyFont="1" applyBorder="1" applyAlignment="1">
      <alignment horizontal="center" vertical="center"/>
    </xf>
    <xf numFmtId="176" fontId="5" fillId="0" borderId="31" xfId="1" applyNumberFormat="1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3" applyFo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176" fontId="5" fillId="0" borderId="28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5" fillId="0" borderId="32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38" fontId="5" fillId="0" borderId="36" xfId="1" applyFont="1" applyBorder="1" applyAlignment="1">
      <alignment horizontal="right" vertical="center"/>
    </xf>
    <xf numFmtId="38" fontId="5" fillId="0" borderId="8" xfId="1" applyFont="1" applyBorder="1" applyAlignment="1" applyProtection="1">
      <alignment vertical="center"/>
    </xf>
    <xf numFmtId="38" fontId="5" fillId="0" borderId="13" xfId="1" applyFont="1" applyBorder="1" applyAlignment="1" applyProtection="1">
      <alignment vertical="center"/>
    </xf>
    <xf numFmtId="38" fontId="5" fillId="0" borderId="18" xfId="1" applyFont="1" applyBorder="1" applyAlignment="1">
      <alignment vertical="center"/>
    </xf>
    <xf numFmtId="38" fontId="5" fillId="0" borderId="18" xfId="1" applyFont="1" applyBorder="1" applyAlignment="1" applyProtection="1">
      <alignment vertical="center"/>
    </xf>
    <xf numFmtId="38" fontId="5" fillId="0" borderId="8" xfId="1" applyFont="1" applyBorder="1" applyAlignment="1" applyProtection="1">
      <alignment vertical="center"/>
      <protection hidden="1"/>
    </xf>
  </cellXfs>
  <cellStyles count="5">
    <cellStyle name="桁区切り" xfId="1" builtinId="6"/>
    <cellStyle name="標準" xfId="0" builtinId="0"/>
    <cellStyle name="標準_【済】6(3)" xfId="2" xr:uid="{00000000-0005-0000-0000-000002000000}"/>
    <cellStyle name="標準_第20表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742950</xdr:colOff>
      <xdr:row>3</xdr:row>
      <xdr:rowOff>314325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7334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19050</xdr:colOff>
      <xdr:row>52</xdr:row>
      <xdr:rowOff>9525</xdr:rowOff>
    </xdr:to>
    <xdr:sp macro="" textlink="">
      <xdr:nvSpPr>
        <xdr:cNvPr id="1064" name="Lin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 flipH="1" flipV="1">
          <a:off x="0" y="9153525"/>
          <a:ext cx="771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9.83203125" style="1" customWidth="1"/>
    <col min="2" max="2" width="10.83203125" style="2" customWidth="1"/>
    <col min="3" max="3" width="7" style="2" customWidth="1"/>
    <col min="4" max="4" width="10.83203125" style="2" customWidth="1"/>
    <col min="5" max="5" width="7" style="2" customWidth="1"/>
    <col min="6" max="6" width="10.83203125" style="2" customWidth="1"/>
    <col min="7" max="7" width="7" style="2" customWidth="1"/>
    <col min="8" max="8" width="10.83203125" style="2" customWidth="1"/>
    <col min="9" max="9" width="7" style="2" customWidth="1"/>
    <col min="10" max="10" width="6.58203125" style="2" customWidth="1"/>
    <col min="11" max="11" width="8.5" style="2" customWidth="1"/>
    <col min="12" max="12" width="6.58203125" style="2" customWidth="1"/>
    <col min="13" max="13" width="8.5" style="2" customWidth="1"/>
    <col min="14" max="16384" width="7" style="1"/>
  </cols>
  <sheetData>
    <row r="1" spans="1:13" ht="12.75" customHeight="1">
      <c r="A1" s="1" t="s">
        <v>78</v>
      </c>
    </row>
    <row r="2" spans="1:13" ht="12.75" customHeight="1" thickBot="1">
      <c r="H2" s="51" t="s">
        <v>0</v>
      </c>
      <c r="I2" s="51"/>
    </row>
    <row r="3" spans="1:13" ht="13.5" customHeight="1">
      <c r="A3" s="3" t="s">
        <v>1</v>
      </c>
      <c r="B3" s="46" t="s">
        <v>2</v>
      </c>
      <c r="C3" s="46"/>
      <c r="D3" s="47" t="s">
        <v>3</v>
      </c>
      <c r="E3" s="47"/>
      <c r="F3" s="47" t="s">
        <v>4</v>
      </c>
      <c r="G3" s="48"/>
      <c r="H3" s="49" t="s">
        <v>5</v>
      </c>
      <c r="I3" s="50"/>
    </row>
    <row r="4" spans="1:13" s="10" customFormat="1" ht="26.25" customHeight="1" thickBot="1">
      <c r="A4" s="4" t="s">
        <v>6</v>
      </c>
      <c r="B4" s="5" t="s">
        <v>7</v>
      </c>
      <c r="C4" s="5" t="s">
        <v>8</v>
      </c>
      <c r="D4" s="5" t="s">
        <v>7</v>
      </c>
      <c r="E4" s="5" t="s">
        <v>8</v>
      </c>
      <c r="F4" s="5" t="s">
        <v>7</v>
      </c>
      <c r="G4" s="6" t="s">
        <v>8</v>
      </c>
      <c r="H4" s="7" t="s">
        <v>7</v>
      </c>
      <c r="I4" s="8" t="s">
        <v>8</v>
      </c>
      <c r="J4" s="9"/>
      <c r="K4" s="9"/>
      <c r="L4" s="9"/>
      <c r="M4" s="9"/>
    </row>
    <row r="5" spans="1:13" ht="15" customHeight="1">
      <c r="A5" s="11" t="s">
        <v>9</v>
      </c>
      <c r="B5" s="32">
        <v>2537158</v>
      </c>
      <c r="C5" s="27">
        <f>ROUND(B5/H5*100,1)</f>
        <v>75.599999999999994</v>
      </c>
      <c r="D5" s="52">
        <v>562918</v>
      </c>
      <c r="E5" s="27">
        <f>ROUND(D5/H5*100,1)</f>
        <v>16.8</v>
      </c>
      <c r="F5" s="32">
        <f>H5-B5-D5</f>
        <v>254032</v>
      </c>
      <c r="G5" s="33">
        <f>I5-C5-E5</f>
        <v>7.600000000000005</v>
      </c>
      <c r="H5" s="34">
        <v>3354108</v>
      </c>
      <c r="I5" s="12">
        <v>100</v>
      </c>
      <c r="J5" s="13"/>
      <c r="K5" s="13"/>
      <c r="L5" s="13"/>
      <c r="M5" s="13"/>
    </row>
    <row r="6" spans="1:13" ht="15" customHeight="1">
      <c r="A6" s="11" t="s">
        <v>10</v>
      </c>
      <c r="B6" s="32">
        <v>518068</v>
      </c>
      <c r="C6" s="27">
        <f t="shared" ref="C6:C45" si="0">ROUND(B6/H6*100,1)</f>
        <v>50.9</v>
      </c>
      <c r="D6" s="52">
        <v>381087</v>
      </c>
      <c r="E6" s="27">
        <f t="shared" ref="E6:E45" si="1">ROUND(D6/H6*100,1)</f>
        <v>37.4</v>
      </c>
      <c r="F6" s="32">
        <f>H6-B6-D6</f>
        <v>118984</v>
      </c>
      <c r="G6" s="33">
        <f t="shared" ref="G6:G45" si="2">I6-C6-E6</f>
        <v>11.700000000000003</v>
      </c>
      <c r="H6" s="34">
        <v>1018139</v>
      </c>
      <c r="I6" s="12">
        <v>100</v>
      </c>
    </row>
    <row r="7" spans="1:13" ht="15" customHeight="1">
      <c r="A7" s="11" t="s">
        <v>11</v>
      </c>
      <c r="B7" s="32">
        <v>149514</v>
      </c>
      <c r="C7" s="27">
        <f t="shared" si="0"/>
        <v>45</v>
      </c>
      <c r="D7" s="52">
        <v>102285</v>
      </c>
      <c r="E7" s="27">
        <f t="shared" si="1"/>
        <v>30.8</v>
      </c>
      <c r="F7" s="32">
        <f t="shared" ref="F7:F9" si="3">H7-B7-D7</f>
        <v>80637</v>
      </c>
      <c r="G7" s="33">
        <f t="shared" si="2"/>
        <v>24.2</v>
      </c>
      <c r="H7" s="34">
        <v>332436</v>
      </c>
      <c r="I7" s="12">
        <v>100</v>
      </c>
      <c r="K7" s="25"/>
      <c r="L7" s="13"/>
      <c r="M7" s="13"/>
    </row>
    <row r="8" spans="1:13" ht="15" customHeight="1">
      <c r="A8" s="11" t="s">
        <v>12</v>
      </c>
      <c r="B8" s="32">
        <v>1003277</v>
      </c>
      <c r="C8" s="27">
        <f t="shared" si="0"/>
        <v>64.599999999999994</v>
      </c>
      <c r="D8" s="52">
        <v>372938</v>
      </c>
      <c r="E8" s="27">
        <f t="shared" si="1"/>
        <v>24</v>
      </c>
      <c r="F8" s="32">
        <f t="shared" si="3"/>
        <v>177267</v>
      </c>
      <c r="G8" s="33">
        <f t="shared" si="2"/>
        <v>11.400000000000006</v>
      </c>
      <c r="H8" s="34">
        <v>1553482</v>
      </c>
      <c r="I8" s="12">
        <v>100</v>
      </c>
      <c r="K8" s="13"/>
      <c r="L8" s="13"/>
      <c r="M8" s="13"/>
    </row>
    <row r="9" spans="1:13" ht="15" customHeight="1">
      <c r="A9" s="14" t="s">
        <v>13</v>
      </c>
      <c r="B9" s="35">
        <v>41817</v>
      </c>
      <c r="C9" s="28">
        <f t="shared" si="0"/>
        <v>41.2</v>
      </c>
      <c r="D9" s="53">
        <v>46958</v>
      </c>
      <c r="E9" s="27">
        <f t="shared" si="1"/>
        <v>46.2</v>
      </c>
      <c r="F9" s="35">
        <f t="shared" si="3"/>
        <v>12779</v>
      </c>
      <c r="G9" s="36">
        <f t="shared" si="2"/>
        <v>12.599999999999994</v>
      </c>
      <c r="H9" s="37">
        <v>101554</v>
      </c>
      <c r="I9" s="15">
        <v>100</v>
      </c>
      <c r="K9" s="13"/>
      <c r="L9" s="13"/>
      <c r="M9" s="13"/>
    </row>
    <row r="10" spans="1:13" ht="15" customHeight="1">
      <c r="A10" s="16" t="s">
        <v>14</v>
      </c>
      <c r="B10" s="54">
        <v>39931</v>
      </c>
      <c r="C10" s="29">
        <f t="shared" si="0"/>
        <v>27.3</v>
      </c>
      <c r="D10" s="55">
        <v>87766</v>
      </c>
      <c r="E10" s="29">
        <f t="shared" si="1"/>
        <v>60</v>
      </c>
      <c r="F10" s="32">
        <f>H10-B10-D10</f>
        <v>18663</v>
      </c>
      <c r="G10" s="38">
        <f t="shared" si="2"/>
        <v>12.700000000000003</v>
      </c>
      <c r="H10" s="39">
        <v>146360</v>
      </c>
      <c r="I10" s="17">
        <v>100</v>
      </c>
    </row>
    <row r="11" spans="1:13" ht="15" customHeight="1">
      <c r="A11" s="11" t="s">
        <v>15</v>
      </c>
      <c r="B11" s="32">
        <v>383395</v>
      </c>
      <c r="C11" s="27">
        <f t="shared" si="0"/>
        <v>55</v>
      </c>
      <c r="D11" s="52">
        <v>242470</v>
      </c>
      <c r="E11" s="27">
        <f t="shared" si="1"/>
        <v>34.799999999999997</v>
      </c>
      <c r="F11" s="32">
        <f>H11-B11-D11</f>
        <v>70617</v>
      </c>
      <c r="G11" s="33">
        <f t="shared" si="2"/>
        <v>10.200000000000003</v>
      </c>
      <c r="H11" s="34">
        <v>696482</v>
      </c>
      <c r="I11" s="12">
        <v>100</v>
      </c>
    </row>
    <row r="12" spans="1:13" ht="15" customHeight="1">
      <c r="A12" s="11" t="s">
        <v>16</v>
      </c>
      <c r="B12" s="32">
        <v>71131</v>
      </c>
      <c r="C12" s="27">
        <f t="shared" si="0"/>
        <v>42.8</v>
      </c>
      <c r="D12" s="52">
        <v>74808</v>
      </c>
      <c r="E12" s="27">
        <f t="shared" si="1"/>
        <v>45</v>
      </c>
      <c r="F12" s="32">
        <f t="shared" ref="F12:F14" si="4">H12-B12-D12</f>
        <v>20314</v>
      </c>
      <c r="G12" s="33">
        <f t="shared" si="2"/>
        <v>12.200000000000003</v>
      </c>
      <c r="H12" s="34">
        <v>166253</v>
      </c>
      <c r="I12" s="12">
        <v>100</v>
      </c>
    </row>
    <row r="13" spans="1:13" ht="15" customHeight="1">
      <c r="A13" s="11" t="s">
        <v>17</v>
      </c>
      <c r="B13" s="32">
        <v>92138</v>
      </c>
      <c r="C13" s="27">
        <f t="shared" si="0"/>
        <v>41</v>
      </c>
      <c r="D13" s="52">
        <v>108083</v>
      </c>
      <c r="E13" s="27">
        <f t="shared" si="1"/>
        <v>48.1</v>
      </c>
      <c r="F13" s="32">
        <f t="shared" si="4"/>
        <v>24691</v>
      </c>
      <c r="G13" s="33">
        <f t="shared" si="2"/>
        <v>10.899999999999999</v>
      </c>
      <c r="H13" s="34">
        <v>224912</v>
      </c>
      <c r="I13" s="12">
        <v>100</v>
      </c>
    </row>
    <row r="14" spans="1:13" ht="15" customHeight="1">
      <c r="A14" s="14" t="s">
        <v>18</v>
      </c>
      <c r="B14" s="35">
        <v>42444</v>
      </c>
      <c r="C14" s="28">
        <f t="shared" si="0"/>
        <v>35.299999999999997</v>
      </c>
      <c r="D14" s="53">
        <v>60540</v>
      </c>
      <c r="E14" s="27">
        <f t="shared" si="1"/>
        <v>50.3</v>
      </c>
      <c r="F14" s="35">
        <f t="shared" si="4"/>
        <v>17376</v>
      </c>
      <c r="G14" s="36">
        <f t="shared" si="2"/>
        <v>14.400000000000006</v>
      </c>
      <c r="H14" s="37">
        <v>120360</v>
      </c>
      <c r="I14" s="15">
        <v>100</v>
      </c>
    </row>
    <row r="15" spans="1:13" ht="15" customHeight="1">
      <c r="A15" s="16" t="s">
        <v>19</v>
      </c>
      <c r="B15" s="54">
        <v>86496</v>
      </c>
      <c r="C15" s="29">
        <f t="shared" si="0"/>
        <v>55.1</v>
      </c>
      <c r="D15" s="55">
        <v>50552</v>
      </c>
      <c r="E15" s="29">
        <f t="shared" si="1"/>
        <v>32.200000000000003</v>
      </c>
      <c r="F15" s="32">
        <f>H15-B15-D15</f>
        <v>19915</v>
      </c>
      <c r="G15" s="38">
        <f t="shared" si="2"/>
        <v>12.699999999999996</v>
      </c>
      <c r="H15" s="39">
        <v>156963</v>
      </c>
      <c r="I15" s="17">
        <v>100</v>
      </c>
    </row>
    <row r="16" spans="1:13" ht="15" customHeight="1">
      <c r="A16" s="11" t="s">
        <v>20</v>
      </c>
      <c r="B16" s="32">
        <v>290875</v>
      </c>
      <c r="C16" s="27">
        <f t="shared" si="0"/>
        <v>59.6</v>
      </c>
      <c r="D16" s="52">
        <v>144772</v>
      </c>
      <c r="E16" s="27">
        <f t="shared" si="1"/>
        <v>29.7</v>
      </c>
      <c r="F16" s="32">
        <f>H16-B16-D16</f>
        <v>52140</v>
      </c>
      <c r="G16" s="33">
        <f t="shared" si="2"/>
        <v>10.7</v>
      </c>
      <c r="H16" s="34">
        <v>487787</v>
      </c>
      <c r="I16" s="12">
        <v>100</v>
      </c>
    </row>
    <row r="17" spans="1:9" ht="15" customHeight="1">
      <c r="A17" s="11" t="s">
        <v>21</v>
      </c>
      <c r="B17" s="32">
        <v>144945</v>
      </c>
      <c r="C17" s="27">
        <f t="shared" si="0"/>
        <v>59.9</v>
      </c>
      <c r="D17" s="52">
        <v>67484</v>
      </c>
      <c r="E17" s="27">
        <f t="shared" si="1"/>
        <v>27.9</v>
      </c>
      <c r="F17" s="32">
        <f t="shared" ref="F17:F19" si="5">H17-B17-D17</f>
        <v>29472</v>
      </c>
      <c r="G17" s="33">
        <f t="shared" si="2"/>
        <v>12.200000000000003</v>
      </c>
      <c r="H17" s="34">
        <v>241901</v>
      </c>
      <c r="I17" s="12">
        <v>100</v>
      </c>
    </row>
    <row r="18" spans="1:9" ht="15" customHeight="1">
      <c r="A18" s="11" t="s">
        <v>22</v>
      </c>
      <c r="B18" s="32">
        <v>42884</v>
      </c>
      <c r="C18" s="27">
        <f t="shared" si="0"/>
        <v>50.1</v>
      </c>
      <c r="D18" s="52">
        <v>32619</v>
      </c>
      <c r="E18" s="27">
        <f t="shared" si="1"/>
        <v>38.1</v>
      </c>
      <c r="F18" s="32">
        <f t="shared" si="5"/>
        <v>10161</v>
      </c>
      <c r="G18" s="33">
        <f t="shared" si="2"/>
        <v>11.799999999999997</v>
      </c>
      <c r="H18" s="34">
        <v>85664</v>
      </c>
      <c r="I18" s="12">
        <v>100</v>
      </c>
    </row>
    <row r="19" spans="1:9" ht="15" customHeight="1">
      <c r="A19" s="14" t="s">
        <v>23</v>
      </c>
      <c r="B19" s="35">
        <v>70503</v>
      </c>
      <c r="C19" s="28">
        <f t="shared" si="0"/>
        <v>53.7</v>
      </c>
      <c r="D19" s="53">
        <v>44020</v>
      </c>
      <c r="E19" s="27">
        <f t="shared" si="1"/>
        <v>33.5</v>
      </c>
      <c r="F19" s="35">
        <f t="shared" si="5"/>
        <v>16871</v>
      </c>
      <c r="G19" s="36">
        <f t="shared" si="2"/>
        <v>12.799999999999997</v>
      </c>
      <c r="H19" s="37">
        <v>131394</v>
      </c>
      <c r="I19" s="15">
        <v>100</v>
      </c>
    </row>
    <row r="20" spans="1:9" ht="15" customHeight="1">
      <c r="A20" s="16" t="s">
        <v>24</v>
      </c>
      <c r="B20" s="54">
        <v>158011</v>
      </c>
      <c r="C20" s="29">
        <f t="shared" si="0"/>
        <v>48</v>
      </c>
      <c r="D20" s="55">
        <v>139474</v>
      </c>
      <c r="E20" s="29">
        <f t="shared" si="1"/>
        <v>42.3</v>
      </c>
      <c r="F20" s="32">
        <f>H20-B20-D20</f>
        <v>32034</v>
      </c>
      <c r="G20" s="38">
        <f t="shared" si="2"/>
        <v>9.7000000000000028</v>
      </c>
      <c r="H20" s="39">
        <v>329519</v>
      </c>
      <c r="I20" s="17">
        <v>100</v>
      </c>
    </row>
    <row r="21" spans="1:9" ht="15" customHeight="1">
      <c r="A21" s="11" t="s">
        <v>25</v>
      </c>
      <c r="B21" s="32">
        <v>200035</v>
      </c>
      <c r="C21" s="27">
        <f t="shared" si="0"/>
        <v>67.7</v>
      </c>
      <c r="D21" s="52">
        <v>62975</v>
      </c>
      <c r="E21" s="27">
        <f t="shared" si="1"/>
        <v>21.3</v>
      </c>
      <c r="F21" s="32">
        <f>H21-B21-D21</f>
        <v>32510</v>
      </c>
      <c r="G21" s="33">
        <f t="shared" si="2"/>
        <v>10.999999999999996</v>
      </c>
      <c r="H21" s="34">
        <v>295520</v>
      </c>
      <c r="I21" s="12">
        <v>100</v>
      </c>
    </row>
    <row r="22" spans="1:9" ht="15" customHeight="1">
      <c r="A22" s="11" t="s">
        <v>26</v>
      </c>
      <c r="B22" s="32">
        <v>456481</v>
      </c>
      <c r="C22" s="27">
        <f t="shared" si="0"/>
        <v>68.8</v>
      </c>
      <c r="D22" s="52">
        <v>149119</v>
      </c>
      <c r="E22" s="27">
        <f t="shared" si="1"/>
        <v>22.5</v>
      </c>
      <c r="F22" s="32">
        <f t="shared" ref="F22:F24" si="6">H22-B22-D22</f>
        <v>57421</v>
      </c>
      <c r="G22" s="33">
        <f t="shared" si="2"/>
        <v>8.7000000000000028</v>
      </c>
      <c r="H22" s="34">
        <v>663021</v>
      </c>
      <c r="I22" s="12">
        <v>100</v>
      </c>
    </row>
    <row r="23" spans="1:9" ht="15" customHeight="1">
      <c r="A23" s="11" t="s">
        <v>27</v>
      </c>
      <c r="B23" s="32">
        <v>514300</v>
      </c>
      <c r="C23" s="27">
        <f t="shared" si="0"/>
        <v>67.599999999999994</v>
      </c>
      <c r="D23" s="52">
        <v>181871</v>
      </c>
      <c r="E23" s="27">
        <f t="shared" si="1"/>
        <v>23.9</v>
      </c>
      <c r="F23" s="32">
        <f t="shared" si="6"/>
        <v>65039</v>
      </c>
      <c r="G23" s="33">
        <f t="shared" si="2"/>
        <v>8.5000000000000071</v>
      </c>
      <c r="H23" s="34">
        <v>761210</v>
      </c>
      <c r="I23" s="12">
        <v>100</v>
      </c>
    </row>
    <row r="24" spans="1:9" ht="15" customHeight="1">
      <c r="A24" s="14" t="s">
        <v>28</v>
      </c>
      <c r="B24" s="35">
        <v>81153</v>
      </c>
      <c r="C24" s="28">
        <f t="shared" si="0"/>
        <v>62.2</v>
      </c>
      <c r="D24" s="53">
        <v>31186</v>
      </c>
      <c r="E24" s="27">
        <f t="shared" si="1"/>
        <v>23.9</v>
      </c>
      <c r="F24" s="35">
        <f t="shared" si="6"/>
        <v>18090</v>
      </c>
      <c r="G24" s="36">
        <f t="shared" si="2"/>
        <v>13.899999999999999</v>
      </c>
      <c r="H24" s="37">
        <v>130429</v>
      </c>
      <c r="I24" s="15">
        <v>100</v>
      </c>
    </row>
    <row r="25" spans="1:9" ht="15" customHeight="1">
      <c r="A25" s="16" t="s">
        <v>29</v>
      </c>
      <c r="B25" s="54">
        <v>234193</v>
      </c>
      <c r="C25" s="29">
        <f t="shared" si="0"/>
        <v>76.599999999999994</v>
      </c>
      <c r="D25" s="55">
        <v>53150</v>
      </c>
      <c r="E25" s="29">
        <f t="shared" si="1"/>
        <v>17.399999999999999</v>
      </c>
      <c r="F25" s="32">
        <f>H25-B25-D25</f>
        <v>18268</v>
      </c>
      <c r="G25" s="38">
        <f t="shared" si="2"/>
        <v>6.0000000000000071</v>
      </c>
      <c r="H25" s="39">
        <v>305611</v>
      </c>
      <c r="I25" s="17">
        <v>100</v>
      </c>
    </row>
    <row r="26" spans="1:9" ht="15" customHeight="1">
      <c r="A26" s="11" t="s">
        <v>30</v>
      </c>
      <c r="B26" s="32">
        <v>147043</v>
      </c>
      <c r="C26" s="27">
        <f t="shared" si="0"/>
        <v>54.3</v>
      </c>
      <c r="D26" s="52">
        <v>90630</v>
      </c>
      <c r="E26" s="27">
        <f t="shared" si="1"/>
        <v>33.4</v>
      </c>
      <c r="F26" s="32">
        <f>H26-B26-D26</f>
        <v>33317</v>
      </c>
      <c r="G26" s="33">
        <f t="shared" si="2"/>
        <v>12.300000000000004</v>
      </c>
      <c r="H26" s="34">
        <v>270990</v>
      </c>
      <c r="I26" s="12">
        <v>100</v>
      </c>
    </row>
    <row r="27" spans="1:9" ht="15" customHeight="1">
      <c r="A27" s="11" t="s">
        <v>31</v>
      </c>
      <c r="B27" s="32">
        <v>159107</v>
      </c>
      <c r="C27" s="27">
        <f t="shared" si="0"/>
        <v>50.7</v>
      </c>
      <c r="D27" s="52">
        <v>119648</v>
      </c>
      <c r="E27" s="27">
        <f t="shared" si="1"/>
        <v>38.1</v>
      </c>
      <c r="F27" s="32">
        <f t="shared" ref="F27:F29" si="7">H27-B27-D27</f>
        <v>35175</v>
      </c>
      <c r="G27" s="33">
        <f t="shared" si="2"/>
        <v>11.199999999999996</v>
      </c>
      <c r="H27" s="34">
        <v>313930</v>
      </c>
      <c r="I27" s="12">
        <v>100</v>
      </c>
    </row>
    <row r="28" spans="1:9" ht="15" customHeight="1">
      <c r="A28" s="11" t="s">
        <v>32</v>
      </c>
      <c r="B28" s="32">
        <v>49715</v>
      </c>
      <c r="C28" s="27">
        <f t="shared" si="0"/>
        <v>71.3</v>
      </c>
      <c r="D28" s="52">
        <v>14688</v>
      </c>
      <c r="E28" s="27">
        <f t="shared" si="1"/>
        <v>21.1</v>
      </c>
      <c r="F28" s="32">
        <f t="shared" si="7"/>
        <v>5291</v>
      </c>
      <c r="G28" s="33">
        <f t="shared" si="2"/>
        <v>7.6000000000000014</v>
      </c>
      <c r="H28" s="34">
        <v>69694</v>
      </c>
      <c r="I28" s="12">
        <v>100</v>
      </c>
    </row>
    <row r="29" spans="1:9" ht="15" customHeight="1">
      <c r="A29" s="14" t="s">
        <v>33</v>
      </c>
      <c r="B29" s="35">
        <v>148022</v>
      </c>
      <c r="C29" s="28">
        <f t="shared" si="0"/>
        <v>66.3</v>
      </c>
      <c r="D29" s="53">
        <v>59062</v>
      </c>
      <c r="E29" s="28">
        <f t="shared" si="1"/>
        <v>26.5</v>
      </c>
      <c r="F29" s="35">
        <f t="shared" si="7"/>
        <v>16032</v>
      </c>
      <c r="G29" s="36">
        <f t="shared" si="2"/>
        <v>7.2000000000000028</v>
      </c>
      <c r="H29" s="37">
        <v>223116</v>
      </c>
      <c r="I29" s="15">
        <v>100</v>
      </c>
    </row>
    <row r="30" spans="1:9" ht="15" customHeight="1">
      <c r="A30" s="11" t="s">
        <v>34</v>
      </c>
      <c r="B30" s="32">
        <v>178044</v>
      </c>
      <c r="C30" s="27">
        <f t="shared" si="0"/>
        <v>63.6</v>
      </c>
      <c r="D30" s="52">
        <v>63914</v>
      </c>
      <c r="E30" s="27">
        <f t="shared" si="1"/>
        <v>22.8</v>
      </c>
      <c r="F30" s="32">
        <f>H30-B30-D30</f>
        <v>38140</v>
      </c>
      <c r="G30" s="33">
        <f t="shared" si="2"/>
        <v>13.599999999999998</v>
      </c>
      <c r="H30" s="34">
        <v>280098</v>
      </c>
      <c r="I30" s="12">
        <v>100</v>
      </c>
    </row>
    <row r="31" spans="1:9" ht="15" customHeight="1">
      <c r="A31" s="11" t="s">
        <v>35</v>
      </c>
      <c r="B31" s="32">
        <v>43321</v>
      </c>
      <c r="C31" s="27">
        <f t="shared" si="0"/>
        <v>38.6</v>
      </c>
      <c r="D31" s="52">
        <v>54505</v>
      </c>
      <c r="E31" s="27">
        <f t="shared" si="1"/>
        <v>48.6</v>
      </c>
      <c r="F31" s="32">
        <f>H31-B31-D31</f>
        <v>14413</v>
      </c>
      <c r="G31" s="33">
        <f t="shared" si="2"/>
        <v>12.799999999999997</v>
      </c>
      <c r="H31" s="34">
        <v>112239</v>
      </c>
      <c r="I31" s="12">
        <v>100</v>
      </c>
    </row>
    <row r="32" spans="1:9" ht="15" customHeight="1">
      <c r="A32" s="11" t="s">
        <v>36</v>
      </c>
      <c r="B32" s="32">
        <v>178259</v>
      </c>
      <c r="C32" s="27">
        <f t="shared" si="0"/>
        <v>49.3</v>
      </c>
      <c r="D32" s="52">
        <v>150260</v>
      </c>
      <c r="E32" s="27">
        <f t="shared" si="1"/>
        <v>41.6</v>
      </c>
      <c r="F32" s="32">
        <f t="shared" ref="F32:F34" si="8">H32-B32-D32</f>
        <v>32967</v>
      </c>
      <c r="G32" s="33">
        <f t="shared" si="2"/>
        <v>9.1000000000000014</v>
      </c>
      <c r="H32" s="34">
        <v>361486</v>
      </c>
      <c r="I32" s="12">
        <v>100</v>
      </c>
    </row>
    <row r="33" spans="1:13" ht="15" customHeight="1">
      <c r="A33" s="11" t="s">
        <v>37</v>
      </c>
      <c r="B33" s="32">
        <v>94827</v>
      </c>
      <c r="C33" s="27">
        <f t="shared" si="0"/>
        <v>56</v>
      </c>
      <c r="D33" s="52">
        <v>57548</v>
      </c>
      <c r="E33" s="27">
        <f t="shared" si="1"/>
        <v>34</v>
      </c>
      <c r="F33" s="32">
        <f t="shared" si="8"/>
        <v>17005</v>
      </c>
      <c r="G33" s="33">
        <f t="shared" si="2"/>
        <v>10</v>
      </c>
      <c r="H33" s="34">
        <v>169380</v>
      </c>
      <c r="I33" s="12">
        <v>100</v>
      </c>
    </row>
    <row r="34" spans="1:13" ht="15" customHeight="1">
      <c r="A34" s="14" t="s">
        <v>38</v>
      </c>
      <c r="B34" s="35">
        <v>145070</v>
      </c>
      <c r="C34" s="28">
        <f t="shared" si="0"/>
        <v>67.900000000000006</v>
      </c>
      <c r="D34" s="53">
        <v>50464</v>
      </c>
      <c r="E34" s="28">
        <f t="shared" si="1"/>
        <v>23.6</v>
      </c>
      <c r="F34" s="35">
        <f t="shared" si="8"/>
        <v>18146</v>
      </c>
      <c r="G34" s="36">
        <f t="shared" si="2"/>
        <v>8.4999999999999929</v>
      </c>
      <c r="H34" s="37">
        <v>213680</v>
      </c>
      <c r="I34" s="15">
        <v>100</v>
      </c>
    </row>
    <row r="35" spans="1:13" ht="15" customHeight="1">
      <c r="A35" s="11" t="s">
        <v>39</v>
      </c>
      <c r="B35" s="32">
        <v>77352</v>
      </c>
      <c r="C35" s="27">
        <f t="shared" si="0"/>
        <v>70.099999999999994</v>
      </c>
      <c r="D35" s="52">
        <v>26317</v>
      </c>
      <c r="E35" s="27">
        <f t="shared" si="1"/>
        <v>23.8</v>
      </c>
      <c r="F35" s="32">
        <f>H35-B35-D35</f>
        <v>6681</v>
      </c>
      <c r="G35" s="33">
        <f t="shared" si="2"/>
        <v>6.100000000000005</v>
      </c>
      <c r="H35" s="34">
        <v>110350</v>
      </c>
      <c r="I35" s="12">
        <v>100</v>
      </c>
    </row>
    <row r="36" spans="1:13" ht="15" customHeight="1">
      <c r="A36" s="11" t="s">
        <v>40</v>
      </c>
      <c r="B36" s="32">
        <v>207343</v>
      </c>
      <c r="C36" s="27">
        <f t="shared" si="0"/>
        <v>63.9</v>
      </c>
      <c r="D36" s="52">
        <v>85430</v>
      </c>
      <c r="E36" s="27">
        <f t="shared" si="1"/>
        <v>26.3</v>
      </c>
      <c r="F36" s="32">
        <f>H36-B36-D36</f>
        <v>31918</v>
      </c>
      <c r="G36" s="33">
        <f t="shared" si="2"/>
        <v>9.8000000000000007</v>
      </c>
      <c r="H36" s="34">
        <v>324691</v>
      </c>
      <c r="I36" s="12">
        <v>100</v>
      </c>
    </row>
    <row r="37" spans="1:13" ht="15" customHeight="1">
      <c r="A37" s="11" t="s">
        <v>41</v>
      </c>
      <c r="B37" s="32">
        <v>54711</v>
      </c>
      <c r="C37" s="27">
        <f t="shared" si="0"/>
        <v>48.7</v>
      </c>
      <c r="D37" s="52">
        <v>51126</v>
      </c>
      <c r="E37" s="27">
        <f t="shared" si="1"/>
        <v>45.5</v>
      </c>
      <c r="F37" s="32">
        <f t="shared" ref="F37:F39" si="9">H37-B37-D37</f>
        <v>6598</v>
      </c>
      <c r="G37" s="33">
        <f t="shared" si="2"/>
        <v>5.7999999999999972</v>
      </c>
      <c r="H37" s="34">
        <v>112435</v>
      </c>
      <c r="I37" s="12">
        <v>100</v>
      </c>
    </row>
    <row r="38" spans="1:13" ht="15" customHeight="1">
      <c r="A38" s="11" t="s">
        <v>42</v>
      </c>
      <c r="B38" s="32">
        <v>125912</v>
      </c>
      <c r="C38" s="27">
        <f t="shared" si="0"/>
        <v>56</v>
      </c>
      <c r="D38" s="52">
        <v>77512</v>
      </c>
      <c r="E38" s="27">
        <f t="shared" si="1"/>
        <v>34.5</v>
      </c>
      <c r="F38" s="32">
        <f t="shared" si="9"/>
        <v>21438</v>
      </c>
      <c r="G38" s="33">
        <f t="shared" si="2"/>
        <v>9.5</v>
      </c>
      <c r="H38" s="34">
        <v>224862</v>
      </c>
      <c r="I38" s="12">
        <v>100</v>
      </c>
    </row>
    <row r="39" spans="1:13" ht="15" customHeight="1">
      <c r="A39" s="14" t="s">
        <v>43</v>
      </c>
      <c r="B39" s="35">
        <v>56038</v>
      </c>
      <c r="C39" s="28">
        <f t="shared" si="0"/>
        <v>47</v>
      </c>
      <c r="D39" s="53">
        <v>46203</v>
      </c>
      <c r="E39" s="28">
        <f t="shared" si="1"/>
        <v>38.700000000000003</v>
      </c>
      <c r="F39" s="35">
        <f t="shared" si="9"/>
        <v>17054</v>
      </c>
      <c r="G39" s="36">
        <f t="shared" si="2"/>
        <v>14.299999999999997</v>
      </c>
      <c r="H39" s="37">
        <v>119295</v>
      </c>
      <c r="I39" s="15">
        <v>100</v>
      </c>
    </row>
    <row r="40" spans="1:13" ht="15" customHeight="1">
      <c r="A40" s="11" t="s">
        <v>44</v>
      </c>
      <c r="B40" s="32">
        <v>65521</v>
      </c>
      <c r="C40" s="27">
        <f t="shared" si="0"/>
        <v>64.2</v>
      </c>
      <c r="D40" s="52">
        <v>23747</v>
      </c>
      <c r="E40" s="27">
        <f t="shared" si="1"/>
        <v>23.3</v>
      </c>
      <c r="F40" s="32">
        <f>H40-B40-D40</f>
        <v>12838</v>
      </c>
      <c r="G40" s="33">
        <f t="shared" si="2"/>
        <v>12.499999999999996</v>
      </c>
      <c r="H40" s="34">
        <v>102106</v>
      </c>
      <c r="I40" s="12">
        <v>100</v>
      </c>
    </row>
    <row r="41" spans="1:13" ht="15" customHeight="1">
      <c r="A41" s="11" t="s">
        <v>45</v>
      </c>
      <c r="B41" s="32">
        <v>56745</v>
      </c>
      <c r="C41" s="27">
        <f t="shared" si="0"/>
        <v>45.3</v>
      </c>
      <c r="D41" s="52">
        <v>56373</v>
      </c>
      <c r="E41" s="27">
        <f t="shared" si="1"/>
        <v>45</v>
      </c>
      <c r="F41" s="32">
        <f>H41-B41-D41</f>
        <v>12176</v>
      </c>
      <c r="G41" s="33">
        <f t="shared" si="2"/>
        <v>9.7000000000000028</v>
      </c>
      <c r="H41" s="34">
        <v>125294</v>
      </c>
      <c r="I41" s="12">
        <v>100</v>
      </c>
    </row>
    <row r="42" spans="1:13" ht="15" customHeight="1">
      <c r="A42" s="11" t="s">
        <v>46</v>
      </c>
      <c r="B42" s="32">
        <v>115794</v>
      </c>
      <c r="C42" s="27">
        <f t="shared" si="0"/>
        <v>58.8</v>
      </c>
      <c r="D42" s="52">
        <v>69398</v>
      </c>
      <c r="E42" s="27">
        <f t="shared" si="1"/>
        <v>35.200000000000003</v>
      </c>
      <c r="F42" s="32">
        <f t="shared" ref="F42:F45" si="10">H42-B42-D42</f>
        <v>11731</v>
      </c>
      <c r="G42" s="33">
        <f t="shared" si="2"/>
        <v>6</v>
      </c>
      <c r="H42" s="34">
        <v>196923</v>
      </c>
      <c r="I42" s="12">
        <v>100</v>
      </c>
    </row>
    <row r="43" spans="1:13" ht="15" customHeight="1">
      <c r="A43" s="11" t="s">
        <v>47</v>
      </c>
      <c r="B43" s="32">
        <v>51457</v>
      </c>
      <c r="C43" s="27">
        <f t="shared" si="0"/>
        <v>72.7</v>
      </c>
      <c r="D43" s="52">
        <v>12731</v>
      </c>
      <c r="E43" s="27">
        <f t="shared" si="1"/>
        <v>18</v>
      </c>
      <c r="F43" s="32">
        <f t="shared" si="10"/>
        <v>6548</v>
      </c>
      <c r="G43" s="33">
        <f t="shared" si="2"/>
        <v>9.2999999999999972</v>
      </c>
      <c r="H43" s="34">
        <v>70736</v>
      </c>
      <c r="I43" s="12">
        <v>100</v>
      </c>
    </row>
    <row r="44" spans="1:13" ht="15" customHeight="1" thickBot="1">
      <c r="A44" s="11" t="s">
        <v>48</v>
      </c>
      <c r="B44" s="32">
        <v>56837</v>
      </c>
      <c r="C44" s="27">
        <f>ROUND(B44/H44*100,1)</f>
        <v>55.7</v>
      </c>
      <c r="D44" s="52">
        <v>37851</v>
      </c>
      <c r="E44" s="27">
        <f>ROUND(D44/H44*100,1)</f>
        <v>37.1</v>
      </c>
      <c r="F44" s="35">
        <f t="shared" si="10"/>
        <v>7265</v>
      </c>
      <c r="G44" s="33">
        <f>I44-C44-E44</f>
        <v>7.1999999999999957</v>
      </c>
      <c r="H44" s="34">
        <v>101953</v>
      </c>
      <c r="I44" s="12">
        <v>100</v>
      </c>
      <c r="J44" s="13"/>
      <c r="K44" s="13"/>
      <c r="L44" s="13"/>
      <c r="M44" s="13"/>
    </row>
    <row r="45" spans="1:13" ht="15" customHeight="1" thickTop="1" thickBot="1">
      <c r="A45" s="18" t="s">
        <v>49</v>
      </c>
      <c r="B45" s="40">
        <f>SUM(B5:B44)</f>
        <v>9169867</v>
      </c>
      <c r="C45" s="30">
        <f t="shared" si="0"/>
        <v>61.9</v>
      </c>
      <c r="D45" s="40">
        <f>SUM(D5:D44)</f>
        <v>4144482</v>
      </c>
      <c r="E45" s="30">
        <f t="shared" si="1"/>
        <v>28</v>
      </c>
      <c r="F45" s="40">
        <f t="shared" si="10"/>
        <v>1492014</v>
      </c>
      <c r="G45" s="41">
        <f t="shared" si="2"/>
        <v>10.100000000000001</v>
      </c>
      <c r="H45" s="42">
        <f>SUM(H5:H44)</f>
        <v>14806363</v>
      </c>
      <c r="I45" s="19">
        <v>100</v>
      </c>
    </row>
    <row r="46" spans="1:13" ht="13.5" customHeight="1">
      <c r="A46" s="1" t="s">
        <v>50</v>
      </c>
    </row>
    <row r="47" spans="1:13" ht="13.5" customHeight="1">
      <c r="A47" s="26" t="s">
        <v>51</v>
      </c>
    </row>
    <row r="48" spans="1:13" ht="12.75" customHeight="1">
      <c r="A48" s="1" t="s">
        <v>52</v>
      </c>
    </row>
    <row r="49" spans="1:9" ht="13.5" customHeight="1"/>
    <row r="50" spans="1:9" ht="13.5" customHeight="1" thickBot="1">
      <c r="A50" s="20"/>
      <c r="H50" s="51" t="s">
        <v>0</v>
      </c>
      <c r="I50" s="51"/>
    </row>
    <row r="51" spans="1:9" ht="15" customHeight="1">
      <c r="A51" s="21" t="s">
        <v>1</v>
      </c>
      <c r="B51" s="46" t="s">
        <v>2</v>
      </c>
      <c r="C51" s="46"/>
      <c r="D51" s="47" t="s">
        <v>3</v>
      </c>
      <c r="E51" s="47"/>
      <c r="F51" s="47" t="s">
        <v>4</v>
      </c>
      <c r="G51" s="48"/>
      <c r="H51" s="49" t="s">
        <v>5</v>
      </c>
      <c r="I51" s="50"/>
    </row>
    <row r="52" spans="1:9" ht="26.25" customHeight="1" thickBot="1">
      <c r="A52" s="22" t="s">
        <v>6</v>
      </c>
      <c r="B52" s="5" t="s">
        <v>7</v>
      </c>
      <c r="C52" s="5" t="s">
        <v>8</v>
      </c>
      <c r="D52" s="5" t="s">
        <v>7</v>
      </c>
      <c r="E52" s="5" t="s">
        <v>8</v>
      </c>
      <c r="F52" s="5" t="s">
        <v>7</v>
      </c>
      <c r="G52" s="6" t="s">
        <v>8</v>
      </c>
      <c r="H52" s="7" t="s">
        <v>7</v>
      </c>
      <c r="I52" s="8" t="s">
        <v>8</v>
      </c>
    </row>
    <row r="53" spans="1:9" ht="15" customHeight="1">
      <c r="A53" s="11" t="s">
        <v>53</v>
      </c>
      <c r="B53" s="32">
        <v>54055</v>
      </c>
      <c r="C53" s="27">
        <f t="shared" ref="C53:C75" si="11">ROUND(B53/H53*100,1)</f>
        <v>76</v>
      </c>
      <c r="D53" s="56">
        <v>13020</v>
      </c>
      <c r="E53" s="27">
        <f t="shared" ref="E53:E77" si="12">ROUND(D53/H53*100,1)</f>
        <v>18.3</v>
      </c>
      <c r="F53" s="32">
        <f>H53-B53-D53</f>
        <v>4067</v>
      </c>
      <c r="G53" s="33">
        <f t="shared" ref="G53:G77" si="13">I53-C53-E53</f>
        <v>5.6999999999999993</v>
      </c>
      <c r="H53" s="34">
        <v>71142</v>
      </c>
      <c r="I53" s="12">
        <v>100</v>
      </c>
    </row>
    <row r="54" spans="1:9" ht="15" customHeight="1">
      <c r="A54" s="11" t="s">
        <v>54</v>
      </c>
      <c r="B54" s="32">
        <v>26274</v>
      </c>
      <c r="C54" s="27">
        <f t="shared" si="11"/>
        <v>53.1</v>
      </c>
      <c r="D54" s="32">
        <v>14678</v>
      </c>
      <c r="E54" s="27">
        <f t="shared" si="12"/>
        <v>29.6</v>
      </c>
      <c r="F54" s="32">
        <f>H54-B54-D54</f>
        <v>8559</v>
      </c>
      <c r="G54" s="33">
        <f t="shared" si="13"/>
        <v>17.299999999999997</v>
      </c>
      <c r="H54" s="34">
        <v>49511</v>
      </c>
      <c r="I54" s="12">
        <v>100</v>
      </c>
    </row>
    <row r="55" spans="1:9" ht="15" customHeight="1">
      <c r="A55" s="11" t="s">
        <v>55</v>
      </c>
      <c r="B55" s="32">
        <v>24309</v>
      </c>
      <c r="C55" s="27">
        <f t="shared" si="11"/>
        <v>39</v>
      </c>
      <c r="D55" s="32">
        <v>29928</v>
      </c>
      <c r="E55" s="27">
        <f t="shared" si="12"/>
        <v>48</v>
      </c>
      <c r="F55" s="32">
        <f t="shared" ref="F55:F57" si="14">H55-B55-D55</f>
        <v>8072</v>
      </c>
      <c r="G55" s="33">
        <f t="shared" si="13"/>
        <v>13</v>
      </c>
      <c r="H55" s="34">
        <v>62309</v>
      </c>
      <c r="I55" s="12">
        <v>100</v>
      </c>
    </row>
    <row r="56" spans="1:9" ht="15" customHeight="1">
      <c r="A56" s="11" t="s">
        <v>56</v>
      </c>
      <c r="B56" s="32">
        <v>5441</v>
      </c>
      <c r="C56" s="27">
        <f t="shared" si="11"/>
        <v>22.5</v>
      </c>
      <c r="D56" s="32">
        <v>18319</v>
      </c>
      <c r="E56" s="27">
        <f t="shared" si="12"/>
        <v>75.7</v>
      </c>
      <c r="F56" s="32">
        <f t="shared" si="14"/>
        <v>440</v>
      </c>
      <c r="G56" s="33">
        <f t="shared" si="13"/>
        <v>1.7999999999999972</v>
      </c>
      <c r="H56" s="34">
        <v>24200</v>
      </c>
      <c r="I56" s="12">
        <v>100</v>
      </c>
    </row>
    <row r="57" spans="1:9" ht="15" customHeight="1">
      <c r="A57" s="14" t="s">
        <v>57</v>
      </c>
      <c r="B57" s="35">
        <v>11006</v>
      </c>
      <c r="C57" s="28">
        <f t="shared" si="11"/>
        <v>25.4</v>
      </c>
      <c r="D57" s="35">
        <v>27457</v>
      </c>
      <c r="E57" s="27">
        <f t="shared" si="12"/>
        <v>63.4</v>
      </c>
      <c r="F57" s="35">
        <f t="shared" si="14"/>
        <v>4868</v>
      </c>
      <c r="G57" s="36">
        <f t="shared" si="13"/>
        <v>11.199999999999996</v>
      </c>
      <c r="H57" s="37">
        <v>43331</v>
      </c>
      <c r="I57" s="15">
        <v>100</v>
      </c>
    </row>
    <row r="58" spans="1:9" ht="15" customHeight="1">
      <c r="A58" s="16" t="s">
        <v>58</v>
      </c>
      <c r="B58" s="54">
        <v>19014</v>
      </c>
      <c r="C58" s="27">
        <f t="shared" si="11"/>
        <v>40.5</v>
      </c>
      <c r="D58" s="54">
        <v>21068</v>
      </c>
      <c r="E58" s="29">
        <f t="shared" si="12"/>
        <v>44.8</v>
      </c>
      <c r="F58" s="32">
        <f>H58-B58-D58</f>
        <v>6915</v>
      </c>
      <c r="G58" s="33">
        <f t="shared" si="13"/>
        <v>14.700000000000003</v>
      </c>
      <c r="H58" s="39">
        <v>46997</v>
      </c>
      <c r="I58" s="17">
        <v>100</v>
      </c>
    </row>
    <row r="59" spans="1:9" ht="15" customHeight="1">
      <c r="A59" s="11" t="s">
        <v>59</v>
      </c>
      <c r="B59" s="32">
        <v>23014</v>
      </c>
      <c r="C59" s="27">
        <f t="shared" si="11"/>
        <v>36.299999999999997</v>
      </c>
      <c r="D59" s="32">
        <v>34016</v>
      </c>
      <c r="E59" s="27">
        <f t="shared" si="12"/>
        <v>53.6</v>
      </c>
      <c r="F59" s="32">
        <f>H59-B59-D59</f>
        <v>6454</v>
      </c>
      <c r="G59" s="33">
        <f t="shared" si="13"/>
        <v>10.100000000000001</v>
      </c>
      <c r="H59" s="34">
        <v>63484</v>
      </c>
      <c r="I59" s="12">
        <v>100</v>
      </c>
    </row>
    <row r="60" spans="1:9" ht="15" customHeight="1">
      <c r="A60" s="11" t="s">
        <v>60</v>
      </c>
      <c r="B60" s="32">
        <v>8674</v>
      </c>
      <c r="C60" s="27">
        <f t="shared" si="11"/>
        <v>29.5</v>
      </c>
      <c r="D60" s="32">
        <v>18334</v>
      </c>
      <c r="E60" s="27">
        <f t="shared" si="12"/>
        <v>62.4</v>
      </c>
      <c r="F60" s="32">
        <f t="shared" ref="F60:F62" si="15">H60-B60-D60</f>
        <v>2371</v>
      </c>
      <c r="G60" s="33">
        <f t="shared" si="13"/>
        <v>8.1000000000000014</v>
      </c>
      <c r="H60" s="34">
        <v>29379</v>
      </c>
      <c r="I60" s="12">
        <v>100</v>
      </c>
    </row>
    <row r="61" spans="1:9" ht="15" customHeight="1">
      <c r="A61" s="11" t="s">
        <v>61</v>
      </c>
      <c r="B61" s="32">
        <v>13473</v>
      </c>
      <c r="C61" s="27">
        <f t="shared" si="11"/>
        <v>40</v>
      </c>
      <c r="D61" s="32">
        <v>16363</v>
      </c>
      <c r="E61" s="27">
        <f t="shared" si="12"/>
        <v>48.6</v>
      </c>
      <c r="F61" s="32">
        <f t="shared" si="15"/>
        <v>3818</v>
      </c>
      <c r="G61" s="33">
        <f t="shared" si="13"/>
        <v>11.399999999999999</v>
      </c>
      <c r="H61" s="34">
        <v>33654</v>
      </c>
      <c r="I61" s="12">
        <v>100</v>
      </c>
    </row>
    <row r="62" spans="1:9" ht="15" customHeight="1">
      <c r="A62" s="14" t="s">
        <v>62</v>
      </c>
      <c r="B62" s="35">
        <v>5324</v>
      </c>
      <c r="C62" s="28">
        <f t="shared" si="11"/>
        <v>20.6</v>
      </c>
      <c r="D62" s="35">
        <v>17747</v>
      </c>
      <c r="E62" s="27">
        <f t="shared" si="12"/>
        <v>68.5</v>
      </c>
      <c r="F62" s="35">
        <f t="shared" si="15"/>
        <v>2819</v>
      </c>
      <c r="G62" s="36">
        <f t="shared" si="13"/>
        <v>10.900000000000006</v>
      </c>
      <c r="H62" s="37">
        <v>25890</v>
      </c>
      <c r="I62" s="15">
        <v>100</v>
      </c>
    </row>
    <row r="63" spans="1:9" ht="15" customHeight="1">
      <c r="A63" s="16" t="s">
        <v>63</v>
      </c>
      <c r="B63" s="54">
        <v>4135</v>
      </c>
      <c r="C63" s="27">
        <f t="shared" si="11"/>
        <v>48.7</v>
      </c>
      <c r="D63" s="54">
        <v>3723</v>
      </c>
      <c r="E63" s="29">
        <f t="shared" si="12"/>
        <v>43.8</v>
      </c>
      <c r="F63" s="32">
        <f>H63-B63-D63</f>
        <v>636</v>
      </c>
      <c r="G63" s="33">
        <f t="shared" si="13"/>
        <v>7.5</v>
      </c>
      <c r="H63" s="39">
        <v>8494</v>
      </c>
      <c r="I63" s="17">
        <v>100</v>
      </c>
    </row>
    <row r="64" spans="1:9" ht="15" customHeight="1">
      <c r="A64" s="11" t="s">
        <v>64</v>
      </c>
      <c r="B64" s="32">
        <v>6626</v>
      </c>
      <c r="C64" s="27">
        <f t="shared" si="11"/>
        <v>20.100000000000001</v>
      </c>
      <c r="D64" s="32">
        <v>22701</v>
      </c>
      <c r="E64" s="27">
        <f t="shared" si="12"/>
        <v>68.8</v>
      </c>
      <c r="F64" s="32">
        <f>H64-B64-D64</f>
        <v>3672</v>
      </c>
      <c r="G64" s="33">
        <f t="shared" si="13"/>
        <v>11.100000000000009</v>
      </c>
      <c r="H64" s="34">
        <v>32999</v>
      </c>
      <c r="I64" s="12">
        <v>100</v>
      </c>
    </row>
    <row r="65" spans="1:9" ht="15" customHeight="1">
      <c r="A65" s="11" t="s">
        <v>65</v>
      </c>
      <c r="B65" s="32">
        <v>7189</v>
      </c>
      <c r="C65" s="27">
        <f t="shared" si="11"/>
        <v>23.1</v>
      </c>
      <c r="D65" s="32">
        <v>22254</v>
      </c>
      <c r="E65" s="27">
        <f t="shared" si="12"/>
        <v>71.400000000000006</v>
      </c>
      <c r="F65" s="32">
        <f t="shared" ref="F65:F67" si="16">H65-B65-D65</f>
        <v>1731</v>
      </c>
      <c r="G65" s="33">
        <f t="shared" si="13"/>
        <v>5.5</v>
      </c>
      <c r="H65" s="34">
        <v>31174</v>
      </c>
      <c r="I65" s="12">
        <v>100</v>
      </c>
    </row>
    <row r="66" spans="1:9" ht="15" customHeight="1">
      <c r="A66" s="11" t="s">
        <v>66</v>
      </c>
      <c r="B66" s="32">
        <v>4000</v>
      </c>
      <c r="C66" s="27">
        <f t="shared" si="11"/>
        <v>18.100000000000001</v>
      </c>
      <c r="D66" s="32">
        <v>16543</v>
      </c>
      <c r="E66" s="27">
        <f t="shared" si="12"/>
        <v>74.8</v>
      </c>
      <c r="F66" s="32">
        <f t="shared" si="16"/>
        <v>1567</v>
      </c>
      <c r="G66" s="33">
        <f t="shared" si="13"/>
        <v>7.1000000000000085</v>
      </c>
      <c r="H66" s="34">
        <v>22110</v>
      </c>
      <c r="I66" s="12">
        <v>100</v>
      </c>
    </row>
    <row r="67" spans="1:9" ht="15" customHeight="1">
      <c r="A67" s="14" t="s">
        <v>67</v>
      </c>
      <c r="B67" s="35">
        <v>5906</v>
      </c>
      <c r="C67" s="28">
        <f t="shared" si="11"/>
        <v>51.7</v>
      </c>
      <c r="D67" s="35">
        <v>4974</v>
      </c>
      <c r="E67" s="27">
        <f t="shared" si="12"/>
        <v>43.5</v>
      </c>
      <c r="F67" s="35">
        <f t="shared" si="16"/>
        <v>551</v>
      </c>
      <c r="G67" s="36">
        <f t="shared" si="13"/>
        <v>4.7999999999999972</v>
      </c>
      <c r="H67" s="37">
        <v>11431</v>
      </c>
      <c r="I67" s="15">
        <v>100</v>
      </c>
    </row>
    <row r="68" spans="1:9" ht="15" customHeight="1">
      <c r="A68" s="16" t="s">
        <v>68</v>
      </c>
      <c r="B68" s="54">
        <v>30</v>
      </c>
      <c r="C68" s="27">
        <f t="shared" si="11"/>
        <v>28.3</v>
      </c>
      <c r="D68" s="54">
        <v>76</v>
      </c>
      <c r="E68" s="29">
        <f t="shared" si="12"/>
        <v>71.7</v>
      </c>
      <c r="F68" s="32">
        <f>H68-B68-D68</f>
        <v>0</v>
      </c>
      <c r="G68" s="33">
        <f t="shared" si="13"/>
        <v>0</v>
      </c>
      <c r="H68" s="39">
        <v>106</v>
      </c>
      <c r="I68" s="17">
        <v>100</v>
      </c>
    </row>
    <row r="69" spans="1:9" ht="15" customHeight="1">
      <c r="A69" s="11" t="s">
        <v>69</v>
      </c>
      <c r="B69" s="32">
        <v>4665</v>
      </c>
      <c r="C69" s="27">
        <f t="shared" si="11"/>
        <v>27.9</v>
      </c>
      <c r="D69" s="32">
        <v>11024</v>
      </c>
      <c r="E69" s="27">
        <f t="shared" si="12"/>
        <v>65.900000000000006</v>
      </c>
      <c r="F69" s="32">
        <f>H69-B69-D69</f>
        <v>1038</v>
      </c>
      <c r="G69" s="33">
        <f t="shared" si="13"/>
        <v>6.1999999999999886</v>
      </c>
      <c r="H69" s="34">
        <v>16727</v>
      </c>
      <c r="I69" s="12">
        <v>100</v>
      </c>
    </row>
    <row r="70" spans="1:9" ht="15" customHeight="1">
      <c r="A70" s="11" t="s">
        <v>70</v>
      </c>
      <c r="B70" s="32">
        <v>5438</v>
      </c>
      <c r="C70" s="27">
        <f t="shared" si="11"/>
        <v>32.1</v>
      </c>
      <c r="D70" s="32">
        <v>10357</v>
      </c>
      <c r="E70" s="27">
        <f t="shared" si="12"/>
        <v>61.1</v>
      </c>
      <c r="F70" s="32">
        <f t="shared" ref="F70:F72" si="17">H70-B70-D70</f>
        <v>1162</v>
      </c>
      <c r="G70" s="33">
        <f t="shared" si="13"/>
        <v>6.8000000000000043</v>
      </c>
      <c r="H70" s="34">
        <v>16957</v>
      </c>
      <c r="I70" s="12">
        <v>100</v>
      </c>
    </row>
    <row r="71" spans="1:9" ht="15" customHeight="1">
      <c r="A71" s="11" t="s">
        <v>71</v>
      </c>
      <c r="B71" s="32">
        <v>30633</v>
      </c>
      <c r="C71" s="27">
        <f t="shared" si="11"/>
        <v>42.6</v>
      </c>
      <c r="D71" s="32">
        <v>36682</v>
      </c>
      <c r="E71" s="27">
        <f t="shared" si="12"/>
        <v>51</v>
      </c>
      <c r="F71" s="32">
        <f t="shared" si="17"/>
        <v>4649</v>
      </c>
      <c r="G71" s="33">
        <f t="shared" si="13"/>
        <v>6.3999999999999986</v>
      </c>
      <c r="H71" s="34">
        <v>71964</v>
      </c>
      <c r="I71" s="12">
        <v>100</v>
      </c>
    </row>
    <row r="72" spans="1:9" ht="15" customHeight="1">
      <c r="A72" s="14" t="s">
        <v>72</v>
      </c>
      <c r="B72" s="35">
        <v>23818</v>
      </c>
      <c r="C72" s="28">
        <f t="shared" si="11"/>
        <v>31.3</v>
      </c>
      <c r="D72" s="35">
        <v>43109</v>
      </c>
      <c r="E72" s="28">
        <f t="shared" si="12"/>
        <v>56.6</v>
      </c>
      <c r="F72" s="35">
        <f t="shared" si="17"/>
        <v>9250</v>
      </c>
      <c r="G72" s="36">
        <f t="shared" si="13"/>
        <v>12.100000000000001</v>
      </c>
      <c r="H72" s="37">
        <v>76177</v>
      </c>
      <c r="I72" s="15">
        <v>100</v>
      </c>
    </row>
    <row r="73" spans="1:9" ht="15" customHeight="1">
      <c r="A73" s="11" t="s">
        <v>73</v>
      </c>
      <c r="B73" s="32">
        <v>37198</v>
      </c>
      <c r="C73" s="27">
        <f t="shared" si="11"/>
        <v>62.5</v>
      </c>
      <c r="D73" s="32">
        <v>17542</v>
      </c>
      <c r="E73" s="27">
        <f t="shared" si="12"/>
        <v>29.5</v>
      </c>
      <c r="F73" s="32">
        <f>H73-B73-D73</f>
        <v>4768</v>
      </c>
      <c r="G73" s="33">
        <f t="shared" si="13"/>
        <v>8</v>
      </c>
      <c r="H73" s="34">
        <v>59508</v>
      </c>
      <c r="I73" s="12">
        <v>100</v>
      </c>
    </row>
    <row r="74" spans="1:9" ht="15" customHeight="1">
      <c r="A74" s="11" t="s">
        <v>74</v>
      </c>
      <c r="B74" s="32">
        <v>37751</v>
      </c>
      <c r="C74" s="27">
        <f t="shared" si="11"/>
        <v>54</v>
      </c>
      <c r="D74" s="32">
        <v>28230</v>
      </c>
      <c r="E74" s="27">
        <f t="shared" si="12"/>
        <v>40.4</v>
      </c>
      <c r="F74" s="32">
        <f>H74-B74-D74</f>
        <v>3961</v>
      </c>
      <c r="G74" s="33">
        <f t="shared" si="13"/>
        <v>5.6000000000000014</v>
      </c>
      <c r="H74" s="34">
        <v>69942</v>
      </c>
      <c r="I74" s="12">
        <v>100</v>
      </c>
    </row>
    <row r="75" spans="1:9" ht="15" customHeight="1" thickBot="1">
      <c r="A75" s="11" t="s">
        <v>75</v>
      </c>
      <c r="B75" s="32">
        <v>38794</v>
      </c>
      <c r="C75" s="27">
        <f t="shared" si="11"/>
        <v>59.5</v>
      </c>
      <c r="D75" s="32">
        <v>23403</v>
      </c>
      <c r="E75" s="27">
        <f t="shared" si="12"/>
        <v>35.9</v>
      </c>
      <c r="F75" s="32">
        <f t="shared" ref="F75:F77" si="18">H75-B75-D75</f>
        <v>2965</v>
      </c>
      <c r="G75" s="33">
        <f t="shared" si="13"/>
        <v>4.6000000000000014</v>
      </c>
      <c r="H75" s="34">
        <v>65162</v>
      </c>
      <c r="I75" s="12">
        <v>100</v>
      </c>
    </row>
    <row r="76" spans="1:9" ht="15" customHeight="1" thickTop="1" thickBot="1">
      <c r="A76" s="23" t="s">
        <v>76</v>
      </c>
      <c r="B76" s="43">
        <f>SUM(B53:B75)</f>
        <v>396767</v>
      </c>
      <c r="C76" s="31">
        <f>ROUND(B76/H76*100,1)</f>
        <v>42.5</v>
      </c>
      <c r="D76" s="43">
        <f>SUM(D53:D75)</f>
        <v>451548</v>
      </c>
      <c r="E76" s="31">
        <f t="shared" si="12"/>
        <v>48.4</v>
      </c>
      <c r="F76" s="43">
        <f t="shared" si="18"/>
        <v>84333</v>
      </c>
      <c r="G76" s="44">
        <f t="shared" si="13"/>
        <v>9.1000000000000014</v>
      </c>
      <c r="H76" s="45">
        <f>SUM(H53:H75)</f>
        <v>932648</v>
      </c>
      <c r="I76" s="24">
        <v>100</v>
      </c>
    </row>
    <row r="77" spans="1:9" ht="15" customHeight="1" thickTop="1" thickBot="1">
      <c r="A77" s="18" t="s">
        <v>77</v>
      </c>
      <c r="B77" s="40">
        <f>B45+B76</f>
        <v>9566634</v>
      </c>
      <c r="C77" s="30">
        <f>ROUND(B77/H77*100,1)</f>
        <v>60.8</v>
      </c>
      <c r="D77" s="40">
        <f>D45+D76</f>
        <v>4596030</v>
      </c>
      <c r="E77" s="30">
        <f t="shared" si="12"/>
        <v>29.2</v>
      </c>
      <c r="F77" s="40">
        <f t="shared" si="18"/>
        <v>1576347</v>
      </c>
      <c r="G77" s="41">
        <f t="shared" si="13"/>
        <v>10.000000000000004</v>
      </c>
      <c r="H77" s="42">
        <f>H45+H76</f>
        <v>15739011</v>
      </c>
      <c r="I77" s="19">
        <v>100</v>
      </c>
    </row>
    <row r="78" spans="1:9" ht="13.5" customHeight="1">
      <c r="A78" s="1" t="s">
        <v>50</v>
      </c>
    </row>
    <row r="79" spans="1:9" ht="13.5" customHeight="1">
      <c r="A79" s="26" t="s">
        <v>51</v>
      </c>
    </row>
    <row r="80" spans="1:9" ht="12.75" customHeight="1">
      <c r="A80" s="1" t="s">
        <v>52</v>
      </c>
    </row>
  </sheetData>
  <mergeCells count="10">
    <mergeCell ref="B51:C51"/>
    <mergeCell ref="D51:E51"/>
    <mergeCell ref="F51:G51"/>
    <mergeCell ref="H51:I51"/>
    <mergeCell ref="H2:I2"/>
    <mergeCell ref="H50:I50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firstPageNumber="345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　税目別収入未済額・構成比(令和6年度)</vt:lpstr>
      <vt:lpstr>'第19表　税目別収入未済額・構成比(令和6年度)'!Print_Area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2026-01-14T01:41:32Z</cp:lastPrinted>
  <dcterms:created xsi:type="dcterms:W3CDTF">2010-03-17T02:22:37Z</dcterms:created>
  <dcterms:modified xsi:type="dcterms:W3CDTF">2026-01-28T05:26:25Z</dcterms:modified>
</cp:coreProperties>
</file>