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F07FC200-23A5-4E50-8DBD-46EE5B8706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(2)　差押処分の推移" sheetId="2" r:id="rId1"/>
  </sheets>
  <definedNames>
    <definedName name="_xlnm.Print_Area" localSheetId="0">'(2)　差押処分の推移'!$A$1:$I$38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D30" i="2"/>
  <c r="B30" i="2"/>
  <c r="H29" i="2"/>
  <c r="H30" i="2" s="1"/>
  <c r="E29" i="2"/>
  <c r="C29" i="2"/>
  <c r="G29" i="2" s="1"/>
  <c r="F28" i="2"/>
  <c r="D28" i="2"/>
  <c r="B28" i="2"/>
  <c r="H27" i="2"/>
  <c r="H28" i="2" s="1"/>
  <c r="E27" i="2"/>
  <c r="C27" i="2"/>
  <c r="G27" i="2" s="1"/>
  <c r="F26" i="2"/>
  <c r="D26" i="2"/>
  <c r="B26" i="2"/>
  <c r="H25" i="2"/>
  <c r="H26" i="2" s="1"/>
  <c r="E25" i="2"/>
  <c r="C25" i="2"/>
  <c r="G25" i="2" s="1"/>
  <c r="F24" i="2"/>
  <c r="D24" i="2"/>
  <c r="B24" i="2"/>
  <c r="H23" i="2"/>
  <c r="H24" i="2" s="1"/>
  <c r="E23" i="2"/>
  <c r="C23" i="2"/>
  <c r="G23" i="2" s="1"/>
  <c r="F14" i="2"/>
  <c r="D14" i="2"/>
  <c r="B14" i="2"/>
  <c r="H13" i="2"/>
  <c r="H14" i="2" s="1"/>
  <c r="E13" i="2"/>
  <c r="C13" i="2"/>
  <c r="G13" i="2" s="1"/>
  <c r="F12" i="2"/>
  <c r="D12" i="2"/>
  <c r="B12" i="2"/>
  <c r="H11" i="2"/>
  <c r="H12" i="2" s="1"/>
  <c r="E11" i="2"/>
  <c r="C11" i="2"/>
  <c r="G11" i="2" s="1"/>
  <c r="F10" i="2"/>
  <c r="D10" i="2"/>
  <c r="B10" i="2"/>
  <c r="H9" i="2"/>
  <c r="H10" i="2" s="1"/>
  <c r="E9" i="2"/>
  <c r="C9" i="2"/>
  <c r="G9" i="2" s="1"/>
  <c r="F8" i="2"/>
  <c r="D8" i="2"/>
  <c r="B8" i="2"/>
  <c r="H7" i="2"/>
  <c r="H8" i="2" s="1"/>
  <c r="E7" i="2"/>
  <c r="C7" i="2"/>
  <c r="G7" i="2" s="1"/>
  <c r="B17" i="2" l="1"/>
  <c r="B16" i="2"/>
  <c r="H31" i="2" l="1"/>
  <c r="H15" i="2"/>
  <c r="F33" i="2" l="1"/>
  <c r="B32" i="2" l="1"/>
  <c r="D16" i="2"/>
  <c r="F32" i="2"/>
  <c r="H16" i="2"/>
  <c r="D33" i="2"/>
  <c r="H33" i="2"/>
  <c r="B33" i="2"/>
  <c r="H32" i="2"/>
  <c r="D32" i="2"/>
  <c r="D17" i="2"/>
  <c r="F16" i="2"/>
  <c r="E15" i="2"/>
  <c r="C15" i="2"/>
  <c r="E31" i="2"/>
  <c r="C31" i="2"/>
  <c r="H17" i="2"/>
  <c r="F17" i="2"/>
  <c r="G31" i="2" l="1"/>
  <c r="G15" i="2"/>
</calcChain>
</file>

<file path=xl/sharedStrings.xml><?xml version="1.0" encoding="utf-8"?>
<sst xmlns="http://schemas.openxmlformats.org/spreadsheetml/2006/main" count="42" uniqueCount="23">
  <si>
    <t>債権</t>
    <rPh sb="0" eb="2">
      <t>サイケン</t>
    </rPh>
    <phoneticPr fontId="2"/>
  </si>
  <si>
    <t>不動産</t>
    <rPh sb="0" eb="3">
      <t>フドウサン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</si>
  <si>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</si>
  <si>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</si>
  <si>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年度</t>
    <rPh sb="0" eb="2">
      <t>ネンド</t>
    </rPh>
    <phoneticPr fontId="2"/>
  </si>
  <si>
    <t>構成比　　　％</t>
    <rPh sb="0" eb="3">
      <t>コウセイヒ</t>
    </rPh>
    <phoneticPr fontId="2"/>
  </si>
  <si>
    <t>　税額</t>
    <rPh sb="1" eb="3">
      <t>ゼイガク</t>
    </rPh>
    <phoneticPr fontId="2"/>
  </si>
  <si>
    <t>　件数</t>
    <rPh sb="1" eb="3">
      <t>ケンスウ</t>
    </rPh>
    <phoneticPr fontId="2"/>
  </si>
  <si>
    <t>財産名</t>
    <rPh sb="0" eb="2">
      <t>ザイサン</t>
    </rPh>
    <rPh sb="2" eb="3">
      <t>メイ</t>
    </rPh>
    <phoneticPr fontId="2"/>
  </si>
  <si>
    <t>　「件数」は差押処分調書の件数、「税額」は差押えた滞納税額</t>
    <rPh sb="2" eb="3">
      <t>ケン</t>
    </rPh>
    <rPh sb="3" eb="4">
      <t>スウ</t>
    </rPh>
    <rPh sb="6" eb="8">
      <t>サシオサ</t>
    </rPh>
    <rPh sb="8" eb="10">
      <t>ショブン</t>
    </rPh>
    <rPh sb="10" eb="12">
      <t>チョウショ</t>
    </rPh>
    <rPh sb="13" eb="14">
      <t>ケン</t>
    </rPh>
    <rPh sb="14" eb="15">
      <t>スウ</t>
    </rPh>
    <rPh sb="17" eb="19">
      <t>ゼイガク</t>
    </rPh>
    <rPh sb="21" eb="23">
      <t>サシオサ</t>
    </rPh>
    <rPh sb="25" eb="29">
      <t>タイノウゼイガク</t>
    </rPh>
    <phoneticPr fontId="2"/>
  </si>
  <si>
    <t>（単位：件）</t>
    <rPh sb="1" eb="3">
      <t>タンイ</t>
    </rPh>
    <rPh sb="4" eb="5">
      <t>ケン</t>
    </rPh>
    <phoneticPr fontId="2"/>
  </si>
  <si>
    <t>（単位：千円）</t>
    <rPh sb="1" eb="3">
      <t>タンイ</t>
    </rPh>
    <rPh sb="4" eb="6">
      <t>センエン</t>
    </rPh>
    <phoneticPr fontId="2"/>
  </si>
  <si>
    <t>　(2)　差押処分の推移</t>
    <rPh sb="5" eb="7">
      <t>サシオサ</t>
    </rPh>
    <rPh sb="7" eb="9">
      <t>ショブン</t>
    </rPh>
    <rPh sb="10" eb="12">
      <t>スイイ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</si>
  <si>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</si>
  <si>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　資料　「徴収取組状況調」</t>
    <rPh sb="1" eb="3">
      <t>シリョウ</t>
    </rPh>
    <rPh sb="5" eb="7">
      <t>チョウシュウ</t>
    </rPh>
    <rPh sb="7" eb="9">
      <t>トリクミ</t>
    </rPh>
    <rPh sb="9" eb="11">
      <t>ジョウキョウ</t>
    </rPh>
    <rPh sb="11" eb="12">
      <t>シラベ</t>
    </rPh>
    <phoneticPr fontId="2"/>
  </si>
  <si>
    <t>４年度</t>
    <rPh sb="1" eb="3">
      <t>ネンド</t>
    </rPh>
    <phoneticPr fontId="2"/>
  </si>
  <si>
    <t>２年度</t>
    <phoneticPr fontId="2"/>
  </si>
  <si>
    <t>３年度</t>
    <phoneticPr fontId="2"/>
  </si>
  <si>
    <t>５年度</t>
    <rPh sb="1" eb="3">
      <t>ネンド</t>
    </rPh>
    <phoneticPr fontId="2"/>
  </si>
  <si>
    <t xml:space="preserve">  国民健康保険税を除く</t>
    <rPh sb="2" eb="4">
      <t>コクミン</t>
    </rPh>
    <rPh sb="4" eb="6">
      <t>ケンコウ</t>
    </rPh>
    <rPh sb="6" eb="8">
      <t>ホケン</t>
    </rPh>
    <rPh sb="8" eb="9">
      <t>ゼイ</t>
    </rPh>
    <rPh sb="10" eb="11">
      <t>ノゾ</t>
    </rPh>
    <phoneticPr fontId="2"/>
  </si>
  <si>
    <t>６年度</t>
    <rPh sb="1" eb="3">
      <t>ネンド</t>
    </rPh>
    <phoneticPr fontId="2"/>
  </si>
  <si>
    <t>伸長率
６/５(%)</t>
    <rPh sb="0" eb="2">
      <t>シンチョウ</t>
    </rPh>
    <rPh sb="2" eb="3">
      <t>リツ</t>
    </rPh>
    <phoneticPr fontId="2"/>
  </si>
  <si>
    <t>　下段の数値は、令和２年度を100とした場合の割合である。</t>
    <rPh sb="1" eb="3">
      <t>ゲダン</t>
    </rPh>
    <rPh sb="4" eb="6">
      <t>スウチ</t>
    </rPh>
    <rPh sb="8" eb="10">
      <t>レイワ</t>
    </rPh>
    <rPh sb="11" eb="13">
      <t>ネンド</t>
    </rPh>
    <rPh sb="12" eb="13">
      <t>ド</t>
    </rPh>
    <rPh sb="13" eb="15">
      <t>ヘイネンド</t>
    </rPh>
    <rPh sb="20" eb="22">
      <t>バアイ</t>
    </rPh>
    <rPh sb="23" eb="25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</si>
</sst>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0" xfId="1" applyFont="1" applyFill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>
      <alignment vertical="center"/>
    </xf>
    <xf numFmtId="0" fontId="4" fillId="0" borderId="14" xfId="0" applyFont="1" applyBorder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Fill="1" applyBorder="1">
      <alignment vertical="center"/>
    </xf>
    <xf numFmtId="38" fontId="4" fillId="0" borderId="0" xfId="1" applyFont="1" applyFill="1" applyBorder="1" applyAlignment="1">
      <alignment horizontal="left" vertical="center"/>
    </xf>
    <xf numFmtId="176" fontId="4" fillId="0" borderId="0" xfId="1" applyNumberFormat="1" applyFont="1" applyFill="1" applyBorder="1">
      <alignment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0" xfId="2" applyFont="1">
      <alignment vertical="center"/>
    </xf>
    <xf numFmtId="38" fontId="4" fillId="0" borderId="1" xfId="1" applyFont="1" applyFill="1" applyBorder="1">
      <alignment vertical="center"/>
    </xf>
    <xf numFmtId="176" fontId="4" fillId="0" borderId="1" xfId="1" applyNumberFormat="1" applyFont="1" applyFill="1" applyBorder="1">
      <alignment vertical="center"/>
    </xf>
    <xf numFmtId="176" fontId="4" fillId="0" borderId="11" xfId="1" applyNumberFormat="1" applyFont="1" applyFill="1" applyBorder="1">
      <alignment vertical="center"/>
    </xf>
    <xf numFmtId="38" fontId="4" fillId="0" borderId="20" xfId="1" applyFont="1" applyFill="1" applyBorder="1">
      <alignment vertical="center"/>
    </xf>
    <xf numFmtId="176" fontId="4" fillId="0" borderId="13" xfId="1" applyNumberFormat="1" applyFont="1" applyFill="1" applyBorder="1">
      <alignment vertical="center"/>
    </xf>
    <xf numFmtId="176" fontId="4" fillId="0" borderId="15" xfId="1" applyNumberFormat="1" applyFont="1" applyFill="1" applyBorder="1">
      <alignment vertical="center"/>
    </xf>
    <xf numFmtId="38" fontId="4" fillId="0" borderId="15" xfId="1" applyFont="1" applyFill="1" applyBorder="1">
      <alignment vertical="center"/>
    </xf>
    <xf numFmtId="38" fontId="4" fillId="0" borderId="16" xfId="1" applyFont="1" applyFill="1" applyBorder="1">
      <alignment vertical="center"/>
    </xf>
    <xf numFmtId="176" fontId="4" fillId="0" borderId="17" xfId="1" applyNumberFormat="1" applyFont="1" applyFill="1" applyBorder="1">
      <alignment vertical="center"/>
    </xf>
    <xf numFmtId="38" fontId="4" fillId="0" borderId="18" xfId="1" applyFont="1" applyFill="1" applyBorder="1">
      <alignment vertical="center"/>
    </xf>
    <xf numFmtId="38" fontId="4" fillId="0" borderId="21" xfId="1" applyFont="1" applyFill="1" applyBorder="1" applyAlignment="1">
      <alignment horizontal="center" vertical="center" wrapText="1"/>
    </xf>
    <xf numFmtId="38" fontId="4" fillId="0" borderId="23" xfId="1" applyFont="1" applyFill="1" applyBorder="1">
      <alignment vertical="center"/>
    </xf>
    <xf numFmtId="38" fontId="4" fillId="0" borderId="25" xfId="1" applyFont="1" applyFill="1" applyBorder="1">
      <alignment vertical="center"/>
    </xf>
    <xf numFmtId="38" fontId="4" fillId="0" borderId="2" xfId="1" applyFont="1" applyFill="1" applyBorder="1">
      <alignment vertical="center"/>
    </xf>
    <xf numFmtId="38" fontId="4" fillId="0" borderId="26" xfId="1" applyFont="1" applyFill="1" applyBorder="1">
      <alignment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8" fontId="4" fillId="0" borderId="2" xfId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76" fontId="4" fillId="0" borderId="22" xfId="1" applyNumberFormat="1" applyFont="1" applyFill="1" applyBorder="1">
      <alignment vertical="center"/>
    </xf>
    <xf numFmtId="176" fontId="4" fillId="0" borderId="24" xfId="1" applyNumberFormat="1" applyFont="1" applyFill="1" applyBorder="1">
      <alignment vertical="center"/>
    </xf>
  </cellXfs>
  <cellStyles count="9">
    <cellStyle name="パーセント 2" xfId="3" xr:uid="{00000000-0005-0000-0000-000000000000}"/>
    <cellStyle name="桁区切り" xfId="1" builtinId="6"/>
    <cellStyle name="桁区切り 2" xfId="5" xr:uid="{00000000-0005-0000-0000-000002000000}"/>
    <cellStyle name="桁区切り 3" xfId="4" xr:uid="{00000000-0005-0000-0000-000003000000}"/>
    <cellStyle name="標準" xfId="0" builtinId="0"/>
    <cellStyle name="標準 2" xfId="6" xr:uid="{00000000-0005-0000-0000-000005000000}"/>
    <cellStyle name="標準 2 2" xfId="7" xr:uid="{00000000-0005-0000-0000-000006000000}"/>
    <cellStyle name="標準 3" xfId="8" xr:uid="{00000000-0005-0000-0000-000007000000}"/>
    <cellStyle name="標準_第20表_第20表" xfId="2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120" name="Line 1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571500"/>
          <a:ext cx="752475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18</xdr:row>
      <xdr:rowOff>180975</xdr:rowOff>
    </xdr:from>
    <xdr:to>
      <xdr:col>1</xdr:col>
      <xdr:colOff>0</xdr:colOff>
      <xdr:row>22</xdr:row>
      <xdr:rowOff>0</xdr:rowOff>
    </xdr:to>
    <xdr:sp macro="" textlink="">
      <xdr:nvSpPr>
        <xdr:cNvPr id="2121" name="Line 2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3800475"/>
          <a:ext cx="7429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view="pageBreakPreview" zoomScaleNormal="100" zoomScaleSheetLayoutView="100" workbookViewId="0"/>
  </sheetViews>
  <sheetFormatPr defaultColWidth="9.33203125" defaultRowHeight="12"/>
  <cols>
    <col min="1" max="1" width="13.33203125" style="3" customWidth="1"/>
    <col min="2" max="2" width="15" style="2" customWidth="1"/>
    <col min="3" max="3" width="9.44140625" style="2" customWidth="1"/>
    <col min="4" max="4" width="15" style="2" customWidth="1"/>
    <col min="5" max="5" width="9.44140625" style="2" customWidth="1"/>
    <col min="6" max="6" width="15" style="2" customWidth="1"/>
    <col min="7" max="7" width="9.44140625" style="2" customWidth="1"/>
    <col min="8" max="8" width="15" style="2" customWidth="1"/>
    <col min="9" max="9" width="9.44140625" style="2" customWidth="1"/>
    <col min="10" max="10" width="8.77734375" style="2" customWidth="1"/>
    <col min="11" max="11" width="11.33203125" style="2" customWidth="1"/>
    <col min="12" max="12" width="8.77734375" style="2" customWidth="1"/>
    <col min="13" max="13" width="11.33203125" style="2" customWidth="1"/>
    <col min="14" max="16384" width="9.33203125" style="3"/>
  </cols>
  <sheetData>
    <row r="1" spans="1:13" ht="15" customHeight="1">
      <c r="A1" s="1" t="s">
        <v>12</v>
      </c>
    </row>
    <row r="2" spans="1:13" ht="15" customHeight="1">
      <c r="A2" s="1"/>
    </row>
    <row r="3" spans="1:13" ht="15" customHeight="1" thickBot="1">
      <c r="A3" s="3" t="s">
        <v>7</v>
      </c>
      <c r="H3" s="44" t="s">
        <v>10</v>
      </c>
      <c r="I3" s="44"/>
    </row>
    <row r="4" spans="1:13" ht="15" customHeight="1">
      <c r="A4" s="4" t="s">
        <v>8</v>
      </c>
      <c r="B4" s="38" t="s">
        <v>0</v>
      </c>
      <c r="C4" s="5"/>
      <c r="D4" s="38" t="s">
        <v>1</v>
      </c>
      <c r="E4" s="5"/>
      <c r="F4" s="38" t="s">
        <v>2</v>
      </c>
      <c r="G4" s="6"/>
      <c r="H4" s="35" t="s">
        <v>3</v>
      </c>
      <c r="I4" s="7"/>
    </row>
    <row r="5" spans="1:13" ht="15" customHeight="1">
      <c r="A5" s="8"/>
      <c r="B5" s="39"/>
      <c r="C5" s="42" t="s">
        <v>5</v>
      </c>
      <c r="D5" s="39"/>
      <c r="E5" s="42" t="s">
        <v>5</v>
      </c>
      <c r="F5" s="39"/>
      <c r="G5" s="45" t="s">
        <v>5</v>
      </c>
      <c r="H5" s="36"/>
      <c r="I5" s="47" t="s">
        <v>5</v>
      </c>
    </row>
    <row r="6" spans="1:13" s="11" customFormat="1" ht="15" customHeight="1">
      <c r="A6" s="9" t="s">
        <v>4</v>
      </c>
      <c r="B6" s="40"/>
      <c r="C6" s="43"/>
      <c r="D6" s="40"/>
      <c r="E6" s="43"/>
      <c r="F6" s="40"/>
      <c r="G6" s="46"/>
      <c r="H6" s="37"/>
      <c r="I6" s="48"/>
      <c r="J6" s="10"/>
      <c r="K6" s="10"/>
      <c r="L6" s="10"/>
      <c r="M6" s="10"/>
    </row>
    <row r="7" spans="1:13" s="11" customFormat="1" ht="15" customHeight="1">
      <c r="A7" s="33" t="s">
        <v>16</v>
      </c>
      <c r="B7" s="18">
        <v>29303</v>
      </c>
      <c r="C7" s="19">
        <f>ROUND(B7/H7*100,1)</f>
        <v>96.8</v>
      </c>
      <c r="D7" s="18">
        <v>913</v>
      </c>
      <c r="E7" s="19">
        <f>ROUND(D7/H7*100,1)</f>
        <v>3</v>
      </c>
      <c r="F7" s="18">
        <v>58</v>
      </c>
      <c r="G7" s="20">
        <f>100-C7-E7</f>
        <v>0.20000000000000284</v>
      </c>
      <c r="H7" s="21">
        <f>B7+D7+F7</f>
        <v>30274</v>
      </c>
      <c r="I7" s="22">
        <v>100</v>
      </c>
      <c r="J7" s="12"/>
      <c r="K7" s="12"/>
      <c r="L7" s="12"/>
      <c r="M7" s="12"/>
    </row>
    <row r="8" spans="1:13" s="11" customFormat="1" ht="15" customHeight="1">
      <c r="A8" s="34"/>
      <c r="B8" s="23">
        <f>B7/B$7*100</f>
        <v>100</v>
      </c>
      <c r="C8" s="24"/>
      <c r="D8" s="23">
        <f>D7/D$7*100</f>
        <v>100</v>
      </c>
      <c r="E8" s="24"/>
      <c r="F8" s="23">
        <f>F7/F$7*100</f>
        <v>100</v>
      </c>
      <c r="G8" s="25"/>
      <c r="H8" s="26">
        <f>H7/H$7*100</f>
        <v>100</v>
      </c>
      <c r="I8" s="27"/>
      <c r="J8" s="12"/>
      <c r="K8" s="12"/>
      <c r="L8" s="12"/>
      <c r="M8" s="12"/>
    </row>
    <row r="9" spans="1:13" ht="15" customHeight="1">
      <c r="A9" s="33" t="s">
        <v>17</v>
      </c>
      <c r="B9" s="18">
        <v>30009</v>
      </c>
      <c r="C9" s="19">
        <f>ROUND(B9/H9*100,1)</f>
        <v>97.3</v>
      </c>
      <c r="D9" s="18">
        <v>713</v>
      </c>
      <c r="E9" s="19">
        <f>ROUND(D9/H9*100,1)</f>
        <v>2.2999999999999998</v>
      </c>
      <c r="F9" s="18">
        <v>110</v>
      </c>
      <c r="G9" s="20">
        <f>100-C9-E9</f>
        <v>0.40000000000000302</v>
      </c>
      <c r="H9" s="21">
        <f>B9+D9+F9</f>
        <v>30832</v>
      </c>
      <c r="I9" s="22">
        <v>100</v>
      </c>
      <c r="J9" s="13"/>
      <c r="K9" s="13"/>
      <c r="L9" s="13"/>
      <c r="M9" s="13"/>
    </row>
    <row r="10" spans="1:13" ht="15" customHeight="1">
      <c r="A10" s="34"/>
      <c r="B10" s="23">
        <f>B9/B$7*100</f>
        <v>102.40930962700065</v>
      </c>
      <c r="C10" s="24"/>
      <c r="D10" s="23">
        <f>D9/D$7*100</f>
        <v>78.09419496166484</v>
      </c>
      <c r="E10" s="24"/>
      <c r="F10" s="23">
        <f>F9/F$7*100</f>
        <v>189.65517241379311</v>
      </c>
      <c r="G10" s="25"/>
      <c r="H10" s="26">
        <f>H9/H$7*100</f>
        <v>101.84316575279118</v>
      </c>
      <c r="I10" s="27"/>
      <c r="J10" s="13"/>
      <c r="K10" s="13"/>
      <c r="L10" s="13"/>
      <c r="M10" s="13"/>
    </row>
    <row r="11" spans="1:13" ht="15" customHeight="1">
      <c r="A11" s="33" t="s">
        <v>15</v>
      </c>
      <c r="B11" s="18">
        <v>30618</v>
      </c>
      <c r="C11" s="19">
        <f>ROUND(B11/H11*100,1)</f>
        <v>96.7</v>
      </c>
      <c r="D11" s="18">
        <v>983</v>
      </c>
      <c r="E11" s="19">
        <f>ROUND(D11/H11*100,1)</f>
        <v>3.1</v>
      </c>
      <c r="F11" s="18">
        <v>73</v>
      </c>
      <c r="G11" s="20">
        <f>100-C11-E11</f>
        <v>0.19999999999999707</v>
      </c>
      <c r="H11" s="21">
        <f>B11+D11+F11</f>
        <v>31674</v>
      </c>
      <c r="I11" s="22">
        <v>100</v>
      </c>
      <c r="J11" s="13"/>
      <c r="K11" s="13"/>
      <c r="L11" s="13"/>
      <c r="M11" s="13"/>
    </row>
    <row r="12" spans="1:13" ht="15" customHeight="1">
      <c r="A12" s="34"/>
      <c r="B12" s="23">
        <f>B11/B$7*100</f>
        <v>104.48759512677883</v>
      </c>
      <c r="C12" s="24"/>
      <c r="D12" s="23">
        <f>D11/D$7*100</f>
        <v>107.6670317634173</v>
      </c>
      <c r="E12" s="24"/>
      <c r="F12" s="23">
        <f>F11/F$7*100</f>
        <v>125.86206896551724</v>
      </c>
      <c r="G12" s="25"/>
      <c r="H12" s="26">
        <f>H11/H$7*100</f>
        <v>104.62443020413556</v>
      </c>
      <c r="I12" s="27"/>
      <c r="J12" s="13"/>
      <c r="K12" s="13"/>
      <c r="L12" s="13"/>
      <c r="M12" s="13"/>
    </row>
    <row r="13" spans="1:13" ht="15" customHeight="1">
      <c r="A13" s="33" t="s">
        <v>18</v>
      </c>
      <c r="B13" s="18">
        <v>33800</v>
      </c>
      <c r="C13" s="19">
        <f>ROUND(B13/H13*100,1)</f>
        <v>96.4</v>
      </c>
      <c r="D13" s="18">
        <v>1206</v>
      </c>
      <c r="E13" s="19">
        <f>ROUND(D13/H13*100,1)</f>
        <v>3.4</v>
      </c>
      <c r="F13" s="18">
        <v>70</v>
      </c>
      <c r="G13" s="20">
        <f>100-C13-E13</f>
        <v>0.1999999999999944</v>
      </c>
      <c r="H13" s="21">
        <f>B13+D13+F13</f>
        <v>35076</v>
      </c>
      <c r="I13" s="22">
        <v>100</v>
      </c>
    </row>
    <row r="14" spans="1:13" ht="15" customHeight="1">
      <c r="A14" s="41"/>
      <c r="B14" s="23">
        <f>B13/B$7*100</f>
        <v>115.34655154762309</v>
      </c>
      <c r="C14" s="24"/>
      <c r="D14" s="23">
        <f>D13/D$7*100</f>
        <v>132.09200438116099</v>
      </c>
      <c r="E14" s="24"/>
      <c r="F14" s="23">
        <f>F13/F$7*100</f>
        <v>120.68965517241379</v>
      </c>
      <c r="G14" s="25"/>
      <c r="H14" s="26">
        <f>H13/H$7*100</f>
        <v>115.86179560018496</v>
      </c>
      <c r="I14" s="27"/>
    </row>
    <row r="15" spans="1:13" ht="15" customHeight="1">
      <c r="A15" s="33" t="s">
        <v>20</v>
      </c>
      <c r="B15" s="18">
        <v>39156</v>
      </c>
      <c r="C15" s="19">
        <f>ROUND(B15/H15*100,1)</f>
        <v>97.2</v>
      </c>
      <c r="D15" s="18">
        <v>1059</v>
      </c>
      <c r="E15" s="19">
        <f>ROUND(D15/H15*100,1)</f>
        <v>2.6</v>
      </c>
      <c r="F15" s="18">
        <v>62</v>
      </c>
      <c r="G15" s="20">
        <f>100-C15-E15</f>
        <v>0.19999999999999707</v>
      </c>
      <c r="H15" s="21">
        <f>B15+D15+F15</f>
        <v>40277</v>
      </c>
      <c r="I15" s="22">
        <v>100</v>
      </c>
    </row>
    <row r="16" spans="1:13" ht="15" customHeight="1">
      <c r="A16" s="41"/>
      <c r="B16" s="23">
        <f>B15/B$7*100</f>
        <v>133.62454356209261</v>
      </c>
      <c r="C16" s="24"/>
      <c r="D16" s="23">
        <f>D15/D$7*100</f>
        <v>115.99123767798467</v>
      </c>
      <c r="E16" s="24"/>
      <c r="F16" s="23">
        <f>F15/F$7*100</f>
        <v>106.89655172413792</v>
      </c>
      <c r="G16" s="25"/>
      <c r="H16" s="26">
        <f>H15/H$7*100</f>
        <v>133.0415538085486</v>
      </c>
      <c r="I16" s="27"/>
    </row>
    <row r="17" spans="1:9" ht="30" customHeight="1" thickBot="1">
      <c r="A17" s="28" t="s">
        <v>21</v>
      </c>
      <c r="B17" s="49">
        <f>B15/B13*100</f>
        <v>115.84615384615384</v>
      </c>
      <c r="C17" s="29"/>
      <c r="D17" s="49">
        <f>D15/D13*100</f>
        <v>87.810945273631845</v>
      </c>
      <c r="E17" s="29"/>
      <c r="F17" s="49">
        <f>F15/F13*100</f>
        <v>88.571428571428569</v>
      </c>
      <c r="G17" s="29"/>
      <c r="H17" s="50">
        <f>H15/H13*100</f>
        <v>114.82780248603032</v>
      </c>
      <c r="I17" s="30"/>
    </row>
    <row r="18" spans="1:9" ht="15" customHeight="1">
      <c r="A18" s="14"/>
      <c r="B18" s="15"/>
      <c r="C18" s="13"/>
      <c r="D18" s="15"/>
      <c r="E18" s="13"/>
      <c r="F18" s="15"/>
      <c r="G18" s="13"/>
      <c r="H18" s="15"/>
      <c r="I18" s="16"/>
    </row>
    <row r="19" spans="1:9" ht="15" customHeight="1" thickBot="1">
      <c r="A19" s="3" t="s">
        <v>6</v>
      </c>
      <c r="H19" s="44" t="s">
        <v>11</v>
      </c>
      <c r="I19" s="44"/>
    </row>
    <row r="20" spans="1:9" ht="15" customHeight="1">
      <c r="A20" s="4" t="s">
        <v>8</v>
      </c>
      <c r="B20" s="38" t="s">
        <v>0</v>
      </c>
      <c r="C20" s="5"/>
      <c r="D20" s="38" t="s">
        <v>1</v>
      </c>
      <c r="E20" s="5"/>
      <c r="F20" s="38" t="s">
        <v>2</v>
      </c>
      <c r="G20" s="6"/>
      <c r="H20" s="35" t="s">
        <v>3</v>
      </c>
      <c r="I20" s="7"/>
    </row>
    <row r="21" spans="1:9" ht="15" customHeight="1">
      <c r="A21" s="8"/>
      <c r="B21" s="39"/>
      <c r="C21" s="42" t="s">
        <v>5</v>
      </c>
      <c r="D21" s="39"/>
      <c r="E21" s="42" t="s">
        <v>5</v>
      </c>
      <c r="F21" s="39"/>
      <c r="G21" s="45" t="s">
        <v>5</v>
      </c>
      <c r="H21" s="36"/>
      <c r="I21" s="47" t="s">
        <v>5</v>
      </c>
    </row>
    <row r="22" spans="1:9" ht="15" customHeight="1">
      <c r="A22" s="9" t="s">
        <v>4</v>
      </c>
      <c r="B22" s="40"/>
      <c r="C22" s="43"/>
      <c r="D22" s="40"/>
      <c r="E22" s="43"/>
      <c r="F22" s="40"/>
      <c r="G22" s="46"/>
      <c r="H22" s="37"/>
      <c r="I22" s="48"/>
    </row>
    <row r="23" spans="1:9" ht="15" customHeight="1">
      <c r="A23" s="33" t="s">
        <v>16</v>
      </c>
      <c r="B23" s="18">
        <v>5450484</v>
      </c>
      <c r="C23" s="19">
        <f>ROUND(B23/H23*100,1)</f>
        <v>91.2</v>
      </c>
      <c r="D23" s="18">
        <v>486645</v>
      </c>
      <c r="E23" s="19">
        <f>ROUND(D23/H23*100,1)</f>
        <v>8.1</v>
      </c>
      <c r="F23" s="18">
        <v>38308</v>
      </c>
      <c r="G23" s="20">
        <f>100-C23-E23</f>
        <v>0.69999999999999751</v>
      </c>
      <c r="H23" s="21">
        <f>B23+D23+F23</f>
        <v>5975437</v>
      </c>
      <c r="I23" s="22">
        <v>100</v>
      </c>
    </row>
    <row r="24" spans="1:9" ht="15" customHeight="1">
      <c r="A24" s="34"/>
      <c r="B24" s="23">
        <f>B23/B$23*100</f>
        <v>100</v>
      </c>
      <c r="C24" s="24"/>
      <c r="D24" s="23">
        <f>D23/D$23*100</f>
        <v>100</v>
      </c>
      <c r="E24" s="24"/>
      <c r="F24" s="23">
        <f>F23/F$23*100</f>
        <v>100</v>
      </c>
      <c r="G24" s="25"/>
      <c r="H24" s="26">
        <f>H23/H$23*100</f>
        <v>100</v>
      </c>
      <c r="I24" s="27"/>
    </row>
    <row r="25" spans="1:9" ht="15" customHeight="1">
      <c r="A25" s="33" t="s">
        <v>17</v>
      </c>
      <c r="B25" s="18">
        <v>5081242.5470000003</v>
      </c>
      <c r="C25" s="19">
        <f>ROUND(B25/H25*100,1)</f>
        <v>90.6</v>
      </c>
      <c r="D25" s="18">
        <v>450551.5</v>
      </c>
      <c r="E25" s="19">
        <f>ROUND(D25/H25*100,1)</f>
        <v>8</v>
      </c>
      <c r="F25" s="18">
        <v>77424</v>
      </c>
      <c r="G25" s="20">
        <f>100-C25-E25</f>
        <v>1.4000000000000057</v>
      </c>
      <c r="H25" s="21">
        <f>B25+D25+F25</f>
        <v>5609218.0470000003</v>
      </c>
      <c r="I25" s="22">
        <v>100</v>
      </c>
    </row>
    <row r="26" spans="1:9" ht="15" customHeight="1">
      <c r="A26" s="34"/>
      <c r="B26" s="23">
        <f>B25/B$23*100</f>
        <v>93.22552909062756</v>
      </c>
      <c r="C26" s="24"/>
      <c r="D26" s="23">
        <f>D25/D$23*100</f>
        <v>92.58319719713549</v>
      </c>
      <c r="E26" s="24"/>
      <c r="F26" s="23">
        <f>F25/F$23*100</f>
        <v>202.10922000626499</v>
      </c>
      <c r="G26" s="25"/>
      <c r="H26" s="26">
        <f>H25/H$23*100</f>
        <v>93.871260746285174</v>
      </c>
      <c r="I26" s="27"/>
    </row>
    <row r="27" spans="1:9" ht="15" customHeight="1">
      <c r="A27" s="33" t="s">
        <v>15</v>
      </c>
      <c r="B27" s="18">
        <v>5253290</v>
      </c>
      <c r="C27" s="19">
        <f>ROUND(B27/H27*100,1)</f>
        <v>85.5</v>
      </c>
      <c r="D27" s="18">
        <v>716747</v>
      </c>
      <c r="E27" s="19">
        <f>ROUND(D27/H27*100,1)</f>
        <v>11.7</v>
      </c>
      <c r="F27" s="18">
        <v>173677</v>
      </c>
      <c r="G27" s="20">
        <f>100-C27-E27</f>
        <v>2.8000000000000007</v>
      </c>
      <c r="H27" s="21">
        <f>B27+D27+F27</f>
        <v>6143714</v>
      </c>
      <c r="I27" s="22">
        <v>100</v>
      </c>
    </row>
    <row r="28" spans="1:9" ht="15" customHeight="1">
      <c r="A28" s="34"/>
      <c r="B28" s="23">
        <f>B27/B$23*100</f>
        <v>96.382082765493848</v>
      </c>
      <c r="C28" s="24"/>
      <c r="D28" s="23">
        <f>D27/D$23*100</f>
        <v>147.28333795682684</v>
      </c>
      <c r="E28" s="24"/>
      <c r="F28" s="23">
        <f>F27/F$23*100</f>
        <v>453.37005325258434</v>
      </c>
      <c r="G28" s="25"/>
      <c r="H28" s="26">
        <f>H27/H$23*100</f>
        <v>102.81614549697369</v>
      </c>
      <c r="I28" s="27"/>
    </row>
    <row r="29" spans="1:9" ht="15" customHeight="1">
      <c r="A29" s="33" t="s">
        <v>18</v>
      </c>
      <c r="B29" s="18">
        <v>5756100</v>
      </c>
      <c r="C29" s="19">
        <f>ROUND(B29/H29*100,1)</f>
        <v>91</v>
      </c>
      <c r="D29" s="18">
        <v>523311</v>
      </c>
      <c r="E29" s="19">
        <f>ROUND(D29/H29*100,1)</f>
        <v>8.3000000000000007</v>
      </c>
      <c r="F29" s="18">
        <v>48623</v>
      </c>
      <c r="G29" s="20">
        <f>100-C29-E29</f>
        <v>0.69999999999999929</v>
      </c>
      <c r="H29" s="21">
        <f>B29+D29+F29</f>
        <v>6328034</v>
      </c>
      <c r="I29" s="22">
        <v>100</v>
      </c>
    </row>
    <row r="30" spans="1:9" ht="15" customHeight="1">
      <c r="A30" s="41"/>
      <c r="B30" s="23">
        <f>B29/B$23*100</f>
        <v>105.60713507277519</v>
      </c>
      <c r="C30" s="24"/>
      <c r="D30" s="23">
        <f>D29/D$23*100</f>
        <v>107.53444502666214</v>
      </c>
      <c r="E30" s="24"/>
      <c r="F30" s="23">
        <f>F29/F$23*100</f>
        <v>126.9264905502767</v>
      </c>
      <c r="G30" s="25"/>
      <c r="H30" s="26">
        <f>H29/H$23*100</f>
        <v>105.90077344970751</v>
      </c>
      <c r="I30" s="27"/>
    </row>
    <row r="31" spans="1:9" ht="15" customHeight="1">
      <c r="A31" s="33" t="s">
        <v>20</v>
      </c>
      <c r="B31" s="18">
        <v>6229237.5</v>
      </c>
      <c r="C31" s="19">
        <f>ROUND(B31/H31*100,1)</f>
        <v>91.7</v>
      </c>
      <c r="D31" s="18">
        <v>523668.5</v>
      </c>
      <c r="E31" s="19">
        <f>ROUND(D31/H31*100,1)</f>
        <v>7.7</v>
      </c>
      <c r="F31" s="18">
        <v>43756</v>
      </c>
      <c r="G31" s="20">
        <f>100-C31-E31</f>
        <v>0.59999999999999698</v>
      </c>
      <c r="H31" s="21">
        <f>B31+D31+F31</f>
        <v>6796662</v>
      </c>
      <c r="I31" s="22">
        <v>100</v>
      </c>
    </row>
    <row r="32" spans="1:9" ht="15" customHeight="1">
      <c r="A32" s="41"/>
      <c r="B32" s="23">
        <f>B31/B$23*100</f>
        <v>114.28778618559379</v>
      </c>
      <c r="C32" s="24"/>
      <c r="D32" s="23">
        <f>D31/D$23*100</f>
        <v>107.60790720134801</v>
      </c>
      <c r="E32" s="24"/>
      <c r="F32" s="23">
        <f>F31/F$23*100</f>
        <v>114.22157251748982</v>
      </c>
      <c r="G32" s="25"/>
      <c r="H32" s="26">
        <f>H31/H$23*100</f>
        <v>113.74334630253821</v>
      </c>
      <c r="I32" s="27"/>
    </row>
    <row r="33" spans="1:9" ht="30" customHeight="1" thickBot="1">
      <c r="A33" s="28" t="s">
        <v>21</v>
      </c>
      <c r="B33" s="49">
        <f>B31/B29*100</f>
        <v>108.21975816959399</v>
      </c>
      <c r="C33" s="31"/>
      <c r="D33" s="49">
        <f>D31/D29*100</f>
        <v>100.06831501726508</v>
      </c>
      <c r="E33" s="31"/>
      <c r="F33" s="49">
        <f>F31/F29*100</f>
        <v>89.990333792649565</v>
      </c>
      <c r="G33" s="31"/>
      <c r="H33" s="50">
        <f>H31/H29*100</f>
        <v>107.40558600032806</v>
      </c>
      <c r="I33" s="32"/>
    </row>
    <row r="34" spans="1:9" ht="15" customHeight="1">
      <c r="A34" s="3" t="s">
        <v>22</v>
      </c>
    </row>
    <row r="35" spans="1:9" ht="15" customHeight="1">
      <c r="A35" s="3" t="s">
        <v>9</v>
      </c>
    </row>
    <row r="36" spans="1:9" ht="15" customHeight="1">
      <c r="A36" s="3" t="s">
        <v>14</v>
      </c>
    </row>
    <row r="37" spans="1:9">
      <c r="A37" s="17" t="s">
        <v>13</v>
      </c>
    </row>
    <row r="38" spans="1:9">
      <c r="A38" s="3" t="s">
        <v>19</v>
      </c>
    </row>
  </sheetData>
  <mergeCells count="28">
    <mergeCell ref="H3:I3"/>
    <mergeCell ref="E21:E22"/>
    <mergeCell ref="G21:G22"/>
    <mergeCell ref="F20:F22"/>
    <mergeCell ref="A13:A14"/>
    <mergeCell ref="A15:A16"/>
    <mergeCell ref="B4:B6"/>
    <mergeCell ref="H4:H6"/>
    <mergeCell ref="C5:C6"/>
    <mergeCell ref="E5:E6"/>
    <mergeCell ref="G5:G6"/>
    <mergeCell ref="H19:I19"/>
    <mergeCell ref="I5:I6"/>
    <mergeCell ref="I21:I22"/>
    <mergeCell ref="D4:D6"/>
    <mergeCell ref="F4:F6"/>
    <mergeCell ref="A31:A32"/>
    <mergeCell ref="B20:B22"/>
    <mergeCell ref="D20:D22"/>
    <mergeCell ref="A29:A30"/>
    <mergeCell ref="C21:C22"/>
    <mergeCell ref="A7:A8"/>
    <mergeCell ref="H20:H22"/>
    <mergeCell ref="A23:A24"/>
    <mergeCell ref="A25:A26"/>
    <mergeCell ref="A27:A28"/>
    <mergeCell ref="A9:A10"/>
    <mergeCell ref="A11:A12"/>
  </mergeCells>
  <phoneticPr fontId="2"/>
  <pageMargins left="0.59055118110236227" right="0.59055118110236227" top="0.98425196850393704" bottom="0.98425196850393704" header="0.51181102362204722" footer="0.51181102362204722"/>
  <pageSetup paperSize="9" firstPageNumber="340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(2)　差押処分の推移</vt:lpstr>
      <vt:lpstr>'(2)　差押処分の推移'!Print_Area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2026-01-14T01:34:58Z</cp:lastPrinted>
  <dcterms:created xsi:type="dcterms:W3CDTF">2009-03-03T04:42:02Z</dcterms:created>
  <dcterms:modified xsi:type="dcterms:W3CDTF">2026-01-28T05:25:36Z</dcterms:modified>
</cp:coreProperties>
</file>