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03_R07税財政資料集用\03 R07税財政資料集（黒字）\"/>
    </mc:Choice>
  </mc:AlternateContent>
  <xr:revisionPtr revIDLastSave="0" documentId="13_ncr:1_{F9F3F545-D1C5-406D-AC31-03925F75252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９表　個人市町村民税（令和６年度）" sheetId="1" r:id="rId1"/>
  </sheets>
  <definedNames>
    <definedName name="_xlnm.Print_Area" localSheetId="0">'第９表　個人市町村民税（令和６年度）'!$A$1:$P$82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G78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56" i="1"/>
  <c r="J79" i="1" l="1"/>
  <c r="M78" i="1" l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I79" i="1" l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56" i="1"/>
  <c r="K79" i="1" l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56" i="1" l="1"/>
  <c r="G79" i="1"/>
  <c r="N47" i="1"/>
  <c r="N45" i="1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46" i="1"/>
  <c r="N44" i="1"/>
  <c r="N42" i="1"/>
  <c r="N40" i="1"/>
  <c r="N38" i="1"/>
  <c r="N36" i="1"/>
  <c r="N34" i="1"/>
  <c r="N32" i="1"/>
  <c r="N30" i="1"/>
  <c r="N28" i="1"/>
  <c r="N26" i="1"/>
  <c r="N24" i="1"/>
  <c r="N22" i="1"/>
  <c r="N20" i="1"/>
  <c r="N18" i="1"/>
  <c r="N16" i="1"/>
  <c r="N14" i="1"/>
  <c r="N12" i="1"/>
  <c r="N10" i="1"/>
  <c r="N8" i="1"/>
  <c r="L8" i="1"/>
  <c r="M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F79" i="1"/>
  <c r="M79" i="1" s="1"/>
  <c r="E79" i="1"/>
  <c r="L79" i="1" s="1"/>
  <c r="J48" i="1"/>
  <c r="J80" i="1" s="1"/>
  <c r="I48" i="1"/>
  <c r="I80" i="1" s="1"/>
  <c r="F48" i="1"/>
  <c r="E48" i="1"/>
  <c r="G48" i="1"/>
  <c r="K48" i="1"/>
  <c r="K80" i="1" s="1"/>
  <c r="G80" i="1" l="1"/>
  <c r="N79" i="1"/>
  <c r="E80" i="1"/>
  <c r="L80" i="1" s="1"/>
  <c r="N48" i="1"/>
  <c r="L48" i="1"/>
  <c r="F80" i="1"/>
  <c r="M80" i="1" s="1"/>
  <c r="M48" i="1"/>
  <c r="N80" i="1" l="1"/>
</calcChain>
</file>

<file path=xl/sharedStrings.xml><?xml version="1.0" encoding="utf-8"?>
<sst xmlns="http://schemas.openxmlformats.org/spreadsheetml/2006/main" count="195" uniqueCount="102">
  <si>
    <t>市町村名</t>
    <rPh sb="0" eb="4">
      <t>シチョウソンメイ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</si>
  <si>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</si>
  <si>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</si>
  <si>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</si>
  <si>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</si>
  <si>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</si>
  <si>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</si>
  <si>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</si>
  <si>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</si>
  <si>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</si>
  <si>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</si>
  <si>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</si>
  <si>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</si>
  <si>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</si>
  <si>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</si>
  <si>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</si>
  <si>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</si>
  <si>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</si>
  <si>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</si>
  <si>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</si>
  <si>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</si>
  <si>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</si>
  <si>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</si>
  <si>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</si>
  <si>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</si>
  <si>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</si>
  <si>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</si>
  <si>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</si>
  <si>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</si>
  <si>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</si>
  <si>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</si>
  <si>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</si>
  <si>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</si>
  <si>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</si>
  <si>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</si>
  <si>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</si>
  <si>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</si>
  <si>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</si>
  <si>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</si>
  <si>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</si>
  <si>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</si>
  <si>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</si>
  <si>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</si>
  <si>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</si>
  <si>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</si>
  <si>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</si>
  <si>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</si>
  <si>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</si>
  <si>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</si>
  <si>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</si>
  <si>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</si>
  <si>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</si>
  <si>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</si>
  <si>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</si>
  <si>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</si>
  <si>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</si>
  <si>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</si>
  <si>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</si>
  <si>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</si>
  <si>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</si>
  <si>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</si>
  <si>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</si>
  <si>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</si>
  <si>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</si>
  <si>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</si>
  <si>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</si>
  <si>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</si>
  <si>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</si>
  <si>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</si>
  <si>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</si>
  <si>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</si>
  <si>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</si>
  <si>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</si>
  <si>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</si>
  <si>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</si>
  <si>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</si>
  <si>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</si>
  <si>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</si>
  <si>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</si>
  <si>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</si>
  <si>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</si>
  <si>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</si>
  <si>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</si>
  <si>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</si>
  <si>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</si>
  <si>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</si>
  <si>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</si>
  <si>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</si>
  <si>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</si>
  <si>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</si>
  <si>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</si>
  <si>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</si>
  <si>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</si>
  <si>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</si>
  <si>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（単位：千円、％）</t>
    <rPh sb="1" eb="3">
      <t>タンイ</t>
    </rPh>
    <rPh sb="4" eb="6">
      <t>センエン</t>
    </rPh>
    <phoneticPr fontId="2"/>
  </si>
  <si>
    <t>ふじみ野市</t>
  </si>
  <si>
    <t>白岡市</t>
    <rPh sb="0" eb="2">
      <t>シラオカ</t>
    </rPh>
    <rPh sb="2" eb="3">
      <t>シ</t>
    </rPh>
    <phoneticPr fontId="3"/>
  </si>
  <si>
    <t>鶴ヶ島市</t>
  </si>
  <si>
    <t>資料　「地方財政状況調」第６表</t>
    <phoneticPr fontId="3"/>
  </si>
  <si>
    <t>第９表　個人市町村民税（令和６年度）</t>
    <rPh sb="0" eb="1">
      <t>ダイ</t>
    </rPh>
    <rPh sb="2" eb="3">
      <t>ヒョウ</t>
    </rPh>
    <rPh sb="4" eb="6">
      <t>コジン</t>
    </rPh>
    <rPh sb="6" eb="9">
      <t>シチョウソン</t>
    </rPh>
    <rPh sb="9" eb="10">
      <t>ミン</t>
    </rPh>
    <rPh sb="10" eb="11">
      <t>ゼイ</t>
    </rPh>
    <rPh sb="12" eb="14">
      <t>レイワ</t>
    </rPh>
    <rPh sb="15" eb="17">
      <t>ネンド</t>
    </rPh>
    <phoneticPr fontId="2"/>
  </si>
  <si>
    <t>６　年　度</t>
    <rPh sb="2" eb="3">
      <t>トシ</t>
    </rPh>
    <rPh sb="4" eb="5">
      <t>ド</t>
    </rPh>
    <phoneticPr fontId="2"/>
  </si>
  <si>
    <t>５年度</t>
    <rPh sb="1" eb="3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</si>
</sst>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* 0.0\ ;* \-0.0\ ;\ * 0.0\ ;@"/>
  </numFmts>
  <fonts count="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6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right" vertical="center"/>
    </xf>
    <xf numFmtId="0" fontId="8" fillId="0" borderId="3" xfId="2" applyFont="1" applyBorder="1">
      <alignment vertical="center"/>
    </xf>
    <xf numFmtId="0" fontId="8" fillId="0" borderId="4" xfId="2" applyFont="1" applyBorder="1">
      <alignment vertical="center"/>
    </xf>
    <xf numFmtId="0" fontId="8" fillId="0" borderId="5" xfId="2" applyFont="1" applyBorder="1" applyAlignment="1">
      <alignment horizontal="distributed" vertical="center"/>
    </xf>
    <xf numFmtId="0" fontId="8" fillId="0" borderId="6" xfId="2" applyFont="1" applyBorder="1" applyAlignment="1">
      <alignment horizontal="distributed" vertical="center"/>
    </xf>
    <xf numFmtId="0" fontId="8" fillId="0" borderId="7" xfId="2" applyFont="1" applyBorder="1">
      <alignment vertical="center"/>
    </xf>
    <xf numFmtId="0" fontId="8" fillId="0" borderId="8" xfId="2" applyFont="1" applyBorder="1" applyAlignment="1">
      <alignment horizontal="distributed" vertical="center"/>
    </xf>
    <xf numFmtId="0" fontId="8" fillId="0" borderId="10" xfId="2" applyFont="1" applyBorder="1" applyAlignment="1">
      <alignment horizontal="distributed" vertical="center"/>
    </xf>
    <xf numFmtId="0" fontId="8" fillId="0" borderId="11" xfId="2" applyFont="1" applyBorder="1">
      <alignment vertical="center"/>
    </xf>
    <xf numFmtId="0" fontId="8" fillId="0" borderId="12" xfId="2" applyFont="1" applyBorder="1" applyAlignment="1">
      <alignment horizontal="distributed" vertical="center"/>
    </xf>
    <xf numFmtId="0" fontId="8" fillId="0" borderId="13" xfId="2" applyFont="1" applyBorder="1" applyAlignment="1">
      <alignment horizontal="distributed" vertical="center"/>
    </xf>
    <xf numFmtId="0" fontId="8" fillId="0" borderId="14" xfId="2" applyFont="1" applyBorder="1">
      <alignment vertical="center"/>
    </xf>
    <xf numFmtId="0" fontId="8" fillId="0" borderId="15" xfId="2" applyFont="1" applyBorder="1" applyAlignment="1">
      <alignment horizontal="distributed" vertical="center"/>
    </xf>
    <xf numFmtId="0" fontId="8" fillId="0" borderId="17" xfId="2" applyFont="1" applyBorder="1" applyAlignment="1">
      <alignment horizontal="distributed" vertical="center"/>
    </xf>
    <xf numFmtId="0" fontId="8" fillId="0" borderId="0" xfId="2" applyFont="1" applyAlignment="1">
      <alignment horizontal="distributed" vertical="center"/>
    </xf>
    <xf numFmtId="176" fontId="8" fillId="0" borderId="0" xfId="2" applyNumberFormat="1" applyFont="1">
      <alignment vertical="center"/>
    </xf>
    <xf numFmtId="177" fontId="8" fillId="0" borderId="0" xfId="2" applyNumberFormat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distributed" vertical="center"/>
    </xf>
    <xf numFmtId="176" fontId="8" fillId="0" borderId="0" xfId="1" applyNumberFormat="1" applyFont="1">
      <alignment vertical="center"/>
    </xf>
    <xf numFmtId="177" fontId="8" fillId="0" borderId="0" xfId="1" applyNumberFormat="1" applyFont="1">
      <alignment vertical="center"/>
    </xf>
    <xf numFmtId="0" fontId="8" fillId="0" borderId="18" xfId="2" applyFont="1" applyBorder="1">
      <alignment vertical="center"/>
    </xf>
    <xf numFmtId="0" fontId="8" fillId="0" borderId="19" xfId="2" applyFont="1" applyBorder="1" applyAlignment="1">
      <alignment horizontal="distributed" vertical="center"/>
    </xf>
    <xf numFmtId="0" fontId="8" fillId="0" borderId="21" xfId="2" applyFont="1" applyBorder="1" applyAlignment="1">
      <alignment horizontal="distributed" vertical="center"/>
    </xf>
    <xf numFmtId="177" fontId="8" fillId="0" borderId="0" xfId="1" applyNumberFormat="1" applyFont="1" applyAlignment="1"/>
    <xf numFmtId="0" fontId="8" fillId="0" borderId="0" xfId="2" applyFont="1" applyAlignment="1"/>
    <xf numFmtId="0" fontId="8" fillId="0" borderId="22" xfId="2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176" fontId="8" fillId="0" borderId="2" xfId="2" applyNumberFormat="1" applyFont="1" applyBorder="1">
      <alignment vertical="center"/>
    </xf>
    <xf numFmtId="176" fontId="8" fillId="0" borderId="1" xfId="2" applyNumberFormat="1" applyFont="1" applyBorder="1">
      <alignment vertical="center"/>
    </xf>
    <xf numFmtId="176" fontId="8" fillId="0" borderId="9" xfId="2" applyNumberFormat="1" applyFont="1" applyBorder="1">
      <alignment vertical="center"/>
    </xf>
    <xf numFmtId="176" fontId="8" fillId="0" borderId="16" xfId="2" applyNumberFormat="1" applyFont="1" applyBorder="1">
      <alignment vertical="center"/>
    </xf>
    <xf numFmtId="176" fontId="8" fillId="0" borderId="20" xfId="2" applyNumberFormat="1" applyFont="1" applyBorder="1">
      <alignment vertical="center"/>
    </xf>
    <xf numFmtId="178" fontId="8" fillId="0" borderId="16" xfId="2" applyNumberFormat="1" applyFont="1" applyBorder="1" applyAlignment="1">
      <alignment horizontal="center" vertical="center"/>
    </xf>
    <xf numFmtId="178" fontId="8" fillId="0" borderId="20" xfId="2" applyNumberFormat="1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1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22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28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distributed" vertical="center" indent="2"/>
    </xf>
    <xf numFmtId="0" fontId="8" fillId="0" borderId="34" xfId="2" applyFont="1" applyBorder="1" applyAlignment="1">
      <alignment horizontal="distributed" vertical="center" indent="2"/>
    </xf>
    <xf numFmtId="0" fontId="8" fillId="0" borderId="35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178" fontId="8" fillId="0" borderId="2" xfId="1" applyNumberFormat="1" applyFont="1" applyBorder="1" applyAlignment="1">
      <alignment horizontal="center" vertical="center"/>
    </xf>
    <xf numFmtId="178" fontId="8" fillId="0" borderId="2" xfId="2" applyNumberFormat="1" applyFont="1" applyBorder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/>
    </xf>
  </cellXfs>
  <cellStyles count="4">
    <cellStyle name="標準" xfId="0" builtinId="0"/>
    <cellStyle name="標準_第20表" xfId="1" xr:uid="{00000000-0005-0000-0000-000001000000}"/>
    <cellStyle name="標準_第20表_第20表" xfId="2" xr:uid="{00000000-0005-0000-0000-000002000000}"/>
    <cellStyle name="未定義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Y82"/>
  <sheetViews>
    <sheetView tabSelected="1" view="pageBreakPreview" zoomScaleNormal="100" zoomScaleSheetLayoutView="100" workbookViewId="0"/>
  </sheetViews>
  <sheetFormatPr defaultColWidth="9" defaultRowHeight="13"/>
  <cols>
    <col min="1" max="1" width="1.36328125" style="3" customWidth="1"/>
    <col min="2" max="2" width="3.90625" style="3" customWidth="1"/>
    <col min="3" max="3" width="4.453125" style="3" bestFit="1" customWidth="1"/>
    <col min="4" max="4" width="11" style="3" bestFit="1" customWidth="1"/>
    <col min="5" max="11" width="14.26953125" style="3" customWidth="1"/>
    <col min="12" max="15" width="7.90625" style="3" customWidth="1"/>
    <col min="16" max="16" width="10.90625" style="3" customWidth="1"/>
    <col min="17" max="22" width="9" style="3"/>
    <col min="23" max="23" width="10.453125" style="3" customWidth="1"/>
    <col min="24" max="16384" width="9" style="3"/>
  </cols>
  <sheetData>
    <row r="1" spans="3:25" ht="21">
      <c r="C1" s="1"/>
      <c r="D1" s="2"/>
      <c r="E1" s="2"/>
      <c r="F1" s="2"/>
      <c r="G1" s="2"/>
      <c r="H1" s="2"/>
    </row>
    <row r="2" spans="3:25" ht="21">
      <c r="C2" s="3" t="s">
        <v>99</v>
      </c>
      <c r="D2" s="2"/>
      <c r="E2" s="2"/>
      <c r="F2" s="2"/>
      <c r="G2" s="2"/>
      <c r="H2" s="2"/>
    </row>
    <row r="3" spans="3:25" s="4" customFormat="1" ht="21" customHeight="1" thickBot="1">
      <c r="O3" s="31" t="s">
        <v>94</v>
      </c>
    </row>
    <row r="4" spans="3:25" s="4" customFormat="1" ht="14.25" customHeight="1">
      <c r="C4" s="50" t="s">
        <v>0</v>
      </c>
      <c r="D4" s="51"/>
      <c r="E4" s="56" t="s">
        <v>1</v>
      </c>
      <c r="F4" s="56"/>
      <c r="G4" s="56"/>
      <c r="H4" s="56"/>
      <c r="I4" s="57" t="s">
        <v>2</v>
      </c>
      <c r="J4" s="58"/>
      <c r="K4" s="59"/>
      <c r="L4" s="60" t="s">
        <v>3</v>
      </c>
      <c r="M4" s="61"/>
      <c r="N4" s="61"/>
      <c r="O4" s="61"/>
      <c r="P4" s="43" t="s">
        <v>0</v>
      </c>
    </row>
    <row r="5" spans="3:25" s="4" customFormat="1" ht="12">
      <c r="C5" s="52"/>
      <c r="D5" s="53"/>
      <c r="E5" s="46" t="s">
        <v>4</v>
      </c>
      <c r="F5" s="46" t="s">
        <v>5</v>
      </c>
      <c r="G5" s="46" t="s">
        <v>6</v>
      </c>
      <c r="H5" s="34" t="s">
        <v>7</v>
      </c>
      <c r="I5" s="46" t="s">
        <v>4</v>
      </c>
      <c r="J5" s="46" t="s">
        <v>5</v>
      </c>
      <c r="K5" s="46" t="s">
        <v>6</v>
      </c>
      <c r="L5" s="48" t="s">
        <v>100</v>
      </c>
      <c r="M5" s="49"/>
      <c r="N5" s="49"/>
      <c r="O5" s="32" t="s">
        <v>101</v>
      </c>
      <c r="P5" s="44"/>
    </row>
    <row r="6" spans="3:25" s="4" customFormat="1" ht="12">
      <c r="C6" s="52"/>
      <c r="D6" s="53"/>
      <c r="E6" s="47"/>
      <c r="F6" s="47"/>
      <c r="G6" s="47"/>
      <c r="H6" s="35" t="s">
        <v>8</v>
      </c>
      <c r="I6" s="47"/>
      <c r="J6" s="47"/>
      <c r="K6" s="47"/>
      <c r="L6" s="5" t="s">
        <v>9</v>
      </c>
      <c r="M6" s="5" t="s">
        <v>10</v>
      </c>
      <c r="N6" s="5" t="s">
        <v>6</v>
      </c>
      <c r="O6" s="5" t="s">
        <v>6</v>
      </c>
      <c r="P6" s="44"/>
    </row>
    <row r="7" spans="3:25" s="4" customFormat="1" ht="12.5" thickBot="1">
      <c r="C7" s="54"/>
      <c r="D7" s="55"/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  <c r="K7" s="6" t="s">
        <v>17</v>
      </c>
      <c r="L7" s="6" t="s">
        <v>18</v>
      </c>
      <c r="M7" s="6" t="s">
        <v>19</v>
      </c>
      <c r="N7" s="6" t="s">
        <v>20</v>
      </c>
      <c r="O7" s="7"/>
      <c r="P7" s="45"/>
    </row>
    <row r="8" spans="3:25" s="4" customFormat="1" ht="16" customHeight="1">
      <c r="C8" s="8">
        <v>1</v>
      </c>
      <c r="D8" s="9" t="s">
        <v>21</v>
      </c>
      <c r="E8" s="36">
        <v>139939680</v>
      </c>
      <c r="F8" s="36">
        <v>3007383</v>
      </c>
      <c r="G8" s="36">
        <f>SUM(E8:F8)</f>
        <v>142947063</v>
      </c>
      <c r="H8" s="36">
        <v>0</v>
      </c>
      <c r="I8" s="36">
        <v>138929726</v>
      </c>
      <c r="J8" s="36">
        <v>1015779</v>
      </c>
      <c r="K8" s="36">
        <f>SUM(I8:J8)</f>
        <v>139945505</v>
      </c>
      <c r="L8" s="62">
        <f>IF(ISERROR(I8/E8),"-",ROUND(I8/E8*100,1))</f>
        <v>99.3</v>
      </c>
      <c r="M8" s="62">
        <f>IF(ISERROR(J8/F8),"-",ROUND(J8/F8*100,1))</f>
        <v>33.799999999999997</v>
      </c>
      <c r="N8" s="62">
        <f>IF(ISERROR(K8/G8),"-",(K8/G8*100))</f>
        <v>97.900231080648368</v>
      </c>
      <c r="O8" s="63">
        <v>97.637329150826716</v>
      </c>
      <c r="P8" s="10" t="s">
        <v>21</v>
      </c>
      <c r="V8" s="33"/>
      <c r="W8" s="33"/>
      <c r="X8" s="33"/>
      <c r="Y8" s="33"/>
    </row>
    <row r="9" spans="3:25" s="4" customFormat="1" ht="16" customHeight="1">
      <c r="C9" s="8">
        <v>2</v>
      </c>
      <c r="D9" s="9" t="s">
        <v>22</v>
      </c>
      <c r="E9" s="36">
        <v>22080347</v>
      </c>
      <c r="F9" s="36">
        <v>578884</v>
      </c>
      <c r="G9" s="36">
        <f t="shared" ref="G9:G46" si="0">SUM(E9:F9)</f>
        <v>22659231</v>
      </c>
      <c r="H9" s="36">
        <v>0</v>
      </c>
      <c r="I9" s="36">
        <v>21873984</v>
      </c>
      <c r="J9" s="36">
        <v>176916</v>
      </c>
      <c r="K9" s="36">
        <f t="shared" ref="K9:K47" si="1">SUM(I9:J9)</f>
        <v>22050900</v>
      </c>
      <c r="L9" s="63">
        <f t="shared" ref="L9:L48" si="2">IF(ISERROR(I9/E9),"-",ROUND(I9/E9*100,1))</f>
        <v>99.1</v>
      </c>
      <c r="M9" s="63">
        <f t="shared" ref="M9:M48" si="3">IF(ISERROR(J9/F9),"-",ROUND(J9/F9*100,1))</f>
        <v>30.6</v>
      </c>
      <c r="N9" s="63">
        <f t="shared" ref="N9:N48" si="4">IF(ISERROR(K9/G9),"-",(K9/G9*100))</f>
        <v>97.315306066653363</v>
      </c>
      <c r="O9" s="63">
        <v>97.004442608583787</v>
      </c>
      <c r="P9" s="10" t="s">
        <v>22</v>
      </c>
      <c r="V9" s="33"/>
      <c r="W9" s="33"/>
      <c r="X9" s="33"/>
      <c r="Y9" s="33"/>
    </row>
    <row r="10" spans="3:25" s="4" customFormat="1" ht="16" customHeight="1">
      <c r="C10" s="8">
        <v>3</v>
      </c>
      <c r="D10" s="9" t="s">
        <v>23</v>
      </c>
      <c r="E10" s="36">
        <v>10963594</v>
      </c>
      <c r="F10" s="36">
        <v>154566</v>
      </c>
      <c r="G10" s="36">
        <f t="shared" si="0"/>
        <v>11118160</v>
      </c>
      <c r="H10" s="36">
        <v>0</v>
      </c>
      <c r="I10" s="36">
        <v>10884890</v>
      </c>
      <c r="J10" s="36">
        <v>66580</v>
      </c>
      <c r="K10" s="36">
        <f t="shared" si="1"/>
        <v>10951470</v>
      </c>
      <c r="L10" s="63">
        <f t="shared" si="2"/>
        <v>99.3</v>
      </c>
      <c r="M10" s="63">
        <f t="shared" si="3"/>
        <v>43.1</v>
      </c>
      <c r="N10" s="63">
        <f t="shared" si="4"/>
        <v>98.500741129827247</v>
      </c>
      <c r="O10" s="63">
        <v>98.509433545728655</v>
      </c>
      <c r="P10" s="10" t="s">
        <v>23</v>
      </c>
      <c r="V10" s="33"/>
      <c r="W10" s="33"/>
      <c r="X10" s="33"/>
      <c r="Y10" s="33"/>
    </row>
    <row r="11" spans="3:25" s="4" customFormat="1" ht="16" customHeight="1">
      <c r="C11" s="8">
        <v>4</v>
      </c>
      <c r="D11" s="9" t="s">
        <v>24</v>
      </c>
      <c r="E11" s="36">
        <v>41506928</v>
      </c>
      <c r="F11" s="36">
        <v>1136803</v>
      </c>
      <c r="G11" s="36">
        <f t="shared" si="0"/>
        <v>42643731</v>
      </c>
      <c r="H11" s="36">
        <v>0</v>
      </c>
      <c r="I11" s="36">
        <v>41036848</v>
      </c>
      <c r="J11" s="36">
        <v>418664</v>
      </c>
      <c r="K11" s="36">
        <f t="shared" si="1"/>
        <v>41455512</v>
      </c>
      <c r="L11" s="63">
        <f t="shared" si="2"/>
        <v>98.9</v>
      </c>
      <c r="M11" s="63">
        <f t="shared" si="3"/>
        <v>36.799999999999997</v>
      </c>
      <c r="N11" s="63">
        <f t="shared" si="4"/>
        <v>97.213613883832068</v>
      </c>
      <c r="O11" s="63">
        <v>97.213890125506396</v>
      </c>
      <c r="P11" s="10" t="s">
        <v>24</v>
      </c>
      <c r="V11" s="33"/>
      <c r="W11" s="33"/>
      <c r="X11" s="33"/>
      <c r="Y11" s="33"/>
    </row>
    <row r="12" spans="3:25" s="4" customFormat="1" ht="16" customHeight="1">
      <c r="C12" s="11">
        <v>5</v>
      </c>
      <c r="D12" s="12" t="s">
        <v>25</v>
      </c>
      <c r="E12" s="38">
        <v>3911426</v>
      </c>
      <c r="F12" s="38">
        <v>89466</v>
      </c>
      <c r="G12" s="38">
        <f t="shared" si="0"/>
        <v>4000892</v>
      </c>
      <c r="H12" s="36">
        <v>0</v>
      </c>
      <c r="I12" s="36">
        <v>3879327</v>
      </c>
      <c r="J12" s="36">
        <v>29256</v>
      </c>
      <c r="K12" s="36">
        <f t="shared" si="1"/>
        <v>3908583</v>
      </c>
      <c r="L12" s="64">
        <f t="shared" si="2"/>
        <v>99.2</v>
      </c>
      <c r="M12" s="64">
        <f t="shared" si="3"/>
        <v>32.700000000000003</v>
      </c>
      <c r="N12" s="64">
        <f t="shared" si="4"/>
        <v>97.692789507939722</v>
      </c>
      <c r="O12" s="64">
        <v>97.651053710074635</v>
      </c>
      <c r="P12" s="13" t="s">
        <v>25</v>
      </c>
      <c r="V12" s="33"/>
      <c r="W12" s="33"/>
      <c r="X12" s="33"/>
      <c r="Y12" s="33"/>
    </row>
    <row r="13" spans="3:25" s="4" customFormat="1" ht="16" customHeight="1">
      <c r="C13" s="14">
        <v>6</v>
      </c>
      <c r="D13" s="15" t="s">
        <v>26</v>
      </c>
      <c r="E13" s="36">
        <v>2591657</v>
      </c>
      <c r="F13" s="36">
        <v>43930</v>
      </c>
      <c r="G13" s="36">
        <f t="shared" si="0"/>
        <v>2635587</v>
      </c>
      <c r="H13" s="37">
        <v>0</v>
      </c>
      <c r="I13" s="37">
        <v>2572524</v>
      </c>
      <c r="J13" s="37">
        <v>15272</v>
      </c>
      <c r="K13" s="37">
        <f t="shared" si="1"/>
        <v>2587796</v>
      </c>
      <c r="L13" s="65">
        <f t="shared" si="2"/>
        <v>99.3</v>
      </c>
      <c r="M13" s="65">
        <f t="shared" si="3"/>
        <v>34.799999999999997</v>
      </c>
      <c r="N13" s="65">
        <f t="shared" si="4"/>
        <v>98.186703758972854</v>
      </c>
      <c r="O13" s="65">
        <v>98.284679578903607</v>
      </c>
      <c r="P13" s="16" t="s">
        <v>26</v>
      </c>
      <c r="V13" s="33"/>
      <c r="W13" s="33"/>
      <c r="X13" s="33"/>
      <c r="Y13" s="33"/>
    </row>
    <row r="14" spans="3:25" s="4" customFormat="1" ht="16" customHeight="1">
      <c r="C14" s="8">
        <v>7</v>
      </c>
      <c r="D14" s="9" t="s">
        <v>27</v>
      </c>
      <c r="E14" s="36">
        <v>23244439</v>
      </c>
      <c r="F14" s="36">
        <v>521588</v>
      </c>
      <c r="G14" s="36">
        <f t="shared" si="0"/>
        <v>23766027</v>
      </c>
      <c r="H14" s="36">
        <v>0</v>
      </c>
      <c r="I14" s="36">
        <v>23032049</v>
      </c>
      <c r="J14" s="36">
        <v>207641</v>
      </c>
      <c r="K14" s="36">
        <f t="shared" si="1"/>
        <v>23239690</v>
      </c>
      <c r="L14" s="63">
        <f t="shared" si="2"/>
        <v>99.1</v>
      </c>
      <c r="M14" s="63">
        <f t="shared" si="3"/>
        <v>39.799999999999997</v>
      </c>
      <c r="N14" s="63">
        <f t="shared" si="4"/>
        <v>97.78533871058886</v>
      </c>
      <c r="O14" s="63">
        <v>97.692737320831711</v>
      </c>
      <c r="P14" s="10" t="s">
        <v>27</v>
      </c>
      <c r="V14" s="33"/>
      <c r="W14" s="33"/>
      <c r="X14" s="33"/>
      <c r="Y14" s="33"/>
    </row>
    <row r="15" spans="3:25" s="4" customFormat="1" ht="16" customHeight="1">
      <c r="C15" s="8">
        <v>8</v>
      </c>
      <c r="D15" s="9" t="s">
        <v>28</v>
      </c>
      <c r="E15" s="36">
        <v>4317553</v>
      </c>
      <c r="F15" s="36">
        <v>73111</v>
      </c>
      <c r="G15" s="36">
        <f t="shared" si="0"/>
        <v>4390664</v>
      </c>
      <c r="H15" s="36">
        <v>0</v>
      </c>
      <c r="I15" s="36">
        <v>4282320</v>
      </c>
      <c r="J15" s="36">
        <v>27405</v>
      </c>
      <c r="K15" s="36">
        <f t="shared" si="1"/>
        <v>4309725</v>
      </c>
      <c r="L15" s="63">
        <f t="shared" si="2"/>
        <v>99.2</v>
      </c>
      <c r="M15" s="63">
        <f t="shared" si="3"/>
        <v>37.5</v>
      </c>
      <c r="N15" s="63">
        <f t="shared" si="4"/>
        <v>98.156565840610895</v>
      </c>
      <c r="O15" s="63">
        <v>98.109341854003247</v>
      </c>
      <c r="P15" s="10" t="s">
        <v>28</v>
      </c>
      <c r="V15" s="33"/>
      <c r="W15" s="33"/>
      <c r="X15" s="33"/>
      <c r="Y15" s="33"/>
    </row>
    <row r="16" spans="3:25" s="4" customFormat="1" ht="16" customHeight="1">
      <c r="C16" s="8">
        <v>9</v>
      </c>
      <c r="D16" s="9" t="s">
        <v>29</v>
      </c>
      <c r="E16" s="36">
        <v>5560111</v>
      </c>
      <c r="F16" s="36">
        <v>108290</v>
      </c>
      <c r="G16" s="36">
        <f t="shared" si="0"/>
        <v>5668401</v>
      </c>
      <c r="H16" s="36">
        <v>0</v>
      </c>
      <c r="I16" s="36">
        <v>5514249</v>
      </c>
      <c r="J16" s="36">
        <v>42116</v>
      </c>
      <c r="K16" s="36">
        <f t="shared" si="1"/>
        <v>5556365</v>
      </c>
      <c r="L16" s="63">
        <f t="shared" si="2"/>
        <v>99.2</v>
      </c>
      <c r="M16" s="63">
        <f t="shared" si="3"/>
        <v>38.9</v>
      </c>
      <c r="N16" s="63">
        <f t="shared" si="4"/>
        <v>98.023499043204595</v>
      </c>
      <c r="O16" s="63">
        <v>97.792080851237557</v>
      </c>
      <c r="P16" s="10" t="s">
        <v>29</v>
      </c>
      <c r="V16" s="33"/>
      <c r="W16" s="33"/>
      <c r="X16" s="33"/>
      <c r="Y16" s="33"/>
    </row>
    <row r="17" spans="3:25" s="4" customFormat="1" ht="16" customHeight="1">
      <c r="C17" s="11">
        <v>10</v>
      </c>
      <c r="D17" s="12" t="s">
        <v>30</v>
      </c>
      <c r="E17" s="38">
        <v>4057299</v>
      </c>
      <c r="F17" s="38">
        <v>53752</v>
      </c>
      <c r="G17" s="36">
        <f t="shared" si="0"/>
        <v>4111051</v>
      </c>
      <c r="H17" s="36">
        <v>0</v>
      </c>
      <c r="I17" s="36">
        <v>4031606</v>
      </c>
      <c r="J17" s="36">
        <v>25405</v>
      </c>
      <c r="K17" s="38">
        <f t="shared" si="1"/>
        <v>4057011</v>
      </c>
      <c r="L17" s="64">
        <f t="shared" si="2"/>
        <v>99.4</v>
      </c>
      <c r="M17" s="64">
        <f t="shared" si="3"/>
        <v>47.3</v>
      </c>
      <c r="N17" s="64">
        <f t="shared" si="4"/>
        <v>98.685494293308452</v>
      </c>
      <c r="O17" s="64">
        <v>98.544618090911783</v>
      </c>
      <c r="P17" s="13" t="s">
        <v>30</v>
      </c>
      <c r="V17" s="33"/>
      <c r="W17" s="33"/>
      <c r="X17" s="33"/>
      <c r="Y17" s="33"/>
    </row>
    <row r="18" spans="3:25" s="4" customFormat="1" ht="16" customHeight="1">
      <c r="C18" s="14">
        <v>11</v>
      </c>
      <c r="D18" s="15" t="s">
        <v>31</v>
      </c>
      <c r="E18" s="36">
        <v>4843972</v>
      </c>
      <c r="F18" s="36">
        <v>94950</v>
      </c>
      <c r="G18" s="37">
        <f t="shared" si="0"/>
        <v>4938922</v>
      </c>
      <c r="H18" s="37">
        <v>0</v>
      </c>
      <c r="I18" s="37">
        <v>4800602</v>
      </c>
      <c r="J18" s="37">
        <v>34339</v>
      </c>
      <c r="K18" s="37">
        <f t="shared" si="1"/>
        <v>4834941</v>
      </c>
      <c r="L18" s="65">
        <f t="shared" si="2"/>
        <v>99.1</v>
      </c>
      <c r="M18" s="65">
        <f t="shared" si="3"/>
        <v>36.200000000000003</v>
      </c>
      <c r="N18" s="65">
        <f t="shared" si="4"/>
        <v>97.894662033536875</v>
      </c>
      <c r="O18" s="65">
        <v>97.762748408629591</v>
      </c>
      <c r="P18" s="16" t="s">
        <v>31</v>
      </c>
      <c r="V18" s="33"/>
      <c r="W18" s="33"/>
      <c r="X18" s="33"/>
      <c r="Y18" s="33"/>
    </row>
    <row r="19" spans="3:25" s="4" customFormat="1" ht="16" customHeight="1">
      <c r="C19" s="8">
        <v>12</v>
      </c>
      <c r="D19" s="9" t="s">
        <v>32</v>
      </c>
      <c r="E19" s="36">
        <v>12364240</v>
      </c>
      <c r="F19" s="36">
        <v>361425</v>
      </c>
      <c r="G19" s="36">
        <f t="shared" si="0"/>
        <v>12725665</v>
      </c>
      <c r="H19" s="36">
        <v>0</v>
      </c>
      <c r="I19" s="36">
        <v>12222486</v>
      </c>
      <c r="J19" s="36">
        <v>100407</v>
      </c>
      <c r="K19" s="36">
        <f t="shared" si="1"/>
        <v>12322893</v>
      </c>
      <c r="L19" s="63">
        <f t="shared" si="2"/>
        <v>98.9</v>
      </c>
      <c r="M19" s="63">
        <f t="shared" si="3"/>
        <v>27.8</v>
      </c>
      <c r="N19" s="63">
        <f t="shared" si="4"/>
        <v>96.834963045153245</v>
      </c>
      <c r="O19" s="63">
        <v>96.596764313633116</v>
      </c>
      <c r="P19" s="10" t="s">
        <v>32</v>
      </c>
      <c r="V19" s="33"/>
      <c r="W19" s="33"/>
      <c r="X19" s="33"/>
      <c r="Y19" s="33"/>
    </row>
    <row r="20" spans="3:25" s="4" customFormat="1" ht="16" customHeight="1">
      <c r="C20" s="8">
        <v>13</v>
      </c>
      <c r="D20" s="9" t="s">
        <v>33</v>
      </c>
      <c r="E20" s="36">
        <v>8151492</v>
      </c>
      <c r="F20" s="36">
        <v>176870</v>
      </c>
      <c r="G20" s="36">
        <f t="shared" si="0"/>
        <v>8328362</v>
      </c>
      <c r="H20" s="36">
        <v>0</v>
      </c>
      <c r="I20" s="36">
        <v>8086669</v>
      </c>
      <c r="J20" s="36">
        <v>73790</v>
      </c>
      <c r="K20" s="36">
        <f t="shared" si="1"/>
        <v>8160459</v>
      </c>
      <c r="L20" s="63">
        <f t="shared" si="2"/>
        <v>99.2</v>
      </c>
      <c r="M20" s="63">
        <f t="shared" si="3"/>
        <v>41.7</v>
      </c>
      <c r="N20" s="63">
        <f t="shared" si="4"/>
        <v>97.983961311960272</v>
      </c>
      <c r="O20" s="63">
        <v>97.797851256626316</v>
      </c>
      <c r="P20" s="10" t="s">
        <v>33</v>
      </c>
      <c r="V20" s="33"/>
      <c r="W20" s="33"/>
      <c r="X20" s="33"/>
      <c r="Y20" s="33"/>
    </row>
    <row r="21" spans="3:25" s="4" customFormat="1" ht="16" customHeight="1">
      <c r="C21" s="8">
        <v>14</v>
      </c>
      <c r="D21" s="9" t="s">
        <v>34</v>
      </c>
      <c r="E21" s="36">
        <v>2605386</v>
      </c>
      <c r="F21" s="36">
        <v>51029</v>
      </c>
      <c r="G21" s="36">
        <f t="shared" si="0"/>
        <v>2656415</v>
      </c>
      <c r="H21" s="36">
        <v>0</v>
      </c>
      <c r="I21" s="36">
        <v>2585418</v>
      </c>
      <c r="J21" s="36">
        <v>23188</v>
      </c>
      <c r="K21" s="36">
        <f t="shared" si="1"/>
        <v>2608606</v>
      </c>
      <c r="L21" s="63">
        <f t="shared" si="2"/>
        <v>99.2</v>
      </c>
      <c r="M21" s="63">
        <f t="shared" si="3"/>
        <v>45.4</v>
      </c>
      <c r="N21" s="63">
        <f t="shared" si="4"/>
        <v>98.200243561341125</v>
      </c>
      <c r="O21" s="63">
        <v>98.161221411319502</v>
      </c>
      <c r="P21" s="10" t="s">
        <v>34</v>
      </c>
      <c r="V21" s="33"/>
      <c r="W21" s="33"/>
      <c r="X21" s="33"/>
      <c r="Y21" s="33"/>
    </row>
    <row r="22" spans="3:25" s="4" customFormat="1" ht="16" customHeight="1">
      <c r="C22" s="11">
        <v>15</v>
      </c>
      <c r="D22" s="12" t="s">
        <v>35</v>
      </c>
      <c r="E22" s="38">
        <v>6437307</v>
      </c>
      <c r="F22" s="38">
        <v>81858</v>
      </c>
      <c r="G22" s="36">
        <f t="shared" si="0"/>
        <v>6519165</v>
      </c>
      <c r="H22" s="36">
        <v>0</v>
      </c>
      <c r="I22" s="36">
        <v>6407980</v>
      </c>
      <c r="J22" s="36">
        <v>28142</v>
      </c>
      <c r="K22" s="38">
        <f t="shared" si="1"/>
        <v>6436122</v>
      </c>
      <c r="L22" s="64">
        <f t="shared" si="2"/>
        <v>99.5</v>
      </c>
      <c r="M22" s="64">
        <f t="shared" si="3"/>
        <v>34.4</v>
      </c>
      <c r="N22" s="64">
        <f t="shared" si="4"/>
        <v>98.72617121978044</v>
      </c>
      <c r="O22" s="64">
        <v>98.67656239643911</v>
      </c>
      <c r="P22" s="13" t="s">
        <v>35</v>
      </c>
      <c r="V22" s="33"/>
      <c r="W22" s="33"/>
      <c r="X22" s="33"/>
      <c r="Y22" s="33"/>
    </row>
    <row r="23" spans="3:25" s="4" customFormat="1" ht="16" customHeight="1">
      <c r="C23" s="8">
        <v>16</v>
      </c>
      <c r="D23" s="9" t="s">
        <v>36</v>
      </c>
      <c r="E23" s="36">
        <v>7192938</v>
      </c>
      <c r="F23" s="36">
        <v>154925</v>
      </c>
      <c r="G23" s="37">
        <f t="shared" si="0"/>
        <v>7347863</v>
      </c>
      <c r="H23" s="37">
        <v>0</v>
      </c>
      <c r="I23" s="37">
        <v>7125925</v>
      </c>
      <c r="J23" s="37">
        <v>52468</v>
      </c>
      <c r="K23" s="36">
        <f t="shared" si="1"/>
        <v>7178393</v>
      </c>
      <c r="L23" s="63">
        <f t="shared" si="2"/>
        <v>99.1</v>
      </c>
      <c r="M23" s="63">
        <f t="shared" si="3"/>
        <v>33.9</v>
      </c>
      <c r="N23" s="63">
        <f t="shared" si="4"/>
        <v>97.693615136809171</v>
      </c>
      <c r="O23" s="63">
        <v>97.972614124680106</v>
      </c>
      <c r="P23" s="10" t="s">
        <v>36</v>
      </c>
      <c r="V23" s="33"/>
      <c r="W23" s="33"/>
      <c r="X23" s="33"/>
      <c r="Y23" s="33"/>
    </row>
    <row r="24" spans="3:25" s="4" customFormat="1" ht="16" customHeight="1">
      <c r="C24" s="8">
        <v>17</v>
      </c>
      <c r="D24" s="9" t="s">
        <v>37</v>
      </c>
      <c r="E24" s="36">
        <v>13885017</v>
      </c>
      <c r="F24" s="36">
        <v>228471</v>
      </c>
      <c r="G24" s="36">
        <f t="shared" si="0"/>
        <v>14113488</v>
      </c>
      <c r="H24" s="36">
        <v>0</v>
      </c>
      <c r="I24" s="36">
        <v>13795922</v>
      </c>
      <c r="J24" s="36">
        <v>79903</v>
      </c>
      <c r="K24" s="36">
        <f t="shared" si="1"/>
        <v>13875825</v>
      </c>
      <c r="L24" s="63">
        <f t="shared" si="2"/>
        <v>99.4</v>
      </c>
      <c r="M24" s="63">
        <f t="shared" si="3"/>
        <v>35</v>
      </c>
      <c r="N24" s="63">
        <f t="shared" si="4"/>
        <v>98.316057660586807</v>
      </c>
      <c r="O24" s="63">
        <v>98.232264700171768</v>
      </c>
      <c r="P24" s="10" t="s">
        <v>37</v>
      </c>
      <c r="V24" s="33"/>
      <c r="W24" s="33"/>
      <c r="X24" s="33"/>
      <c r="Y24" s="33"/>
    </row>
    <row r="25" spans="3:25" s="4" customFormat="1" ht="16" customHeight="1">
      <c r="C25" s="8">
        <v>18</v>
      </c>
      <c r="D25" s="9" t="s">
        <v>38</v>
      </c>
      <c r="E25" s="36">
        <v>16292587</v>
      </c>
      <c r="F25" s="36">
        <v>479975</v>
      </c>
      <c r="G25" s="36">
        <f t="shared" si="0"/>
        <v>16772562</v>
      </c>
      <c r="H25" s="36">
        <v>0</v>
      </c>
      <c r="I25" s="36">
        <v>16086832</v>
      </c>
      <c r="J25" s="36">
        <v>182532</v>
      </c>
      <c r="K25" s="36">
        <f t="shared" si="1"/>
        <v>16269364</v>
      </c>
      <c r="L25" s="63">
        <f t="shared" si="2"/>
        <v>98.7</v>
      </c>
      <c r="M25" s="63">
        <f t="shared" si="3"/>
        <v>38</v>
      </c>
      <c r="N25" s="63">
        <f t="shared" si="4"/>
        <v>96.999873960817666</v>
      </c>
      <c r="O25" s="63">
        <v>96.999111911309271</v>
      </c>
      <c r="P25" s="10" t="s">
        <v>38</v>
      </c>
      <c r="V25" s="33"/>
      <c r="W25" s="33"/>
      <c r="X25" s="33"/>
      <c r="Y25" s="33"/>
    </row>
    <row r="26" spans="3:25" s="4" customFormat="1" ht="16" customHeight="1">
      <c r="C26" s="8">
        <v>19</v>
      </c>
      <c r="D26" s="9" t="s">
        <v>39</v>
      </c>
      <c r="E26" s="36">
        <v>21920222</v>
      </c>
      <c r="F26" s="36">
        <v>499867</v>
      </c>
      <c r="G26" s="36">
        <f t="shared" si="0"/>
        <v>22420089</v>
      </c>
      <c r="H26" s="36">
        <v>0</v>
      </c>
      <c r="I26" s="36">
        <v>21671619</v>
      </c>
      <c r="J26" s="36">
        <v>202539</v>
      </c>
      <c r="K26" s="36">
        <f t="shared" si="1"/>
        <v>21874158</v>
      </c>
      <c r="L26" s="63">
        <f t="shared" si="2"/>
        <v>98.9</v>
      </c>
      <c r="M26" s="63">
        <f t="shared" si="3"/>
        <v>40.5</v>
      </c>
      <c r="N26" s="63">
        <f t="shared" si="4"/>
        <v>97.564991824965546</v>
      </c>
      <c r="O26" s="63">
        <v>97.709122763524121</v>
      </c>
      <c r="P26" s="10" t="s">
        <v>39</v>
      </c>
      <c r="V26" s="33"/>
      <c r="W26" s="33"/>
      <c r="X26" s="33"/>
      <c r="Y26" s="33"/>
    </row>
    <row r="27" spans="3:25" s="4" customFormat="1" ht="16" customHeight="1">
      <c r="C27" s="11">
        <v>20</v>
      </c>
      <c r="D27" s="12" t="s">
        <v>40</v>
      </c>
      <c r="E27" s="38">
        <v>5210488</v>
      </c>
      <c r="F27" s="38">
        <v>100434</v>
      </c>
      <c r="G27" s="38">
        <f t="shared" si="0"/>
        <v>5310922</v>
      </c>
      <c r="H27" s="36">
        <v>0</v>
      </c>
      <c r="I27" s="36">
        <v>5161835</v>
      </c>
      <c r="J27" s="36">
        <v>39546</v>
      </c>
      <c r="K27" s="36">
        <f t="shared" si="1"/>
        <v>5201381</v>
      </c>
      <c r="L27" s="64">
        <f t="shared" si="2"/>
        <v>99.1</v>
      </c>
      <c r="M27" s="64">
        <f t="shared" si="3"/>
        <v>39.4</v>
      </c>
      <c r="N27" s="64">
        <f t="shared" si="4"/>
        <v>97.937439111325673</v>
      </c>
      <c r="O27" s="64">
        <v>97.686662386083228</v>
      </c>
      <c r="P27" s="13" t="s">
        <v>40</v>
      </c>
      <c r="V27" s="33"/>
      <c r="W27" s="33"/>
      <c r="X27" s="33"/>
      <c r="Y27" s="33"/>
    </row>
    <row r="28" spans="3:25" s="4" customFormat="1" ht="16" customHeight="1">
      <c r="C28" s="8">
        <v>21</v>
      </c>
      <c r="D28" s="9" t="s">
        <v>41</v>
      </c>
      <c r="E28" s="36">
        <v>10982883</v>
      </c>
      <c r="F28" s="36">
        <v>245348</v>
      </c>
      <c r="G28" s="36">
        <f t="shared" si="0"/>
        <v>11228231</v>
      </c>
      <c r="H28" s="37">
        <v>0</v>
      </c>
      <c r="I28" s="37">
        <v>10857986</v>
      </c>
      <c r="J28" s="37">
        <v>85610</v>
      </c>
      <c r="K28" s="37">
        <f t="shared" si="1"/>
        <v>10943596</v>
      </c>
      <c r="L28" s="63">
        <f t="shared" si="2"/>
        <v>98.9</v>
      </c>
      <c r="M28" s="63">
        <f t="shared" si="3"/>
        <v>34.9</v>
      </c>
      <c r="N28" s="63">
        <f t="shared" si="4"/>
        <v>97.465005841080398</v>
      </c>
      <c r="O28" s="63">
        <v>96.579375606821003</v>
      </c>
      <c r="P28" s="10" t="s">
        <v>41</v>
      </c>
      <c r="V28" s="33"/>
      <c r="W28" s="33"/>
      <c r="X28" s="33"/>
      <c r="Y28" s="33"/>
    </row>
    <row r="29" spans="3:25" s="4" customFormat="1" ht="16" customHeight="1">
      <c r="C29" s="8">
        <v>22</v>
      </c>
      <c r="D29" s="9" t="s">
        <v>42</v>
      </c>
      <c r="E29" s="36">
        <v>8009022</v>
      </c>
      <c r="F29" s="36">
        <v>160008</v>
      </c>
      <c r="G29" s="36">
        <f t="shared" si="0"/>
        <v>8169030</v>
      </c>
      <c r="H29" s="36">
        <v>0</v>
      </c>
      <c r="I29" s="36">
        <v>7938516</v>
      </c>
      <c r="J29" s="36">
        <v>64433</v>
      </c>
      <c r="K29" s="36">
        <f t="shared" si="1"/>
        <v>8002949</v>
      </c>
      <c r="L29" s="63">
        <f t="shared" si="2"/>
        <v>99.1</v>
      </c>
      <c r="M29" s="63">
        <f t="shared" si="3"/>
        <v>40.299999999999997</v>
      </c>
      <c r="N29" s="63">
        <f t="shared" si="4"/>
        <v>97.966943443713632</v>
      </c>
      <c r="O29" s="63">
        <v>98.004399365649547</v>
      </c>
      <c r="P29" s="10" t="s">
        <v>42</v>
      </c>
      <c r="V29" s="33"/>
      <c r="W29" s="33"/>
      <c r="X29" s="33"/>
      <c r="Y29" s="33"/>
    </row>
    <row r="30" spans="3:25" s="4" customFormat="1" ht="16" customHeight="1">
      <c r="C30" s="8">
        <v>23</v>
      </c>
      <c r="D30" s="9" t="s">
        <v>43</v>
      </c>
      <c r="E30" s="36">
        <v>11755530</v>
      </c>
      <c r="F30" s="36">
        <v>189625</v>
      </c>
      <c r="G30" s="36">
        <f t="shared" si="0"/>
        <v>11945155</v>
      </c>
      <c r="H30" s="36">
        <v>0</v>
      </c>
      <c r="I30" s="36">
        <v>11674884</v>
      </c>
      <c r="J30" s="36">
        <v>84829</v>
      </c>
      <c r="K30" s="36">
        <f t="shared" si="1"/>
        <v>11759713</v>
      </c>
      <c r="L30" s="63">
        <f t="shared" si="2"/>
        <v>99.3</v>
      </c>
      <c r="M30" s="63">
        <f t="shared" si="3"/>
        <v>44.7</v>
      </c>
      <c r="N30" s="63">
        <f t="shared" si="4"/>
        <v>98.447554678026364</v>
      </c>
      <c r="O30" s="63">
        <v>98.110641575990911</v>
      </c>
      <c r="P30" s="10" t="s">
        <v>43</v>
      </c>
      <c r="V30" s="33"/>
      <c r="W30" s="33"/>
      <c r="X30" s="33"/>
      <c r="Y30" s="33"/>
    </row>
    <row r="31" spans="3:25" s="4" customFormat="1" ht="16" customHeight="1">
      <c r="C31" s="8">
        <v>24</v>
      </c>
      <c r="D31" s="9" t="s">
        <v>44</v>
      </c>
      <c r="E31" s="36">
        <v>5444651</v>
      </c>
      <c r="F31" s="36">
        <v>38180</v>
      </c>
      <c r="G31" s="36">
        <f t="shared" si="0"/>
        <v>5482831</v>
      </c>
      <c r="H31" s="36">
        <v>0</v>
      </c>
      <c r="I31" s="36">
        <v>5405568</v>
      </c>
      <c r="J31" s="36">
        <v>22586</v>
      </c>
      <c r="K31" s="36">
        <f t="shared" si="1"/>
        <v>5428154</v>
      </c>
      <c r="L31" s="63">
        <f t="shared" si="2"/>
        <v>99.3</v>
      </c>
      <c r="M31" s="63">
        <f t="shared" si="3"/>
        <v>59.2</v>
      </c>
      <c r="N31" s="63">
        <f t="shared" si="4"/>
        <v>99.002759705706779</v>
      </c>
      <c r="O31" s="63">
        <v>99.090251981090745</v>
      </c>
      <c r="P31" s="10" t="s">
        <v>44</v>
      </c>
      <c r="V31" s="33"/>
      <c r="W31" s="33"/>
      <c r="X31" s="33"/>
      <c r="Y31" s="33"/>
    </row>
    <row r="32" spans="3:25" s="4" customFormat="1" ht="16" customHeight="1">
      <c r="C32" s="11">
        <v>25</v>
      </c>
      <c r="D32" s="12" t="s">
        <v>45</v>
      </c>
      <c r="E32" s="38">
        <v>7319319</v>
      </c>
      <c r="F32" s="38">
        <v>175424</v>
      </c>
      <c r="G32" s="36">
        <f t="shared" si="0"/>
        <v>7494743</v>
      </c>
      <c r="H32" s="38">
        <v>0</v>
      </c>
      <c r="I32" s="38">
        <v>7260633</v>
      </c>
      <c r="J32" s="38">
        <v>68446</v>
      </c>
      <c r="K32" s="38">
        <f t="shared" si="1"/>
        <v>7329079</v>
      </c>
      <c r="L32" s="64">
        <f t="shared" si="2"/>
        <v>99.2</v>
      </c>
      <c r="M32" s="64">
        <f t="shared" si="3"/>
        <v>39</v>
      </c>
      <c r="N32" s="64">
        <f t="shared" si="4"/>
        <v>97.789597321749383</v>
      </c>
      <c r="O32" s="64">
        <v>97.542919280188542</v>
      </c>
      <c r="P32" s="13" t="s">
        <v>45</v>
      </c>
      <c r="V32" s="33"/>
      <c r="W32" s="33"/>
      <c r="X32" s="33"/>
      <c r="Y32" s="33"/>
    </row>
    <row r="33" spans="3:25" s="4" customFormat="1" ht="16" customHeight="1">
      <c r="C33" s="8">
        <v>26</v>
      </c>
      <c r="D33" s="9" t="s">
        <v>46</v>
      </c>
      <c r="E33" s="36">
        <v>10496484</v>
      </c>
      <c r="F33" s="36">
        <v>188634</v>
      </c>
      <c r="G33" s="37">
        <f t="shared" si="0"/>
        <v>10685118</v>
      </c>
      <c r="H33" s="36">
        <v>0</v>
      </c>
      <c r="I33" s="36">
        <v>10415328</v>
      </c>
      <c r="J33" s="36">
        <v>62483</v>
      </c>
      <c r="K33" s="36">
        <f t="shared" si="1"/>
        <v>10477811</v>
      </c>
      <c r="L33" s="63">
        <f t="shared" si="2"/>
        <v>99.2</v>
      </c>
      <c r="M33" s="63">
        <f t="shared" si="3"/>
        <v>33.1</v>
      </c>
      <c r="N33" s="63">
        <f t="shared" si="4"/>
        <v>98.059852965591958</v>
      </c>
      <c r="O33" s="63">
        <v>97.819368961043281</v>
      </c>
      <c r="P33" s="10" t="s">
        <v>46</v>
      </c>
      <c r="V33" s="33"/>
      <c r="W33" s="33"/>
      <c r="X33" s="33"/>
      <c r="Y33" s="33"/>
    </row>
    <row r="34" spans="3:25" s="4" customFormat="1" ht="16" customHeight="1">
      <c r="C34" s="8">
        <v>27</v>
      </c>
      <c r="D34" s="9" t="s">
        <v>47</v>
      </c>
      <c r="E34" s="36">
        <v>4289908</v>
      </c>
      <c r="F34" s="36">
        <v>60885</v>
      </c>
      <c r="G34" s="36">
        <f t="shared" si="0"/>
        <v>4350793</v>
      </c>
      <c r="H34" s="36">
        <v>0</v>
      </c>
      <c r="I34" s="36">
        <v>4275195</v>
      </c>
      <c r="J34" s="36">
        <v>22762</v>
      </c>
      <c r="K34" s="36">
        <f t="shared" si="1"/>
        <v>4297957</v>
      </c>
      <c r="L34" s="63">
        <f t="shared" si="2"/>
        <v>99.7</v>
      </c>
      <c r="M34" s="63">
        <f t="shared" si="3"/>
        <v>37.4</v>
      </c>
      <c r="N34" s="63">
        <f t="shared" si="4"/>
        <v>98.78560069394247</v>
      </c>
      <c r="O34" s="63">
        <v>98.613629815433114</v>
      </c>
      <c r="P34" s="10" t="s">
        <v>47</v>
      </c>
      <c r="V34" s="33"/>
      <c r="W34" s="33"/>
      <c r="X34" s="33"/>
      <c r="Y34" s="33"/>
    </row>
    <row r="35" spans="3:25" s="4" customFormat="1" ht="16" customHeight="1">
      <c r="C35" s="8">
        <v>28</v>
      </c>
      <c r="D35" s="9" t="s">
        <v>48</v>
      </c>
      <c r="E35" s="36">
        <v>8402732</v>
      </c>
      <c r="F35" s="36">
        <v>221552</v>
      </c>
      <c r="G35" s="36">
        <f t="shared" si="0"/>
        <v>8624284</v>
      </c>
      <c r="H35" s="36">
        <v>0</v>
      </c>
      <c r="I35" s="36">
        <v>8323366</v>
      </c>
      <c r="J35" s="36">
        <v>83942</v>
      </c>
      <c r="K35" s="36">
        <f t="shared" si="1"/>
        <v>8407308</v>
      </c>
      <c r="L35" s="63">
        <f t="shared" si="2"/>
        <v>99.1</v>
      </c>
      <c r="M35" s="63">
        <f t="shared" si="3"/>
        <v>37.9</v>
      </c>
      <c r="N35" s="63">
        <f t="shared" si="4"/>
        <v>97.484127377994511</v>
      </c>
      <c r="O35" s="63">
        <v>97.386751176161084</v>
      </c>
      <c r="P35" s="10" t="s">
        <v>48</v>
      </c>
      <c r="V35" s="33"/>
      <c r="W35" s="33"/>
      <c r="X35" s="33"/>
      <c r="Y35" s="33"/>
    </row>
    <row r="36" spans="3:25" s="4" customFormat="1" ht="16" customHeight="1">
      <c r="C36" s="8">
        <v>29</v>
      </c>
      <c r="D36" s="9" t="s">
        <v>49</v>
      </c>
      <c r="E36" s="36">
        <v>3678946</v>
      </c>
      <c r="F36" s="36">
        <v>100996</v>
      </c>
      <c r="G36" s="36">
        <f t="shared" si="0"/>
        <v>3779942</v>
      </c>
      <c r="H36" s="36">
        <v>0</v>
      </c>
      <c r="I36" s="36">
        <v>3650318</v>
      </c>
      <c r="J36" s="36">
        <v>28471</v>
      </c>
      <c r="K36" s="36">
        <f t="shared" si="1"/>
        <v>3678789</v>
      </c>
      <c r="L36" s="63">
        <f t="shared" si="2"/>
        <v>99.2</v>
      </c>
      <c r="M36" s="63">
        <f t="shared" si="3"/>
        <v>28.2</v>
      </c>
      <c r="N36" s="63">
        <f t="shared" si="4"/>
        <v>97.323953647966022</v>
      </c>
      <c r="O36" s="63">
        <v>98.840102246323085</v>
      </c>
      <c r="P36" s="10" t="s">
        <v>49</v>
      </c>
      <c r="V36" s="33"/>
      <c r="W36" s="33"/>
      <c r="X36" s="33"/>
      <c r="Y36" s="33"/>
    </row>
    <row r="37" spans="3:25" s="4" customFormat="1" ht="16" customHeight="1">
      <c r="C37" s="11">
        <v>30</v>
      </c>
      <c r="D37" s="12" t="s">
        <v>50</v>
      </c>
      <c r="E37" s="38">
        <v>6354059</v>
      </c>
      <c r="F37" s="38">
        <v>141501</v>
      </c>
      <c r="G37" s="38">
        <f t="shared" si="0"/>
        <v>6495560</v>
      </c>
      <c r="H37" s="38">
        <v>0</v>
      </c>
      <c r="I37" s="38">
        <v>6279879</v>
      </c>
      <c r="J37" s="38">
        <v>55147</v>
      </c>
      <c r="K37" s="36">
        <f t="shared" si="1"/>
        <v>6335026</v>
      </c>
      <c r="L37" s="64">
        <f t="shared" si="2"/>
        <v>98.8</v>
      </c>
      <c r="M37" s="64">
        <f t="shared" si="3"/>
        <v>39</v>
      </c>
      <c r="N37" s="64">
        <f t="shared" si="4"/>
        <v>97.52855796882794</v>
      </c>
      <c r="O37" s="64">
        <v>97.517769761421974</v>
      </c>
      <c r="P37" s="13" t="s">
        <v>50</v>
      </c>
      <c r="V37" s="33"/>
      <c r="W37" s="33"/>
      <c r="X37" s="33"/>
      <c r="Y37" s="33"/>
    </row>
    <row r="38" spans="3:25" s="4" customFormat="1" ht="16" customHeight="1">
      <c r="C38" s="8">
        <v>31</v>
      </c>
      <c r="D38" s="9" t="s">
        <v>51</v>
      </c>
      <c r="E38" s="36">
        <v>7388968</v>
      </c>
      <c r="F38" s="36">
        <v>78862</v>
      </c>
      <c r="G38" s="36">
        <f t="shared" si="0"/>
        <v>7467830</v>
      </c>
      <c r="H38" s="36">
        <v>0</v>
      </c>
      <c r="I38" s="36">
        <v>7349779</v>
      </c>
      <c r="J38" s="36">
        <v>34905</v>
      </c>
      <c r="K38" s="37">
        <f t="shared" si="1"/>
        <v>7384684</v>
      </c>
      <c r="L38" s="63">
        <f t="shared" si="2"/>
        <v>99.5</v>
      </c>
      <c r="M38" s="63">
        <f t="shared" si="3"/>
        <v>44.3</v>
      </c>
      <c r="N38" s="63">
        <f t="shared" si="4"/>
        <v>98.88661096998726</v>
      </c>
      <c r="O38" s="63">
        <v>98.861296958453835</v>
      </c>
      <c r="P38" s="10" t="s">
        <v>51</v>
      </c>
      <c r="V38" s="33"/>
      <c r="W38" s="33"/>
      <c r="X38" s="33"/>
      <c r="Y38" s="33"/>
    </row>
    <row r="39" spans="3:25" s="4" customFormat="1" ht="16" customHeight="1">
      <c r="C39" s="8">
        <v>32</v>
      </c>
      <c r="D39" s="9" t="s">
        <v>52</v>
      </c>
      <c r="E39" s="36">
        <v>8847339</v>
      </c>
      <c r="F39" s="36">
        <v>270748</v>
      </c>
      <c r="G39" s="36">
        <f t="shared" si="0"/>
        <v>9118087</v>
      </c>
      <c r="H39" s="36">
        <v>0</v>
      </c>
      <c r="I39" s="36">
        <v>8744533</v>
      </c>
      <c r="J39" s="36">
        <v>107143</v>
      </c>
      <c r="K39" s="36">
        <f t="shared" si="1"/>
        <v>8851676</v>
      </c>
      <c r="L39" s="63">
        <f t="shared" si="2"/>
        <v>98.8</v>
      </c>
      <c r="M39" s="63">
        <f t="shared" si="3"/>
        <v>39.6</v>
      </c>
      <c r="N39" s="63">
        <f t="shared" si="4"/>
        <v>97.078213884118455</v>
      </c>
      <c r="O39" s="63">
        <v>96.596466448171242</v>
      </c>
      <c r="P39" s="10" t="s">
        <v>52</v>
      </c>
      <c r="V39" s="33"/>
      <c r="W39" s="33"/>
      <c r="X39" s="33"/>
      <c r="Y39" s="33"/>
    </row>
    <row r="40" spans="3:25" s="4" customFormat="1" ht="16" customHeight="1">
      <c r="C40" s="8">
        <v>33</v>
      </c>
      <c r="D40" s="9" t="s">
        <v>53</v>
      </c>
      <c r="E40" s="36">
        <v>3654148</v>
      </c>
      <c r="F40" s="36">
        <v>64474</v>
      </c>
      <c r="G40" s="36">
        <f t="shared" si="0"/>
        <v>3718622</v>
      </c>
      <c r="H40" s="36">
        <v>0</v>
      </c>
      <c r="I40" s="36">
        <v>3635192</v>
      </c>
      <c r="J40" s="36">
        <v>19917</v>
      </c>
      <c r="K40" s="36">
        <f t="shared" si="1"/>
        <v>3655109</v>
      </c>
      <c r="L40" s="63">
        <f t="shared" si="2"/>
        <v>99.5</v>
      </c>
      <c r="M40" s="63">
        <f t="shared" si="3"/>
        <v>30.9</v>
      </c>
      <c r="N40" s="63">
        <f t="shared" si="4"/>
        <v>98.29202860629556</v>
      </c>
      <c r="O40" s="63">
        <v>98.224469704863679</v>
      </c>
      <c r="P40" s="10" t="s">
        <v>53</v>
      </c>
      <c r="V40" s="33"/>
      <c r="W40" s="33"/>
      <c r="X40" s="33"/>
      <c r="Y40" s="33"/>
    </row>
    <row r="41" spans="3:25" s="4" customFormat="1" ht="16" customHeight="1">
      <c r="C41" s="8">
        <v>34</v>
      </c>
      <c r="D41" s="9" t="s">
        <v>54</v>
      </c>
      <c r="E41" s="36">
        <v>5437347</v>
      </c>
      <c r="F41" s="36">
        <v>133624</v>
      </c>
      <c r="G41" s="36">
        <f t="shared" si="0"/>
        <v>5570971</v>
      </c>
      <c r="H41" s="36">
        <v>0</v>
      </c>
      <c r="I41" s="36">
        <v>5378713</v>
      </c>
      <c r="J41" s="36">
        <v>51062</v>
      </c>
      <c r="K41" s="36">
        <f t="shared" si="1"/>
        <v>5429775</v>
      </c>
      <c r="L41" s="63">
        <f t="shared" si="2"/>
        <v>98.9</v>
      </c>
      <c r="M41" s="63">
        <f t="shared" si="3"/>
        <v>38.200000000000003</v>
      </c>
      <c r="N41" s="63">
        <f t="shared" si="4"/>
        <v>97.465504666960214</v>
      </c>
      <c r="O41" s="63">
        <v>97.418585853050374</v>
      </c>
      <c r="P41" s="10" t="s">
        <v>54</v>
      </c>
      <c r="V41" s="33"/>
      <c r="W41" s="33"/>
      <c r="X41" s="33"/>
      <c r="Y41" s="33"/>
    </row>
    <row r="42" spans="3:25" s="4" customFormat="1" ht="16" customHeight="1">
      <c r="C42" s="11">
        <v>35</v>
      </c>
      <c r="D42" s="12" t="s">
        <v>55</v>
      </c>
      <c r="E42" s="38">
        <v>2401015</v>
      </c>
      <c r="F42" s="38">
        <v>59384</v>
      </c>
      <c r="G42" s="38">
        <f t="shared" si="0"/>
        <v>2460399</v>
      </c>
      <c r="H42" s="38">
        <v>0</v>
      </c>
      <c r="I42" s="38">
        <v>2375464</v>
      </c>
      <c r="J42" s="38">
        <v>23144</v>
      </c>
      <c r="K42" s="38">
        <f t="shared" si="1"/>
        <v>2398608</v>
      </c>
      <c r="L42" s="64">
        <f t="shared" si="2"/>
        <v>98.9</v>
      </c>
      <c r="M42" s="64">
        <f t="shared" si="3"/>
        <v>39</v>
      </c>
      <c r="N42" s="64">
        <f t="shared" si="4"/>
        <v>97.488578072093176</v>
      </c>
      <c r="O42" s="64">
        <v>97.353471134393104</v>
      </c>
      <c r="P42" s="13" t="s">
        <v>55</v>
      </c>
      <c r="V42" s="33"/>
      <c r="W42" s="33"/>
      <c r="X42" s="33"/>
      <c r="Y42" s="33"/>
    </row>
    <row r="43" spans="3:25" s="4" customFormat="1" ht="16" customHeight="1">
      <c r="C43" s="8">
        <v>36</v>
      </c>
      <c r="D43" s="9" t="s">
        <v>97</v>
      </c>
      <c r="E43" s="36">
        <v>4099605</v>
      </c>
      <c r="F43" s="36">
        <v>64478</v>
      </c>
      <c r="G43" s="36">
        <f t="shared" si="0"/>
        <v>4164083</v>
      </c>
      <c r="H43" s="36">
        <v>0</v>
      </c>
      <c r="I43" s="36">
        <v>4074176</v>
      </c>
      <c r="J43" s="36">
        <v>17414</v>
      </c>
      <c r="K43" s="36">
        <f t="shared" si="1"/>
        <v>4091590</v>
      </c>
      <c r="L43" s="63">
        <f t="shared" si="2"/>
        <v>99.4</v>
      </c>
      <c r="M43" s="63">
        <f t="shared" si="3"/>
        <v>27</v>
      </c>
      <c r="N43" s="63">
        <f t="shared" si="4"/>
        <v>98.259088495594355</v>
      </c>
      <c r="O43" s="63">
        <v>98.386750845230253</v>
      </c>
      <c r="P43" s="10" t="s">
        <v>97</v>
      </c>
      <c r="V43" s="33"/>
      <c r="W43" s="33"/>
      <c r="X43" s="33"/>
      <c r="Y43" s="33"/>
    </row>
    <row r="44" spans="3:25" s="4" customFormat="1" ht="16" customHeight="1">
      <c r="C44" s="8">
        <v>37</v>
      </c>
      <c r="D44" s="9" t="s">
        <v>56</v>
      </c>
      <c r="E44" s="36">
        <v>2744752</v>
      </c>
      <c r="F44" s="36">
        <v>61306</v>
      </c>
      <c r="G44" s="36">
        <f t="shared" si="0"/>
        <v>2806058</v>
      </c>
      <c r="H44" s="36">
        <v>0</v>
      </c>
      <c r="I44" s="36">
        <v>2719105</v>
      </c>
      <c r="J44" s="36">
        <v>26280</v>
      </c>
      <c r="K44" s="36">
        <f t="shared" si="1"/>
        <v>2745385</v>
      </c>
      <c r="L44" s="63">
        <f t="shared" si="2"/>
        <v>99.1</v>
      </c>
      <c r="M44" s="63">
        <f t="shared" si="3"/>
        <v>42.9</v>
      </c>
      <c r="N44" s="63">
        <f t="shared" si="4"/>
        <v>97.837785248915026</v>
      </c>
      <c r="O44" s="63">
        <v>97.922933101563757</v>
      </c>
      <c r="P44" s="10" t="s">
        <v>56</v>
      </c>
      <c r="V44" s="33"/>
      <c r="W44" s="33"/>
      <c r="X44" s="33"/>
      <c r="Y44" s="33"/>
    </row>
    <row r="45" spans="3:25" s="4" customFormat="1" ht="16" customHeight="1">
      <c r="C45" s="8">
        <v>38</v>
      </c>
      <c r="D45" s="9" t="s">
        <v>57</v>
      </c>
      <c r="E45" s="36">
        <v>4410541</v>
      </c>
      <c r="F45" s="36">
        <v>103870</v>
      </c>
      <c r="G45" s="36">
        <f t="shared" si="0"/>
        <v>4514411</v>
      </c>
      <c r="H45" s="36">
        <v>0</v>
      </c>
      <c r="I45" s="36">
        <v>4351143</v>
      </c>
      <c r="J45" s="36">
        <v>39416</v>
      </c>
      <c r="K45" s="36">
        <f t="shared" si="1"/>
        <v>4390559</v>
      </c>
      <c r="L45" s="63">
        <f t="shared" si="2"/>
        <v>98.7</v>
      </c>
      <c r="M45" s="63">
        <f t="shared" si="3"/>
        <v>37.9</v>
      </c>
      <c r="N45" s="63">
        <f t="shared" si="4"/>
        <v>97.256519178249391</v>
      </c>
      <c r="O45" s="63">
        <v>97.722037043509758</v>
      </c>
      <c r="P45" s="10" t="s">
        <v>57</v>
      </c>
      <c r="V45" s="33"/>
      <c r="W45" s="33"/>
      <c r="X45" s="33"/>
      <c r="Y45" s="33"/>
    </row>
    <row r="46" spans="3:25" s="4" customFormat="1" ht="16" customHeight="1">
      <c r="C46" s="8">
        <v>39</v>
      </c>
      <c r="D46" s="9" t="s">
        <v>95</v>
      </c>
      <c r="E46" s="36">
        <v>7326417</v>
      </c>
      <c r="F46" s="36">
        <v>69163</v>
      </c>
      <c r="G46" s="36">
        <f t="shared" si="0"/>
        <v>7395580</v>
      </c>
      <c r="H46" s="36">
        <v>0</v>
      </c>
      <c r="I46" s="36">
        <v>7305167</v>
      </c>
      <c r="J46" s="36">
        <v>27459</v>
      </c>
      <c r="K46" s="36">
        <f t="shared" si="1"/>
        <v>7332626</v>
      </c>
      <c r="L46" s="63">
        <f t="shared" si="2"/>
        <v>99.7</v>
      </c>
      <c r="M46" s="63">
        <f t="shared" si="3"/>
        <v>39.700000000000003</v>
      </c>
      <c r="N46" s="63">
        <f t="shared" si="4"/>
        <v>99.148761828010791</v>
      </c>
      <c r="O46" s="63">
        <v>98.993195036828382</v>
      </c>
      <c r="P46" s="10" t="s">
        <v>95</v>
      </c>
      <c r="V46" s="33"/>
      <c r="W46" s="33"/>
      <c r="X46" s="33"/>
      <c r="Y46" s="33"/>
    </row>
    <row r="47" spans="3:25" s="4" customFormat="1" ht="16" customHeight="1" thickBot="1">
      <c r="C47" s="8">
        <v>40</v>
      </c>
      <c r="D47" s="9" t="s">
        <v>96</v>
      </c>
      <c r="E47" s="36">
        <v>3195872</v>
      </c>
      <c r="F47" s="36">
        <v>50987</v>
      </c>
      <c r="G47" s="36">
        <f>SUM(E47:F47)</f>
        <v>3246859</v>
      </c>
      <c r="H47" s="36">
        <v>0</v>
      </c>
      <c r="I47" s="36">
        <v>3172317</v>
      </c>
      <c r="J47" s="36">
        <v>14536</v>
      </c>
      <c r="K47" s="36">
        <f t="shared" si="1"/>
        <v>3186853</v>
      </c>
      <c r="L47" s="63">
        <f t="shared" si="2"/>
        <v>99.3</v>
      </c>
      <c r="M47" s="63">
        <f t="shared" si="3"/>
        <v>28.5</v>
      </c>
      <c r="N47" s="63">
        <f t="shared" si="4"/>
        <v>98.151875397114566</v>
      </c>
      <c r="O47" s="63">
        <v>98.310173284209384</v>
      </c>
      <c r="P47" s="10" t="s">
        <v>96</v>
      </c>
      <c r="V47" s="33"/>
      <c r="W47" s="33"/>
      <c r="X47" s="33"/>
      <c r="Y47" s="33"/>
    </row>
    <row r="48" spans="3:25" s="4" customFormat="1" ht="16" customHeight="1" thickTop="1" thickBot="1">
      <c r="C48" s="17"/>
      <c r="D48" s="18" t="s">
        <v>58</v>
      </c>
      <c r="E48" s="39">
        <f t="shared" ref="E48:K48" si="5">SUM(E8:E47)</f>
        <v>483316221</v>
      </c>
      <c r="F48" s="39">
        <f t="shared" si="5"/>
        <v>10476626</v>
      </c>
      <c r="G48" s="39">
        <f t="shared" si="5"/>
        <v>493792847</v>
      </c>
      <c r="H48" s="39">
        <v>0</v>
      </c>
      <c r="I48" s="39">
        <f t="shared" si="5"/>
        <v>479170073</v>
      </c>
      <c r="J48" s="39">
        <f t="shared" si="5"/>
        <v>3781873</v>
      </c>
      <c r="K48" s="39">
        <f t="shared" si="5"/>
        <v>482951946</v>
      </c>
      <c r="L48" s="41">
        <f t="shared" si="2"/>
        <v>99.1</v>
      </c>
      <c r="M48" s="41">
        <f t="shared" si="3"/>
        <v>36.1</v>
      </c>
      <c r="N48" s="41">
        <f t="shared" si="4"/>
        <v>97.804564998083094</v>
      </c>
      <c r="O48" s="41">
        <v>97.666881820126164</v>
      </c>
      <c r="P48" s="19" t="s">
        <v>58</v>
      </c>
    </row>
    <row r="49" spans="3:25" s="4" customFormat="1" ht="15" customHeight="1">
      <c r="C49" s="4" t="s">
        <v>98</v>
      </c>
      <c r="D49" s="20"/>
      <c r="E49" s="21"/>
      <c r="F49" s="21"/>
      <c r="G49" s="21"/>
      <c r="H49" s="21"/>
      <c r="I49" s="21"/>
      <c r="J49" s="21"/>
      <c r="K49" s="21"/>
      <c r="L49" s="22"/>
      <c r="M49" s="22"/>
      <c r="N49" s="22"/>
      <c r="O49" s="22"/>
      <c r="P49" s="20"/>
    </row>
    <row r="50" spans="3:25" s="4" customFormat="1" ht="15" customHeight="1">
      <c r="D50" s="20"/>
      <c r="E50" s="21"/>
      <c r="F50" s="21"/>
      <c r="G50" s="21"/>
      <c r="H50" s="21"/>
      <c r="I50" s="21"/>
      <c r="J50" s="21"/>
      <c r="K50" s="21"/>
      <c r="L50" s="22"/>
      <c r="M50" s="22"/>
      <c r="N50" s="22"/>
      <c r="O50" s="22"/>
      <c r="P50" s="20"/>
    </row>
    <row r="51" spans="3:25" s="23" customFormat="1" ht="63" customHeight="1" thickBot="1">
      <c r="D51" s="24"/>
      <c r="E51" s="25"/>
      <c r="F51" s="25"/>
      <c r="G51" s="25"/>
      <c r="H51" s="25"/>
      <c r="I51" s="25"/>
      <c r="J51" s="25"/>
      <c r="K51" s="25"/>
      <c r="L51" s="26"/>
      <c r="M51" s="26"/>
      <c r="N51" s="26"/>
      <c r="O51" s="30" t="s">
        <v>94</v>
      </c>
      <c r="P51" s="24"/>
    </row>
    <row r="52" spans="3:25" s="4" customFormat="1" ht="14.25" customHeight="1">
      <c r="C52" s="50" t="s">
        <v>0</v>
      </c>
      <c r="D52" s="51"/>
      <c r="E52" s="56" t="s">
        <v>1</v>
      </c>
      <c r="F52" s="56"/>
      <c r="G52" s="56"/>
      <c r="H52" s="56"/>
      <c r="I52" s="57" t="s">
        <v>2</v>
      </c>
      <c r="J52" s="58"/>
      <c r="K52" s="59"/>
      <c r="L52" s="60" t="s">
        <v>3</v>
      </c>
      <c r="M52" s="61"/>
      <c r="N52" s="61"/>
      <c r="O52" s="61"/>
      <c r="P52" s="43" t="s">
        <v>0</v>
      </c>
    </row>
    <row r="53" spans="3:25" s="4" customFormat="1" ht="12">
      <c r="C53" s="52"/>
      <c r="D53" s="53"/>
      <c r="E53" s="46" t="s">
        <v>4</v>
      </c>
      <c r="F53" s="46" t="s">
        <v>5</v>
      </c>
      <c r="G53" s="46" t="s">
        <v>6</v>
      </c>
      <c r="H53" s="34" t="s">
        <v>7</v>
      </c>
      <c r="I53" s="46" t="s">
        <v>4</v>
      </c>
      <c r="J53" s="46" t="s">
        <v>5</v>
      </c>
      <c r="K53" s="46" t="s">
        <v>6</v>
      </c>
      <c r="L53" s="48" t="s">
        <v>100</v>
      </c>
      <c r="M53" s="49"/>
      <c r="N53" s="49"/>
      <c r="O53" s="32" t="s">
        <v>101</v>
      </c>
      <c r="P53" s="44"/>
    </row>
    <row r="54" spans="3:25" s="4" customFormat="1" ht="12">
      <c r="C54" s="52"/>
      <c r="D54" s="53"/>
      <c r="E54" s="47"/>
      <c r="F54" s="47"/>
      <c r="G54" s="47"/>
      <c r="H54" s="35" t="s">
        <v>8</v>
      </c>
      <c r="I54" s="47"/>
      <c r="J54" s="47"/>
      <c r="K54" s="47"/>
      <c r="L54" s="5" t="s">
        <v>9</v>
      </c>
      <c r="M54" s="5" t="s">
        <v>10</v>
      </c>
      <c r="N54" s="5" t="s">
        <v>6</v>
      </c>
      <c r="O54" s="5" t="s">
        <v>6</v>
      </c>
      <c r="P54" s="44"/>
    </row>
    <row r="55" spans="3:25" s="4" customFormat="1" ht="12.5" thickBot="1">
      <c r="C55" s="54"/>
      <c r="D55" s="55"/>
      <c r="E55" s="6" t="s">
        <v>84</v>
      </c>
      <c r="F55" s="6" t="s">
        <v>85</v>
      </c>
      <c r="G55" s="6" t="s">
        <v>86</v>
      </c>
      <c r="H55" s="6" t="s">
        <v>87</v>
      </c>
      <c r="I55" s="6" t="s">
        <v>88</v>
      </c>
      <c r="J55" s="6" t="s">
        <v>89</v>
      </c>
      <c r="K55" s="6" t="s">
        <v>90</v>
      </c>
      <c r="L55" s="6" t="s">
        <v>91</v>
      </c>
      <c r="M55" s="6" t="s">
        <v>92</v>
      </c>
      <c r="N55" s="6" t="s">
        <v>93</v>
      </c>
      <c r="O55" s="7"/>
      <c r="P55" s="45"/>
    </row>
    <row r="56" spans="3:25" s="4" customFormat="1" ht="16" customHeight="1">
      <c r="C56" s="8">
        <v>41</v>
      </c>
      <c r="D56" s="9" t="s">
        <v>59</v>
      </c>
      <c r="E56" s="36">
        <v>2600554</v>
      </c>
      <c r="F56" s="36">
        <v>57236</v>
      </c>
      <c r="G56" s="36">
        <f>SUM(E56:F56)</f>
        <v>2657790</v>
      </c>
      <c r="H56" s="36">
        <v>0</v>
      </c>
      <c r="I56" s="36">
        <v>2578587</v>
      </c>
      <c r="J56" s="36">
        <v>19223</v>
      </c>
      <c r="K56" s="36">
        <f>SUM(I56:J56)</f>
        <v>2597810</v>
      </c>
      <c r="L56" s="63">
        <f t="shared" ref="L56:M80" si="6">IF(ISERROR(I56/E56),"-",ROUND(I56/E56*100,1))</f>
        <v>99.2</v>
      </c>
      <c r="M56" s="63">
        <f t="shared" si="6"/>
        <v>33.6</v>
      </c>
      <c r="N56" s="63">
        <f>IF(ISERROR(K56/G56),"-",(K56/G56*100))</f>
        <v>97.743237802836191</v>
      </c>
      <c r="O56" s="63">
        <v>97.905811566140784</v>
      </c>
      <c r="P56" s="10" t="s">
        <v>59</v>
      </c>
      <c r="V56" s="33"/>
      <c r="W56" s="33"/>
      <c r="X56" s="33"/>
      <c r="Y56" s="33"/>
    </row>
    <row r="57" spans="3:25" s="4" customFormat="1" ht="16" customHeight="1">
      <c r="C57" s="8">
        <v>42</v>
      </c>
      <c r="D57" s="9" t="s">
        <v>60</v>
      </c>
      <c r="E57" s="36">
        <v>2218284</v>
      </c>
      <c r="F57" s="36">
        <v>29642</v>
      </c>
      <c r="G57" s="36">
        <f t="shared" ref="G57:G77" si="7">SUM(E57:F57)</f>
        <v>2247926</v>
      </c>
      <c r="H57" s="36">
        <v>0</v>
      </c>
      <c r="I57" s="36">
        <v>2203708</v>
      </c>
      <c r="J57" s="36">
        <v>13374</v>
      </c>
      <c r="K57" s="36">
        <f t="shared" ref="K57:K78" si="8">SUM(I57:J57)</f>
        <v>2217082</v>
      </c>
      <c r="L57" s="63">
        <f t="shared" si="6"/>
        <v>99.3</v>
      </c>
      <c r="M57" s="63">
        <f t="shared" si="6"/>
        <v>45.1</v>
      </c>
      <c r="N57" s="63">
        <f t="shared" ref="N57:N80" si="9">IF(ISERROR(K57/G57),"-",(K57/G57*100))</f>
        <v>98.627890775763973</v>
      </c>
      <c r="O57" s="63">
        <v>98.648347194165879</v>
      </c>
      <c r="P57" s="10" t="s">
        <v>60</v>
      </c>
      <c r="V57" s="33"/>
      <c r="W57" s="33"/>
      <c r="X57" s="33"/>
      <c r="Y57" s="33"/>
    </row>
    <row r="58" spans="3:25" s="4" customFormat="1" ht="16" customHeight="1">
      <c r="C58" s="8">
        <v>43</v>
      </c>
      <c r="D58" s="9" t="s">
        <v>61</v>
      </c>
      <c r="E58" s="36">
        <v>1498083</v>
      </c>
      <c r="F58" s="36">
        <v>19505</v>
      </c>
      <c r="G58" s="36">
        <f t="shared" si="7"/>
        <v>1517588</v>
      </c>
      <c r="H58" s="36">
        <v>0</v>
      </c>
      <c r="I58" s="36">
        <v>1480868</v>
      </c>
      <c r="J58" s="36">
        <v>9171</v>
      </c>
      <c r="K58" s="36">
        <f t="shared" si="8"/>
        <v>1490039</v>
      </c>
      <c r="L58" s="63">
        <f t="shared" si="6"/>
        <v>98.9</v>
      </c>
      <c r="M58" s="63">
        <f t="shared" si="6"/>
        <v>47</v>
      </c>
      <c r="N58" s="63">
        <f t="shared" si="9"/>
        <v>98.184685171469468</v>
      </c>
      <c r="O58" s="63">
        <v>98.420029258036763</v>
      </c>
      <c r="P58" s="10" t="s">
        <v>61</v>
      </c>
      <c r="V58" s="33"/>
      <c r="W58" s="33"/>
      <c r="X58" s="33"/>
      <c r="Y58" s="33"/>
    </row>
    <row r="59" spans="3:25" s="4" customFormat="1" ht="16" customHeight="1">
      <c r="C59" s="8">
        <v>44</v>
      </c>
      <c r="D59" s="9" t="s">
        <v>62</v>
      </c>
      <c r="E59" s="36">
        <v>508334</v>
      </c>
      <c r="F59" s="36">
        <v>4491</v>
      </c>
      <c r="G59" s="36">
        <f t="shared" si="7"/>
        <v>512825</v>
      </c>
      <c r="H59" s="36">
        <v>0</v>
      </c>
      <c r="I59" s="36">
        <v>504907</v>
      </c>
      <c r="J59" s="36">
        <v>1750</v>
      </c>
      <c r="K59" s="36">
        <f t="shared" si="8"/>
        <v>506657</v>
      </c>
      <c r="L59" s="63">
        <f t="shared" si="6"/>
        <v>99.3</v>
      </c>
      <c r="M59" s="63">
        <f t="shared" si="6"/>
        <v>39</v>
      </c>
      <c r="N59" s="63">
        <f t="shared" si="9"/>
        <v>98.797250524057915</v>
      </c>
      <c r="O59" s="63">
        <v>99.124561556077339</v>
      </c>
      <c r="P59" s="10" t="s">
        <v>62</v>
      </c>
      <c r="R59" s="23"/>
      <c r="S59" s="23"/>
      <c r="T59" s="23"/>
      <c r="U59" s="23"/>
      <c r="V59" s="33"/>
      <c r="W59" s="33"/>
      <c r="X59" s="33"/>
      <c r="Y59" s="33"/>
    </row>
    <row r="60" spans="3:25" s="4" customFormat="1" ht="16" customHeight="1">
      <c r="C60" s="11">
        <v>45</v>
      </c>
      <c r="D60" s="12" t="s">
        <v>63</v>
      </c>
      <c r="E60" s="36">
        <v>1054622</v>
      </c>
      <c r="F60" s="36">
        <v>17110</v>
      </c>
      <c r="G60" s="38">
        <f t="shared" si="7"/>
        <v>1071732</v>
      </c>
      <c r="H60" s="38">
        <v>0</v>
      </c>
      <c r="I60" s="36">
        <v>1049654</v>
      </c>
      <c r="J60" s="36">
        <v>7905</v>
      </c>
      <c r="K60" s="36">
        <f t="shared" si="8"/>
        <v>1057559</v>
      </c>
      <c r="L60" s="64">
        <f t="shared" si="6"/>
        <v>99.5</v>
      </c>
      <c r="M60" s="64">
        <f t="shared" si="6"/>
        <v>46.2</v>
      </c>
      <c r="N60" s="64">
        <f t="shared" si="9"/>
        <v>98.67756118134011</v>
      </c>
      <c r="O60" s="64">
        <v>97.994406823885001</v>
      </c>
      <c r="P60" s="13" t="s">
        <v>63</v>
      </c>
      <c r="V60" s="33"/>
      <c r="W60" s="33"/>
      <c r="X60" s="33"/>
      <c r="Y60" s="33"/>
    </row>
    <row r="61" spans="3:25" s="4" customFormat="1" ht="16" customHeight="1">
      <c r="C61" s="8">
        <v>46</v>
      </c>
      <c r="D61" s="9" t="s">
        <v>64</v>
      </c>
      <c r="E61" s="37">
        <v>836011</v>
      </c>
      <c r="F61" s="37">
        <v>19412</v>
      </c>
      <c r="G61" s="36">
        <f t="shared" si="7"/>
        <v>855423</v>
      </c>
      <c r="H61" s="36">
        <v>0</v>
      </c>
      <c r="I61" s="37">
        <v>826225</v>
      </c>
      <c r="J61" s="37">
        <v>6981</v>
      </c>
      <c r="K61" s="37">
        <f t="shared" si="8"/>
        <v>833206</v>
      </c>
      <c r="L61" s="63">
        <f t="shared" si="6"/>
        <v>98.8</v>
      </c>
      <c r="M61" s="63">
        <f t="shared" si="6"/>
        <v>36</v>
      </c>
      <c r="N61" s="63">
        <f t="shared" si="9"/>
        <v>97.402805395693122</v>
      </c>
      <c r="O61" s="63">
        <v>97.613357058593081</v>
      </c>
      <c r="P61" s="10" t="s">
        <v>64</v>
      </c>
      <c r="V61" s="33"/>
      <c r="W61" s="33"/>
      <c r="X61" s="33"/>
      <c r="Y61" s="33"/>
    </row>
    <row r="62" spans="3:25" s="4" customFormat="1" ht="16" customHeight="1">
      <c r="C62" s="8">
        <v>47</v>
      </c>
      <c r="D62" s="9" t="s">
        <v>65</v>
      </c>
      <c r="E62" s="36">
        <v>1243203</v>
      </c>
      <c r="F62" s="36">
        <v>26250</v>
      </c>
      <c r="G62" s="36">
        <f t="shared" si="7"/>
        <v>1269453</v>
      </c>
      <c r="H62" s="36">
        <v>0</v>
      </c>
      <c r="I62" s="36">
        <v>1231233</v>
      </c>
      <c r="J62" s="36">
        <v>13095</v>
      </c>
      <c r="K62" s="36">
        <f t="shared" si="8"/>
        <v>1244328</v>
      </c>
      <c r="L62" s="63">
        <f t="shared" si="6"/>
        <v>99</v>
      </c>
      <c r="M62" s="63">
        <f t="shared" si="6"/>
        <v>49.9</v>
      </c>
      <c r="N62" s="63">
        <f t="shared" si="9"/>
        <v>98.020801085191806</v>
      </c>
      <c r="O62" s="63">
        <v>97.997501060630213</v>
      </c>
      <c r="P62" s="10" t="s">
        <v>65</v>
      </c>
      <c r="V62" s="33"/>
      <c r="W62" s="33"/>
      <c r="X62" s="33"/>
      <c r="Y62" s="33"/>
    </row>
    <row r="63" spans="3:25" s="4" customFormat="1" ht="16" customHeight="1">
      <c r="C63" s="8">
        <v>48</v>
      </c>
      <c r="D63" s="9" t="s">
        <v>66</v>
      </c>
      <c r="E63" s="36">
        <v>913861</v>
      </c>
      <c r="F63" s="36">
        <v>8119</v>
      </c>
      <c r="G63" s="36">
        <f t="shared" si="7"/>
        <v>921980</v>
      </c>
      <c r="H63" s="36">
        <v>0</v>
      </c>
      <c r="I63" s="36">
        <v>909380</v>
      </c>
      <c r="J63" s="36">
        <v>3519</v>
      </c>
      <c r="K63" s="36">
        <f t="shared" si="8"/>
        <v>912899</v>
      </c>
      <c r="L63" s="63">
        <f t="shared" si="6"/>
        <v>99.5</v>
      </c>
      <c r="M63" s="63">
        <f t="shared" si="6"/>
        <v>43.3</v>
      </c>
      <c r="N63" s="63">
        <f t="shared" si="9"/>
        <v>99.015054556497972</v>
      </c>
      <c r="O63" s="63">
        <v>99.157705853207815</v>
      </c>
      <c r="P63" s="10" t="s">
        <v>66</v>
      </c>
      <c r="V63" s="33"/>
      <c r="W63" s="33"/>
      <c r="X63" s="33"/>
      <c r="Y63" s="33"/>
    </row>
    <row r="64" spans="3:25" s="4" customFormat="1" ht="16" customHeight="1">
      <c r="C64" s="8">
        <v>49</v>
      </c>
      <c r="D64" s="9" t="s">
        <v>67</v>
      </c>
      <c r="E64" s="36">
        <v>836845</v>
      </c>
      <c r="F64" s="36">
        <v>18400</v>
      </c>
      <c r="G64" s="36">
        <f t="shared" si="7"/>
        <v>855245</v>
      </c>
      <c r="H64" s="36">
        <v>0</v>
      </c>
      <c r="I64" s="36">
        <v>830720</v>
      </c>
      <c r="J64" s="36">
        <v>8269</v>
      </c>
      <c r="K64" s="36">
        <f t="shared" si="8"/>
        <v>838989</v>
      </c>
      <c r="L64" s="63">
        <f t="shared" si="6"/>
        <v>99.3</v>
      </c>
      <c r="M64" s="63">
        <f t="shared" si="6"/>
        <v>44.9</v>
      </c>
      <c r="N64" s="63">
        <f t="shared" si="9"/>
        <v>98.099258107325966</v>
      </c>
      <c r="O64" s="63">
        <v>97.700305131519954</v>
      </c>
      <c r="P64" s="10" t="s">
        <v>67</v>
      </c>
      <c r="V64" s="33"/>
      <c r="W64" s="33"/>
      <c r="X64" s="33"/>
      <c r="Y64" s="33"/>
    </row>
    <row r="65" spans="3:25" s="4" customFormat="1" ht="16" customHeight="1">
      <c r="C65" s="11">
        <v>50</v>
      </c>
      <c r="D65" s="12" t="s">
        <v>68</v>
      </c>
      <c r="E65" s="36">
        <v>624663</v>
      </c>
      <c r="F65" s="36">
        <v>7695</v>
      </c>
      <c r="G65" s="36">
        <f t="shared" si="7"/>
        <v>632358</v>
      </c>
      <c r="H65" s="38">
        <v>0</v>
      </c>
      <c r="I65" s="36">
        <v>621873</v>
      </c>
      <c r="J65" s="36">
        <v>3791</v>
      </c>
      <c r="K65" s="38">
        <f t="shared" si="8"/>
        <v>625664</v>
      </c>
      <c r="L65" s="64">
        <f t="shared" si="6"/>
        <v>99.6</v>
      </c>
      <c r="M65" s="64">
        <f t="shared" si="6"/>
        <v>49.3</v>
      </c>
      <c r="N65" s="64">
        <f t="shared" si="9"/>
        <v>98.941422422109</v>
      </c>
      <c r="O65" s="64">
        <v>98.706867002679559</v>
      </c>
      <c r="P65" s="13" t="s">
        <v>68</v>
      </c>
      <c r="V65" s="33"/>
      <c r="W65" s="33"/>
      <c r="X65" s="33"/>
      <c r="Y65" s="33"/>
    </row>
    <row r="66" spans="3:25" s="4" customFormat="1" ht="16" customHeight="1">
      <c r="C66" s="8">
        <v>51</v>
      </c>
      <c r="D66" s="9" t="s">
        <v>69</v>
      </c>
      <c r="E66" s="37">
        <v>446217</v>
      </c>
      <c r="F66" s="37">
        <v>4382</v>
      </c>
      <c r="G66" s="37">
        <f t="shared" si="7"/>
        <v>450599</v>
      </c>
      <c r="H66" s="36">
        <v>0</v>
      </c>
      <c r="I66" s="37">
        <v>444220</v>
      </c>
      <c r="J66" s="37">
        <v>1363</v>
      </c>
      <c r="K66" s="37">
        <f t="shared" si="8"/>
        <v>445583</v>
      </c>
      <c r="L66" s="63">
        <f t="shared" si="6"/>
        <v>99.6</v>
      </c>
      <c r="M66" s="63">
        <f t="shared" si="6"/>
        <v>31.1</v>
      </c>
      <c r="N66" s="63">
        <f t="shared" si="9"/>
        <v>98.886815106114298</v>
      </c>
      <c r="O66" s="63">
        <v>99.035260477610947</v>
      </c>
      <c r="P66" s="10" t="s">
        <v>69</v>
      </c>
      <c r="V66" s="33"/>
      <c r="W66" s="33"/>
      <c r="X66" s="33"/>
      <c r="Y66" s="33"/>
    </row>
    <row r="67" spans="3:25" s="4" customFormat="1" ht="16" customHeight="1">
      <c r="C67" s="8">
        <v>52</v>
      </c>
      <c r="D67" s="9" t="s">
        <v>70</v>
      </c>
      <c r="E67" s="36">
        <v>346280</v>
      </c>
      <c r="F67" s="36">
        <v>6728</v>
      </c>
      <c r="G67" s="36">
        <f t="shared" si="7"/>
        <v>353008</v>
      </c>
      <c r="H67" s="36">
        <v>0</v>
      </c>
      <c r="I67" s="36">
        <v>344607</v>
      </c>
      <c r="J67" s="36">
        <v>1542</v>
      </c>
      <c r="K67" s="36">
        <f t="shared" si="8"/>
        <v>346149</v>
      </c>
      <c r="L67" s="63">
        <f t="shared" si="6"/>
        <v>99.5</v>
      </c>
      <c r="M67" s="63">
        <f t="shared" si="6"/>
        <v>22.9</v>
      </c>
      <c r="N67" s="63">
        <f t="shared" si="9"/>
        <v>98.05698454425962</v>
      </c>
      <c r="O67" s="63">
        <v>98.154256109675615</v>
      </c>
      <c r="P67" s="10" t="s">
        <v>70</v>
      </c>
      <c r="V67" s="33"/>
      <c r="W67" s="33"/>
      <c r="X67" s="33"/>
      <c r="Y67" s="33"/>
    </row>
    <row r="68" spans="3:25" s="4" customFormat="1" ht="16" customHeight="1">
      <c r="C68" s="8">
        <v>53</v>
      </c>
      <c r="D68" s="9" t="s">
        <v>71</v>
      </c>
      <c r="E68" s="36">
        <v>371674</v>
      </c>
      <c r="F68" s="36">
        <v>9765</v>
      </c>
      <c r="G68" s="36">
        <f t="shared" si="7"/>
        <v>381439</v>
      </c>
      <c r="H68" s="36">
        <v>0</v>
      </c>
      <c r="I68" s="36">
        <v>370185</v>
      </c>
      <c r="J68" s="36">
        <v>2997</v>
      </c>
      <c r="K68" s="36">
        <f t="shared" si="8"/>
        <v>373182</v>
      </c>
      <c r="L68" s="63">
        <f t="shared" si="6"/>
        <v>99.6</v>
      </c>
      <c r="M68" s="63">
        <f t="shared" si="6"/>
        <v>30.7</v>
      </c>
      <c r="N68" s="63">
        <f t="shared" si="9"/>
        <v>97.835302630302607</v>
      </c>
      <c r="O68" s="63">
        <v>97.193066820292955</v>
      </c>
      <c r="P68" s="10" t="s">
        <v>71</v>
      </c>
      <c r="V68" s="33"/>
      <c r="W68" s="33"/>
      <c r="X68" s="33"/>
      <c r="Y68" s="33"/>
    </row>
    <row r="69" spans="3:25" s="4" customFormat="1" ht="16" customHeight="1">
      <c r="C69" s="8">
        <v>54</v>
      </c>
      <c r="D69" s="9" t="s">
        <v>72</v>
      </c>
      <c r="E69" s="36">
        <v>271087</v>
      </c>
      <c r="F69" s="36">
        <v>4120</v>
      </c>
      <c r="G69" s="36">
        <f t="shared" si="7"/>
        <v>275207</v>
      </c>
      <c r="H69" s="36">
        <v>0</v>
      </c>
      <c r="I69" s="36">
        <v>269997</v>
      </c>
      <c r="J69" s="36">
        <v>1029</v>
      </c>
      <c r="K69" s="36">
        <f t="shared" si="8"/>
        <v>271026</v>
      </c>
      <c r="L69" s="63">
        <f t="shared" si="6"/>
        <v>99.6</v>
      </c>
      <c r="M69" s="63">
        <f t="shared" si="6"/>
        <v>25</v>
      </c>
      <c r="N69" s="63">
        <f t="shared" si="9"/>
        <v>98.480779922022336</v>
      </c>
      <c r="O69" s="63">
        <v>98.585656920040194</v>
      </c>
      <c r="P69" s="10" t="s">
        <v>72</v>
      </c>
      <c r="V69" s="33"/>
      <c r="W69" s="33"/>
      <c r="X69" s="33"/>
      <c r="Y69" s="33"/>
    </row>
    <row r="70" spans="3:25" s="4" customFormat="1" ht="16" customHeight="1">
      <c r="C70" s="11">
        <v>55</v>
      </c>
      <c r="D70" s="12" t="s">
        <v>73</v>
      </c>
      <c r="E70" s="36">
        <v>400910</v>
      </c>
      <c r="F70" s="36">
        <v>5955</v>
      </c>
      <c r="G70" s="36">
        <f t="shared" si="7"/>
        <v>406865</v>
      </c>
      <c r="H70" s="38">
        <v>0</v>
      </c>
      <c r="I70" s="36">
        <v>397731</v>
      </c>
      <c r="J70" s="36">
        <v>3003</v>
      </c>
      <c r="K70" s="38">
        <f t="shared" si="8"/>
        <v>400734</v>
      </c>
      <c r="L70" s="64">
        <f t="shared" si="6"/>
        <v>99.2</v>
      </c>
      <c r="M70" s="64">
        <f t="shared" si="6"/>
        <v>50.4</v>
      </c>
      <c r="N70" s="64">
        <f t="shared" si="9"/>
        <v>98.49311196588549</v>
      </c>
      <c r="O70" s="64">
        <v>98.647901472177196</v>
      </c>
      <c r="P70" s="13" t="s">
        <v>73</v>
      </c>
      <c r="V70" s="33"/>
      <c r="W70" s="33"/>
      <c r="X70" s="33"/>
      <c r="Y70" s="33"/>
    </row>
    <row r="71" spans="3:25" s="4" customFormat="1" ht="16" customHeight="1">
      <c r="C71" s="8">
        <v>56</v>
      </c>
      <c r="D71" s="9" t="s">
        <v>74</v>
      </c>
      <c r="E71" s="37">
        <v>87332</v>
      </c>
      <c r="F71" s="37">
        <v>163</v>
      </c>
      <c r="G71" s="37">
        <f t="shared" si="7"/>
        <v>87495</v>
      </c>
      <c r="H71" s="36">
        <v>0</v>
      </c>
      <c r="I71" s="37">
        <v>87302</v>
      </c>
      <c r="J71" s="37">
        <v>163</v>
      </c>
      <c r="K71" s="37">
        <f t="shared" si="8"/>
        <v>87465</v>
      </c>
      <c r="L71" s="63">
        <f t="shared" si="6"/>
        <v>100</v>
      </c>
      <c r="M71" s="63">
        <f t="shared" si="6"/>
        <v>100</v>
      </c>
      <c r="N71" s="63">
        <f t="shared" si="9"/>
        <v>99.965712326418654</v>
      </c>
      <c r="O71" s="63">
        <v>99.825130086155426</v>
      </c>
      <c r="P71" s="10" t="s">
        <v>74</v>
      </c>
      <c r="V71" s="33"/>
      <c r="W71" s="33"/>
      <c r="X71" s="33"/>
      <c r="Y71" s="33"/>
    </row>
    <row r="72" spans="3:25" s="4" customFormat="1" ht="16" customHeight="1">
      <c r="C72" s="8">
        <v>57</v>
      </c>
      <c r="D72" s="9" t="s">
        <v>75</v>
      </c>
      <c r="E72" s="36">
        <v>454771</v>
      </c>
      <c r="F72" s="36">
        <v>5659</v>
      </c>
      <c r="G72" s="36">
        <f t="shared" si="7"/>
        <v>460430</v>
      </c>
      <c r="H72" s="36">
        <v>0</v>
      </c>
      <c r="I72" s="36">
        <v>452112</v>
      </c>
      <c r="J72" s="36">
        <v>3279</v>
      </c>
      <c r="K72" s="36">
        <f t="shared" si="8"/>
        <v>455391</v>
      </c>
      <c r="L72" s="63">
        <f t="shared" si="6"/>
        <v>99.4</v>
      </c>
      <c r="M72" s="63">
        <f t="shared" si="6"/>
        <v>57.9</v>
      </c>
      <c r="N72" s="63">
        <f t="shared" si="9"/>
        <v>98.905588254457783</v>
      </c>
      <c r="O72" s="63">
        <v>98.826234829553357</v>
      </c>
      <c r="P72" s="10" t="s">
        <v>75</v>
      </c>
      <c r="V72" s="33"/>
      <c r="W72" s="33"/>
      <c r="X72" s="33"/>
      <c r="Y72" s="33"/>
    </row>
    <row r="73" spans="3:25" s="4" customFormat="1" ht="16" customHeight="1">
      <c r="C73" s="8">
        <v>58</v>
      </c>
      <c r="D73" s="9" t="s">
        <v>76</v>
      </c>
      <c r="E73" s="36">
        <v>531184</v>
      </c>
      <c r="F73" s="36">
        <v>5695</v>
      </c>
      <c r="G73" s="36">
        <f t="shared" si="7"/>
        <v>536879</v>
      </c>
      <c r="H73" s="36">
        <v>0</v>
      </c>
      <c r="I73" s="36">
        <v>527595</v>
      </c>
      <c r="J73" s="36">
        <v>3078</v>
      </c>
      <c r="K73" s="36">
        <f t="shared" si="8"/>
        <v>530673</v>
      </c>
      <c r="L73" s="63">
        <f t="shared" si="6"/>
        <v>99.3</v>
      </c>
      <c r="M73" s="63">
        <f t="shared" si="6"/>
        <v>54</v>
      </c>
      <c r="N73" s="63">
        <f t="shared" si="9"/>
        <v>98.844059834711359</v>
      </c>
      <c r="O73" s="63">
        <v>98.932577391115075</v>
      </c>
      <c r="P73" s="10" t="s">
        <v>76</v>
      </c>
      <c r="V73" s="33"/>
      <c r="W73" s="33"/>
      <c r="X73" s="33"/>
      <c r="Y73" s="33"/>
    </row>
    <row r="74" spans="3:25" s="4" customFormat="1" ht="16" customHeight="1">
      <c r="C74" s="8">
        <v>59</v>
      </c>
      <c r="D74" s="9" t="s">
        <v>77</v>
      </c>
      <c r="E74" s="36">
        <v>1377368</v>
      </c>
      <c r="F74" s="36">
        <v>24133</v>
      </c>
      <c r="G74" s="36">
        <f t="shared" si="7"/>
        <v>1401501</v>
      </c>
      <c r="H74" s="36">
        <v>0</v>
      </c>
      <c r="I74" s="36">
        <v>1359788</v>
      </c>
      <c r="J74" s="36">
        <v>8215</v>
      </c>
      <c r="K74" s="36">
        <f t="shared" si="8"/>
        <v>1368003</v>
      </c>
      <c r="L74" s="63">
        <f t="shared" si="6"/>
        <v>98.7</v>
      </c>
      <c r="M74" s="63">
        <f t="shared" si="6"/>
        <v>34</v>
      </c>
      <c r="N74" s="63">
        <f t="shared" si="9"/>
        <v>97.60984829836012</v>
      </c>
      <c r="O74" s="63">
        <v>98.103439782831842</v>
      </c>
      <c r="P74" s="10" t="s">
        <v>77</v>
      </c>
      <c r="V74" s="33"/>
      <c r="W74" s="33"/>
      <c r="X74" s="33"/>
      <c r="Y74" s="33"/>
    </row>
    <row r="75" spans="3:25" s="4" customFormat="1" ht="16" customHeight="1">
      <c r="C75" s="11">
        <v>60</v>
      </c>
      <c r="D75" s="12" t="s">
        <v>78</v>
      </c>
      <c r="E75" s="38">
        <v>1418785</v>
      </c>
      <c r="F75" s="38">
        <v>23597</v>
      </c>
      <c r="G75" s="38">
        <f t="shared" si="7"/>
        <v>1442382</v>
      </c>
      <c r="H75" s="38">
        <v>0</v>
      </c>
      <c r="I75" s="38">
        <v>1408609</v>
      </c>
      <c r="J75" s="38">
        <v>9536</v>
      </c>
      <c r="K75" s="38">
        <f t="shared" si="8"/>
        <v>1418145</v>
      </c>
      <c r="L75" s="64">
        <f t="shared" si="6"/>
        <v>99.3</v>
      </c>
      <c r="M75" s="64">
        <f t="shared" si="6"/>
        <v>40.4</v>
      </c>
      <c r="N75" s="64">
        <f t="shared" si="9"/>
        <v>98.319654571396484</v>
      </c>
      <c r="O75" s="64">
        <v>98.401263896054559</v>
      </c>
      <c r="P75" s="13" t="s">
        <v>78</v>
      </c>
      <c r="V75" s="33"/>
      <c r="W75" s="33"/>
      <c r="X75" s="33"/>
      <c r="Y75" s="33"/>
    </row>
    <row r="76" spans="3:25" s="4" customFormat="1" ht="16" customHeight="1">
      <c r="C76" s="8">
        <v>61</v>
      </c>
      <c r="D76" s="9" t="s">
        <v>79</v>
      </c>
      <c r="E76" s="36">
        <v>1731548</v>
      </c>
      <c r="F76" s="36">
        <v>35298</v>
      </c>
      <c r="G76" s="36">
        <f t="shared" si="7"/>
        <v>1766846</v>
      </c>
      <c r="H76" s="36">
        <v>0</v>
      </c>
      <c r="I76" s="36">
        <v>1715326</v>
      </c>
      <c r="J76" s="36">
        <v>11667</v>
      </c>
      <c r="K76" s="36">
        <f t="shared" si="8"/>
        <v>1726993</v>
      </c>
      <c r="L76" s="63">
        <f t="shared" si="6"/>
        <v>99.1</v>
      </c>
      <c r="M76" s="63">
        <f t="shared" si="6"/>
        <v>33.1</v>
      </c>
      <c r="N76" s="63">
        <f t="shared" si="9"/>
        <v>97.744398776124228</v>
      </c>
      <c r="O76" s="63">
        <v>97.869362127565807</v>
      </c>
      <c r="P76" s="10" t="s">
        <v>79</v>
      </c>
      <c r="V76" s="33"/>
      <c r="W76" s="33"/>
      <c r="X76" s="33"/>
      <c r="Y76" s="33"/>
    </row>
    <row r="77" spans="3:25" s="4" customFormat="1" ht="16" customHeight="1">
      <c r="C77" s="8">
        <v>62</v>
      </c>
      <c r="D77" s="9" t="s">
        <v>80</v>
      </c>
      <c r="E77" s="36">
        <v>2241233</v>
      </c>
      <c r="F77" s="36">
        <v>42702</v>
      </c>
      <c r="G77" s="36">
        <f t="shared" si="7"/>
        <v>2283935</v>
      </c>
      <c r="H77" s="36">
        <v>0</v>
      </c>
      <c r="I77" s="36">
        <v>2222760</v>
      </c>
      <c r="J77" s="36">
        <v>16004</v>
      </c>
      <c r="K77" s="36">
        <f t="shared" si="8"/>
        <v>2238764</v>
      </c>
      <c r="L77" s="63">
        <f t="shared" si="6"/>
        <v>99.2</v>
      </c>
      <c r="M77" s="63">
        <f t="shared" si="6"/>
        <v>37.5</v>
      </c>
      <c r="N77" s="63">
        <f t="shared" si="9"/>
        <v>98.022229179026539</v>
      </c>
      <c r="O77" s="63">
        <v>98.028103859470662</v>
      </c>
      <c r="P77" s="10" t="s">
        <v>80</v>
      </c>
      <c r="V77" s="33"/>
      <c r="W77" s="33"/>
      <c r="X77" s="33"/>
      <c r="Y77" s="33"/>
    </row>
    <row r="78" spans="3:25" s="4" customFormat="1" ht="16" customHeight="1" thickBot="1">
      <c r="C78" s="8">
        <v>63</v>
      </c>
      <c r="D78" s="9" t="s">
        <v>81</v>
      </c>
      <c r="E78" s="36">
        <v>1391992</v>
      </c>
      <c r="F78" s="36">
        <v>47939</v>
      </c>
      <c r="G78" s="36">
        <f>SUM(E78:F78)</f>
        <v>1439931</v>
      </c>
      <c r="H78" s="36">
        <v>0</v>
      </c>
      <c r="I78" s="36">
        <v>1368706</v>
      </c>
      <c r="J78" s="36">
        <v>20469</v>
      </c>
      <c r="K78" s="36">
        <f t="shared" si="8"/>
        <v>1389175</v>
      </c>
      <c r="L78" s="63">
        <f t="shared" si="6"/>
        <v>98.3</v>
      </c>
      <c r="M78" s="63">
        <f t="shared" si="6"/>
        <v>42.7</v>
      </c>
      <c r="N78" s="63">
        <f t="shared" si="9"/>
        <v>96.475108876744784</v>
      </c>
      <c r="O78" s="63">
        <v>96.758691584063186</v>
      </c>
      <c r="P78" s="10" t="s">
        <v>81</v>
      </c>
      <c r="V78" s="33"/>
      <c r="W78" s="33"/>
      <c r="X78" s="33"/>
      <c r="Y78" s="33"/>
    </row>
    <row r="79" spans="3:25" s="4" customFormat="1" ht="16" customHeight="1" thickTop="1" thickBot="1">
      <c r="C79" s="27"/>
      <c r="D79" s="28" t="s">
        <v>82</v>
      </c>
      <c r="E79" s="40">
        <f>SUM(E56:E78)</f>
        <v>23404841</v>
      </c>
      <c r="F79" s="40">
        <f>SUM(F56:F78)</f>
        <v>423996</v>
      </c>
      <c r="G79" s="40">
        <f>SUM(G56:G78)</f>
        <v>23828837</v>
      </c>
      <c r="H79" s="40">
        <v>0</v>
      </c>
      <c r="I79" s="40">
        <f>SUM(I56:I78)</f>
        <v>23206093</v>
      </c>
      <c r="J79" s="40">
        <f>SUM(J56:J78)</f>
        <v>169423</v>
      </c>
      <c r="K79" s="40">
        <f>SUM(K56:K78)</f>
        <v>23375516</v>
      </c>
      <c r="L79" s="42">
        <f>IF(ISERROR(I79/E79),"-",ROUND(I79/E79*100,1))</f>
        <v>99.2</v>
      </c>
      <c r="M79" s="42">
        <f t="shared" si="6"/>
        <v>40</v>
      </c>
      <c r="N79" s="42">
        <f t="shared" si="9"/>
        <v>98.097594943471222</v>
      </c>
      <c r="O79" s="42">
        <v>98.161031785464786</v>
      </c>
      <c r="P79" s="29" t="s">
        <v>82</v>
      </c>
    </row>
    <row r="80" spans="3:25" s="4" customFormat="1" ht="16" customHeight="1" thickTop="1" thickBot="1">
      <c r="C80" s="17"/>
      <c r="D80" s="18" t="s">
        <v>83</v>
      </c>
      <c r="E80" s="39">
        <f>E48+E79</f>
        <v>506721062</v>
      </c>
      <c r="F80" s="39">
        <f>F48+F79</f>
        <v>10900622</v>
      </c>
      <c r="G80" s="39">
        <f>G48+G79</f>
        <v>517621684</v>
      </c>
      <c r="H80" s="39">
        <v>0</v>
      </c>
      <c r="I80" s="39">
        <f>I48+I79</f>
        <v>502376166</v>
      </c>
      <c r="J80" s="39">
        <f>J48+J79</f>
        <v>3951296</v>
      </c>
      <c r="K80" s="39">
        <f>K48+K79</f>
        <v>506327462</v>
      </c>
      <c r="L80" s="41">
        <f t="shared" si="6"/>
        <v>99.1</v>
      </c>
      <c r="M80" s="41">
        <f t="shared" si="6"/>
        <v>36.200000000000003</v>
      </c>
      <c r="N80" s="41">
        <f t="shared" si="9"/>
        <v>97.81805470112414</v>
      </c>
      <c r="O80" s="41">
        <v>97.690283041615828</v>
      </c>
      <c r="P80" s="19" t="s">
        <v>83</v>
      </c>
    </row>
    <row r="81" spans="3:3">
      <c r="C81" s="4" t="s">
        <v>98</v>
      </c>
    </row>
    <row r="82" spans="3:3">
      <c r="C82" s="4"/>
    </row>
  </sheetData>
  <mergeCells count="24">
    <mergeCell ref="P52:P55"/>
    <mergeCell ref="E53:E54"/>
    <mergeCell ref="F53:F54"/>
    <mergeCell ref="G53:G54"/>
    <mergeCell ref="I53:I54"/>
    <mergeCell ref="J53:J54"/>
    <mergeCell ref="K53:K54"/>
    <mergeCell ref="L53:N53"/>
    <mergeCell ref="C52:D55"/>
    <mergeCell ref="E52:H52"/>
    <mergeCell ref="I52:K52"/>
    <mergeCell ref="L52:O52"/>
    <mergeCell ref="C4:D7"/>
    <mergeCell ref="E4:H4"/>
    <mergeCell ref="I4:K4"/>
    <mergeCell ref="L4:O4"/>
    <mergeCell ref="P4:P7"/>
    <mergeCell ref="E5:E6"/>
    <mergeCell ref="F5:F6"/>
    <mergeCell ref="G5:G6"/>
    <mergeCell ref="I5:I6"/>
    <mergeCell ref="J5:J6"/>
    <mergeCell ref="K5:K6"/>
    <mergeCell ref="L5:N5"/>
  </mergeCells>
  <phoneticPr fontId="2"/>
  <pageMargins left="0.74803149606299213" right="0.47244094488188981" top="0.74803149606299213" bottom="0.70866141732283472" header="0.51181102362204722" footer="0.51181102362204722"/>
  <pageSetup paperSize="9" firstPageNumber="311" fitToWidth="0" fitToHeight="2" pageOrder="overThenDown" orientation="portrait" useFirstPageNumber="1" r:id="rId1"/>
  <headerFooter differentOddEven="1" scaleWithDoc="0" alignWithMargins="0">
    <oddHeader>&amp;L&amp;"ＭＳ Ｐゴシック,標準"&amp;12Ⅱ　市町村税の納税
　２　徴収実績・納税率</oddHeader>
    <oddFooter>&amp;C&amp;"ＭＳ ゴシック,標準"&amp;P</oddFooter>
    <evenFooter>&amp;C&amp;P</evenFooter>
  </headerFooter>
  <rowBreaks count="1" manualBreakCount="1">
    <brk id="49" max="15" man="1"/>
  </rowBreaks>
  <colBreaks count="1" manualBreakCount="1">
    <brk id="8" max="8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第９表　個人市町村民税（令和６年度）</vt:lpstr>
      <vt:lpstr>'第９表　個人市町村民税（令和６年度）'!Print_Area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野々山 幸秀（市町村課）</cp:lastModifiedBy>
  <cp:lastPrinted>2026-01-14T02:34:39Z</cp:lastPrinted>
  <dcterms:created xsi:type="dcterms:W3CDTF">2010-03-17T01:49:29Z</dcterms:created>
  <dcterms:modified xsi:type="dcterms:W3CDTF">2026-01-28T05:21:17Z</dcterms:modified>
</cp:coreProperties>
</file>