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s11434\Box\【02_課所共有】01_07_市町村課\R07年度\08　公営企業担当\45 公営企業\02 決算状況調査\02 決算状況調査　照会・回答\90　白本作成（税財政資料集）\03「白本(税財政資料集)」完成版\財政担当からの依頼\R7作業用\③02 公営分\"/>
    </mc:Choice>
  </mc:AlternateContent>
  <xr:revisionPtr revIDLastSave="0" documentId="13_ncr:1_{5E6469DD-A01F-4DB8-A867-F60F1C10836D}" xr6:coauthVersionLast="47" xr6:coauthVersionMax="47" xr10:uidLastSave="{00000000-0000-0000-0000-000000000000}"/>
  <bookViews>
    <workbookView xWindow="-110" yWindow="-110" windowWidth="19420" windowHeight="10300" tabRatio="784" xr2:uid="{00000000-000D-0000-FFFF-FFFF00000000}"/>
  </bookViews>
  <sheets>
    <sheet name="ア　施設及び業務の概況等" sheetId="1" r:id="rId1"/>
    <sheet name="イ　下水道使用料" sheetId="4" r:id="rId2"/>
    <sheet name="農集料金ランキング" sheetId="20" state="hidden" r:id="rId3"/>
    <sheet name="農集料金ランキング（作業用）" sheetId="19" state="hidden" r:id="rId4"/>
    <sheet name="【作業用】下水道使用料" sheetId="17" state="hidden" r:id="rId5"/>
  </sheets>
  <definedNames>
    <definedName name="_A66077">#REF!</definedName>
    <definedName name="_A67077">#REF!</definedName>
    <definedName name="_A69999">#REF!</definedName>
    <definedName name="_A70000">#REF!</definedName>
    <definedName name="_A99999">#REF!</definedName>
    <definedName name="_xlnm._FilterDatabase" localSheetId="4" hidden="1">【作業用】下水道使用料!$H$1:$L$1</definedName>
    <definedName name="_xlnm._FilterDatabase" localSheetId="1" hidden="1">'イ　下水道使用料'!$2:$2</definedName>
    <definedName name="_xlnm._FilterDatabase" localSheetId="3" hidden="1">'農集料金ランキング（作業用）'!$F$5:$G$5</definedName>
    <definedName name="_Key1" localSheetId="1" hidden="1">#REF!</definedName>
    <definedName name="_Key1" hidden="1">#REF!</definedName>
    <definedName name="_Order1" hidden="1">0</definedName>
    <definedName name="_Order2" hidden="1">0</definedName>
    <definedName name="_Sort" localSheetId="1" hidden="1">#REF!</definedName>
    <definedName name="_Sort" hidden="1">#REF!</definedName>
    <definedName name="dantai">#REF!</definedName>
    <definedName name="data01" localSheetId="1">#REF!</definedName>
    <definedName name="data01">#REF!</definedName>
    <definedName name="data10" localSheetId="1">#REF!</definedName>
    <definedName name="data10">#REF!</definedName>
    <definedName name="data20" localSheetId="1">#REF!</definedName>
    <definedName name="data20">#REF!</definedName>
    <definedName name="data22" localSheetId="1">#REF!</definedName>
    <definedName name="data22">#REF!</definedName>
    <definedName name="data23" localSheetId="1">#REF!</definedName>
    <definedName name="data23">#REF!</definedName>
    <definedName name="data25" localSheetId="1">#REF!</definedName>
    <definedName name="data25">#REF!</definedName>
    <definedName name="data30" localSheetId="1">#REF!</definedName>
    <definedName name="data30">#REF!</definedName>
    <definedName name="data32" localSheetId="1">#REF!</definedName>
    <definedName name="data32">#REF!</definedName>
    <definedName name="data33" localSheetId="1">#REF!</definedName>
    <definedName name="data33">#REF!</definedName>
    <definedName name="data52" localSheetId="1">#REF!</definedName>
    <definedName name="data52">#REF!</definedName>
    <definedName name="e">#REF!</definedName>
    <definedName name="item0101" localSheetId="1">#REF!</definedName>
    <definedName name="item0101">#REF!</definedName>
    <definedName name="item0102" localSheetId="1">#REF!</definedName>
    <definedName name="item0102">#REF!</definedName>
    <definedName name="item0103" localSheetId="1">#REF!</definedName>
    <definedName name="item0103">#REF!</definedName>
    <definedName name="item1001" localSheetId="1">#REF!</definedName>
    <definedName name="item1001">#REF!</definedName>
    <definedName name="item1002" localSheetId="1">#REF!</definedName>
    <definedName name="item1002">#REF!</definedName>
    <definedName name="item1003" localSheetId="1">#REF!</definedName>
    <definedName name="item1003">#REF!</definedName>
    <definedName name="item2001" localSheetId="1">#REF!</definedName>
    <definedName name="item2001">#REF!</definedName>
    <definedName name="item2002" localSheetId="1">#REF!</definedName>
    <definedName name="item2002">#REF!</definedName>
    <definedName name="item2003" localSheetId="1">#REF!</definedName>
    <definedName name="item2003">#REF!</definedName>
    <definedName name="item2201" localSheetId="1">#REF!</definedName>
    <definedName name="item2201">#REF!</definedName>
    <definedName name="item2202" localSheetId="1">#REF!</definedName>
    <definedName name="item2202">#REF!</definedName>
    <definedName name="item2203" localSheetId="1">#REF!</definedName>
    <definedName name="item2203">#REF!</definedName>
    <definedName name="item2301" localSheetId="1">#REF!</definedName>
    <definedName name="item2301">#REF!</definedName>
    <definedName name="item2302" localSheetId="1">#REF!</definedName>
    <definedName name="item2302">#REF!</definedName>
    <definedName name="item2303" localSheetId="1">#REF!</definedName>
    <definedName name="item2303">#REF!</definedName>
    <definedName name="item2501" localSheetId="1">#REF!</definedName>
    <definedName name="item2501">#REF!</definedName>
    <definedName name="item2502" localSheetId="1">#REF!</definedName>
    <definedName name="item2502">#REF!</definedName>
    <definedName name="item2503" localSheetId="1">#REF!</definedName>
    <definedName name="item2503">#REF!</definedName>
    <definedName name="item3001" localSheetId="1">#REF!</definedName>
    <definedName name="item3001">#REF!</definedName>
    <definedName name="item3002" localSheetId="1">#REF!</definedName>
    <definedName name="item3002">#REF!</definedName>
    <definedName name="item3003" localSheetId="1">#REF!</definedName>
    <definedName name="item3003">#REF!</definedName>
    <definedName name="item3201" localSheetId="1">#REF!</definedName>
    <definedName name="item3201">#REF!</definedName>
    <definedName name="item3202" localSheetId="1">#REF!</definedName>
    <definedName name="item3202">#REF!</definedName>
    <definedName name="item3203" localSheetId="1">#REF!</definedName>
    <definedName name="item3203">#REF!</definedName>
    <definedName name="item3301" localSheetId="1">#REF!</definedName>
    <definedName name="item3301">#REF!</definedName>
    <definedName name="item3302" localSheetId="1">#REF!</definedName>
    <definedName name="item3302">#REF!</definedName>
    <definedName name="item3303" localSheetId="1">#REF!</definedName>
    <definedName name="item3303">#REF!</definedName>
    <definedName name="item5201" localSheetId="1">#REF!</definedName>
    <definedName name="item5201">#REF!</definedName>
    <definedName name="item5202" localSheetId="1">#REF!</definedName>
    <definedName name="item5202">#REF!</definedName>
    <definedName name="item5203" localSheetId="1">#REF!</definedName>
    <definedName name="item5203">#REF!</definedName>
    <definedName name="_xlnm.Print_Area" localSheetId="0">'ア　施設及び業務の概況等'!$A$1:$H$69</definedName>
    <definedName name="_xlnm.Print_Area" localSheetId="1">'イ　下水道使用料'!$A$1:$H$71</definedName>
    <definedName name="_xlnm.Print_Area">#REF!</definedName>
    <definedName name="ｑ">#REF!</definedName>
    <definedName name="t">#REF!</definedName>
    <definedName name="ｗ">#REF!</definedName>
    <definedName name="X01Y07_10">#REF!</definedName>
    <definedName name="X01Y08_10">#REF!</definedName>
    <definedName name="あ">#REF!</definedName>
    <definedName name="い">#REF!</definedName>
    <definedName name="うぃき">#REF!,#REF!,#REF!</definedName>
    <definedName name="公共法適">#REF!,#REF!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0" l="1"/>
  <c r="E27" i="20"/>
  <c r="G26" i="20"/>
  <c r="F26" i="20"/>
  <c r="G25" i="20"/>
  <c r="F25" i="20"/>
  <c r="G24" i="20"/>
  <c r="F24" i="20"/>
  <c r="G23" i="20"/>
  <c r="F23" i="20"/>
  <c r="G22" i="20"/>
  <c r="F22" i="20"/>
  <c r="G21" i="20"/>
  <c r="F21" i="20"/>
  <c r="G20" i="20"/>
  <c r="F20" i="20"/>
  <c r="G19" i="20"/>
  <c r="F19" i="20"/>
  <c r="G18" i="20"/>
  <c r="F18" i="20"/>
  <c r="G17" i="20"/>
  <c r="F17" i="20"/>
  <c r="G16" i="20"/>
  <c r="F16" i="20"/>
  <c r="G15" i="20"/>
  <c r="F15" i="20"/>
  <c r="G14" i="20"/>
  <c r="F14" i="20"/>
  <c r="G13" i="20"/>
  <c r="F13" i="20"/>
  <c r="G12" i="20"/>
  <c r="F12" i="20"/>
  <c r="G11" i="20"/>
  <c r="F11" i="20"/>
  <c r="G10" i="20"/>
  <c r="F10" i="20"/>
  <c r="G9" i="20"/>
  <c r="F9" i="20"/>
  <c r="G8" i="20"/>
  <c r="F8" i="20"/>
  <c r="G7" i="20"/>
  <c r="F7" i="20"/>
  <c r="G6" i="20"/>
  <c r="F6" i="20"/>
  <c r="G5" i="20"/>
  <c r="F5" i="20"/>
  <c r="G4" i="20"/>
  <c r="F4" i="20"/>
  <c r="G3" i="20"/>
  <c r="F3" i="20"/>
  <c r="E7" i="19"/>
  <c r="E8" i="19"/>
  <c r="E9" i="19"/>
  <c r="E10" i="19"/>
  <c r="E11" i="19"/>
  <c r="E12" i="19"/>
  <c r="E13" i="19"/>
  <c r="E14" i="19"/>
  <c r="E15" i="19"/>
  <c r="E16" i="19"/>
  <c r="E17" i="19"/>
  <c r="E18" i="19"/>
  <c r="E19" i="19"/>
  <c r="E20" i="19"/>
  <c r="E21" i="19"/>
  <c r="E22" i="19"/>
  <c r="E23" i="19"/>
  <c r="E24" i="19"/>
  <c r="E25" i="19"/>
  <c r="E26" i="19"/>
  <c r="E27" i="19"/>
  <c r="E28" i="19"/>
  <c r="E29" i="19"/>
  <c r="E6" i="19"/>
  <c r="E69" i="4"/>
  <c r="G27" i="20" l="1"/>
  <c r="F27" i="20"/>
  <c r="D69" i="4" l="1"/>
  <c r="F69" i="4" l="1"/>
  <c r="G3" i="4" l="1"/>
  <c r="F4" i="4"/>
  <c r="F3" i="4"/>
  <c r="I67" i="17"/>
  <c r="I66" i="17"/>
  <c r="I65" i="17"/>
  <c r="I64" i="17"/>
  <c r="I63" i="17"/>
  <c r="I62" i="17"/>
  <c r="I61" i="17"/>
  <c r="I60" i="17"/>
  <c r="I59" i="17"/>
  <c r="I58" i="17"/>
  <c r="I57" i="17"/>
  <c r="I56" i="17"/>
  <c r="I55" i="17"/>
  <c r="I54" i="17"/>
  <c r="I53" i="17"/>
  <c r="I52" i="17"/>
  <c r="I51" i="17"/>
  <c r="I50" i="17"/>
  <c r="I49" i="17"/>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13" i="17"/>
  <c r="I12" i="17"/>
  <c r="I11" i="17"/>
  <c r="I10" i="17"/>
  <c r="I9" i="17"/>
  <c r="I8" i="17"/>
  <c r="I7" i="17"/>
  <c r="I6" i="17"/>
  <c r="I5" i="17"/>
  <c r="I4" i="17"/>
  <c r="I3" i="17"/>
  <c r="I2" i="17"/>
  <c r="N2" i="17"/>
  <c r="G11" i="17" l="1"/>
  <c r="G10" i="17"/>
  <c r="G9" i="17"/>
  <c r="G8" i="17"/>
  <c r="G7" i="17"/>
  <c r="G6" i="17"/>
  <c r="G5" i="17"/>
  <c r="G4" i="17"/>
  <c r="G3" i="17"/>
  <c r="G2"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69" i="4" l="1"/>
  <c r="G8" i="4" l="1"/>
  <c r="F8" i="4"/>
  <c r="F5" i="4" l="1"/>
  <c r="F6" i="4"/>
  <c r="F7"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G4" i="4" l="1"/>
  <c r="G5" i="4"/>
  <c r="G6" i="4"/>
  <c r="G7"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alcChain>
</file>

<file path=xl/sharedStrings.xml><?xml version="1.0" encoding="utf-8"?>
<sst xmlns="http://schemas.openxmlformats.org/spreadsheetml/2006/main" count="642" uniqueCount="364">
  <si>
    <t>　　　　　　　　　　　　　　団体名
　区分</t>
  </si>
  <si>
    <t>計</t>
    <rPh sb="0" eb="1">
      <t>ケイ</t>
    </rPh>
    <phoneticPr fontId="3"/>
  </si>
  <si>
    <t>法適用事業</t>
    <rPh sb="0" eb="1">
      <t>ホウ</t>
    </rPh>
    <rPh sb="1" eb="3">
      <t>テキヨウ</t>
    </rPh>
    <rPh sb="3" eb="5">
      <t>ジギョウ</t>
    </rPh>
    <phoneticPr fontId="3"/>
  </si>
  <si>
    <t>法非適用事業</t>
    <rPh sb="0" eb="1">
      <t>ホウ</t>
    </rPh>
    <rPh sb="1" eb="2">
      <t>ヒ</t>
    </rPh>
    <rPh sb="2" eb="4">
      <t>テキヨウ</t>
    </rPh>
    <rPh sb="4" eb="6">
      <t>ジギョウ</t>
    </rPh>
    <phoneticPr fontId="3"/>
  </si>
  <si>
    <t>下水道事業</t>
    <rPh sb="0" eb="3">
      <t>ゲスイドウ</t>
    </rPh>
    <rPh sb="3" eb="5">
      <t>ジギョウ</t>
    </rPh>
    <phoneticPr fontId="3"/>
  </si>
  <si>
    <t>建設事業開始年月日</t>
    <rPh sb="0" eb="2">
      <t>ケンセツ</t>
    </rPh>
    <rPh sb="2" eb="4">
      <t>ジギョウ</t>
    </rPh>
    <rPh sb="4" eb="6">
      <t>カイシ</t>
    </rPh>
    <rPh sb="6" eb="9">
      <t>ネンガッピ</t>
    </rPh>
    <phoneticPr fontId="4"/>
  </si>
  <si>
    <t>供用開始年月日</t>
    <rPh sb="0" eb="2">
      <t>キョウヨウ</t>
    </rPh>
    <rPh sb="2" eb="4">
      <t>カイシ</t>
    </rPh>
    <rPh sb="4" eb="7">
      <t>ネンガッピ</t>
    </rPh>
    <phoneticPr fontId="4"/>
  </si>
  <si>
    <t>特別会計設置年月日</t>
    <rPh sb="0" eb="2">
      <t>トクベツ</t>
    </rPh>
    <rPh sb="2" eb="4">
      <t>カイケイ</t>
    </rPh>
    <rPh sb="4" eb="6">
      <t>セッチ</t>
    </rPh>
    <rPh sb="6" eb="9">
      <t>ネンガッピ</t>
    </rPh>
    <phoneticPr fontId="4"/>
  </si>
  <si>
    <t>普及状況</t>
    <rPh sb="0" eb="2">
      <t>フキュウ</t>
    </rPh>
    <rPh sb="2" eb="4">
      <t>ジョウキョウ</t>
    </rPh>
    <phoneticPr fontId="4"/>
  </si>
  <si>
    <t>行政区域内人口(A)(人)</t>
    <rPh sb="0" eb="2">
      <t>ギョウセイ</t>
    </rPh>
    <rPh sb="2" eb="5">
      <t>クイキナイ</t>
    </rPh>
    <rPh sb="5" eb="7">
      <t>ジンコウ</t>
    </rPh>
    <rPh sb="11" eb="12">
      <t>ニン</t>
    </rPh>
    <phoneticPr fontId="4"/>
  </si>
  <si>
    <t>市街地人口(人)</t>
    <rPh sb="0" eb="3">
      <t>シガイチ</t>
    </rPh>
    <rPh sb="3" eb="5">
      <t>ジンコウ</t>
    </rPh>
    <rPh sb="6" eb="7">
      <t>ニン</t>
    </rPh>
    <phoneticPr fontId="4"/>
  </si>
  <si>
    <t>全体計画人口(人)</t>
    <rPh sb="0" eb="2">
      <t>ゼンタイ</t>
    </rPh>
    <rPh sb="2" eb="4">
      <t>ケイカク</t>
    </rPh>
    <rPh sb="4" eb="6">
      <t>ジンコウ</t>
    </rPh>
    <rPh sb="7" eb="8">
      <t>ニン</t>
    </rPh>
    <phoneticPr fontId="4"/>
  </si>
  <si>
    <t>現在排水区域内人口(人)</t>
    <rPh sb="0" eb="2">
      <t>ゲンザイ</t>
    </rPh>
    <rPh sb="2" eb="4">
      <t>ハイスイ</t>
    </rPh>
    <rPh sb="4" eb="7">
      <t>クイキナイ</t>
    </rPh>
    <rPh sb="7" eb="9">
      <t>ジンコウ</t>
    </rPh>
    <rPh sb="10" eb="11">
      <t>ニン</t>
    </rPh>
    <phoneticPr fontId="4"/>
  </si>
  <si>
    <t>現在処理区域内人口(B)(人)</t>
    <rPh sb="0" eb="2">
      <t>ゲンザイ</t>
    </rPh>
    <rPh sb="2" eb="4">
      <t>ショリ</t>
    </rPh>
    <rPh sb="4" eb="7">
      <t>クイキナイ</t>
    </rPh>
    <rPh sb="7" eb="9">
      <t>ジンコウ</t>
    </rPh>
    <rPh sb="13" eb="14">
      <t>ニン</t>
    </rPh>
    <phoneticPr fontId="4"/>
  </si>
  <si>
    <t>現在水洗便所設置済人口(C)(人)</t>
    <rPh sb="0" eb="2">
      <t>ゲンザイ</t>
    </rPh>
    <rPh sb="2" eb="4">
      <t>スイセン</t>
    </rPh>
    <rPh sb="4" eb="6">
      <t>ベンジョ</t>
    </rPh>
    <rPh sb="6" eb="8">
      <t>セッチ</t>
    </rPh>
    <rPh sb="8" eb="9">
      <t>ズ</t>
    </rPh>
    <rPh sb="9" eb="11">
      <t>ジンコウ</t>
    </rPh>
    <rPh sb="15" eb="16">
      <t>ニン</t>
    </rPh>
    <phoneticPr fontId="4"/>
  </si>
  <si>
    <t>普及率 (B/A)×100(%)</t>
    <rPh sb="0" eb="2">
      <t>フキュウ</t>
    </rPh>
    <rPh sb="2" eb="3">
      <t>リツ</t>
    </rPh>
    <phoneticPr fontId="4"/>
  </si>
  <si>
    <t>行政区域面積(ha)</t>
    <rPh sb="0" eb="2">
      <t>ギョウセイ</t>
    </rPh>
    <rPh sb="2" eb="4">
      <t>クイキ</t>
    </rPh>
    <rPh sb="4" eb="6">
      <t>メンセキ</t>
    </rPh>
    <phoneticPr fontId="4"/>
  </si>
  <si>
    <t>市街地面積(ha)</t>
    <rPh sb="0" eb="3">
      <t>シガイチ</t>
    </rPh>
    <rPh sb="3" eb="5">
      <t>メンセキ</t>
    </rPh>
    <phoneticPr fontId="4"/>
  </si>
  <si>
    <t>全体計画面積(ha)</t>
    <rPh sb="0" eb="2">
      <t>ゼンタイ</t>
    </rPh>
    <rPh sb="2" eb="4">
      <t>ケイカク</t>
    </rPh>
    <rPh sb="4" eb="6">
      <t>メンセキ</t>
    </rPh>
    <phoneticPr fontId="4"/>
  </si>
  <si>
    <t>現在排水区域面積(ha)</t>
    <rPh sb="0" eb="2">
      <t>ゲンザイ</t>
    </rPh>
    <rPh sb="2" eb="4">
      <t>ハイスイ</t>
    </rPh>
    <rPh sb="4" eb="6">
      <t>クイキ</t>
    </rPh>
    <rPh sb="6" eb="8">
      <t>メンセキ</t>
    </rPh>
    <phoneticPr fontId="4"/>
  </si>
  <si>
    <t>現在処理区域面積(ha)</t>
    <rPh sb="0" eb="2">
      <t>ゲンザイ</t>
    </rPh>
    <rPh sb="2" eb="4">
      <t>ショリ</t>
    </rPh>
    <rPh sb="4" eb="6">
      <t>クイキ</t>
    </rPh>
    <rPh sb="6" eb="8">
      <t>メンセキ</t>
    </rPh>
    <phoneticPr fontId="4"/>
  </si>
  <si>
    <t>下水管布設延長(km)</t>
    <rPh sb="0" eb="3">
      <t>ゲスイカン</t>
    </rPh>
    <rPh sb="3" eb="5">
      <t>フセツ</t>
    </rPh>
    <rPh sb="5" eb="7">
      <t>エンチョウ</t>
    </rPh>
    <phoneticPr fontId="4"/>
  </si>
  <si>
    <t>種別</t>
    <rPh sb="0" eb="2">
      <t>シュベツ</t>
    </rPh>
    <phoneticPr fontId="4"/>
  </si>
  <si>
    <t>汚水管</t>
    <rPh sb="0" eb="2">
      <t>オスイ</t>
    </rPh>
    <rPh sb="2" eb="3">
      <t>カン</t>
    </rPh>
    <phoneticPr fontId="4"/>
  </si>
  <si>
    <t>雨水管</t>
    <rPh sb="0" eb="3">
      <t>ウスイカン</t>
    </rPh>
    <phoneticPr fontId="4"/>
  </si>
  <si>
    <t>合流管</t>
    <rPh sb="0" eb="2">
      <t>ゴウリュウ</t>
    </rPh>
    <rPh sb="2" eb="3">
      <t>カン</t>
    </rPh>
    <phoneticPr fontId="4"/>
  </si>
  <si>
    <t>未供用</t>
    <rPh sb="0" eb="1">
      <t>ミ</t>
    </rPh>
    <rPh sb="1" eb="3">
      <t>キョウヨウ</t>
    </rPh>
    <phoneticPr fontId="4"/>
  </si>
  <si>
    <t>処理状況</t>
    <rPh sb="0" eb="2">
      <t>ショリ</t>
    </rPh>
    <rPh sb="2" eb="4">
      <t>ジョウキョウ</t>
    </rPh>
    <phoneticPr fontId="4"/>
  </si>
  <si>
    <t>終末処理場数</t>
    <rPh sb="0" eb="2">
      <t>シュウマツ</t>
    </rPh>
    <rPh sb="2" eb="4">
      <t>ショリ</t>
    </rPh>
    <rPh sb="4" eb="6">
      <t>バカズ</t>
    </rPh>
    <phoneticPr fontId="4"/>
  </si>
  <si>
    <t>計画処理能力(㎥/日)</t>
    <rPh sb="0" eb="2">
      <t>ケイカク</t>
    </rPh>
    <rPh sb="2" eb="4">
      <t>ショリ</t>
    </rPh>
    <rPh sb="4" eb="6">
      <t>ノウリョク</t>
    </rPh>
    <rPh sb="9" eb="10">
      <t>ニチ</t>
    </rPh>
    <phoneticPr fontId="4"/>
  </si>
  <si>
    <t>現在処
理能力</t>
    <rPh sb="0" eb="2">
      <t>ゲンザイ</t>
    </rPh>
    <rPh sb="2" eb="3">
      <t>トコロ</t>
    </rPh>
    <rPh sb="4" eb="5">
      <t>リ</t>
    </rPh>
    <rPh sb="5" eb="7">
      <t>ノウリョク</t>
    </rPh>
    <phoneticPr fontId="4"/>
  </si>
  <si>
    <t>晴天時(㎥/日)</t>
    <rPh sb="0" eb="2">
      <t>セイテン</t>
    </rPh>
    <rPh sb="2" eb="3">
      <t>ジ</t>
    </rPh>
    <phoneticPr fontId="4"/>
  </si>
  <si>
    <t>雨天時(㎥/分)</t>
    <rPh sb="0" eb="2">
      <t>ウテン</t>
    </rPh>
    <rPh sb="2" eb="3">
      <t>ジ</t>
    </rPh>
    <rPh sb="6" eb="7">
      <t>フン</t>
    </rPh>
    <phoneticPr fontId="4"/>
  </si>
  <si>
    <t>年間総処理水量(㎥)</t>
    <rPh sb="0" eb="2">
      <t>ネンカン</t>
    </rPh>
    <rPh sb="2" eb="3">
      <t>ソウ</t>
    </rPh>
    <rPh sb="3" eb="5">
      <t>ショリ</t>
    </rPh>
    <rPh sb="5" eb="6">
      <t>スイ</t>
    </rPh>
    <rPh sb="6" eb="7">
      <t>リョウ</t>
    </rPh>
    <phoneticPr fontId="4"/>
  </si>
  <si>
    <t>汚水処理水量</t>
    <rPh sb="0" eb="2">
      <t>オスイ</t>
    </rPh>
    <rPh sb="2" eb="4">
      <t>ショリ</t>
    </rPh>
    <rPh sb="4" eb="5">
      <t>スイ</t>
    </rPh>
    <rPh sb="5" eb="6">
      <t>リョウ</t>
    </rPh>
    <phoneticPr fontId="4"/>
  </si>
  <si>
    <t>雨水処理水量</t>
    <rPh sb="0" eb="2">
      <t>ウスイ</t>
    </rPh>
    <rPh sb="2" eb="4">
      <t>ショリ</t>
    </rPh>
    <rPh sb="4" eb="5">
      <t>スイ</t>
    </rPh>
    <rPh sb="5" eb="6">
      <t>リョウ</t>
    </rPh>
    <phoneticPr fontId="4"/>
  </si>
  <si>
    <t>年間有収水量(㎥)</t>
    <rPh sb="0" eb="2">
      <t>ネンカン</t>
    </rPh>
    <rPh sb="2" eb="3">
      <t>ユウ</t>
    </rPh>
    <rPh sb="3" eb="4">
      <t>シュウ</t>
    </rPh>
    <rPh sb="4" eb="5">
      <t>スイ</t>
    </rPh>
    <rPh sb="5" eb="6">
      <t>リョウ</t>
    </rPh>
    <phoneticPr fontId="4"/>
  </si>
  <si>
    <t>ポンプ場数</t>
    <rPh sb="3" eb="4">
      <t>ジョウ</t>
    </rPh>
    <rPh sb="4" eb="5">
      <t>スウ</t>
    </rPh>
    <phoneticPr fontId="4"/>
  </si>
  <si>
    <t>排水
能力</t>
    <rPh sb="0" eb="2">
      <t>ハイスイ</t>
    </rPh>
    <rPh sb="3" eb="5">
      <t>ノウリョク</t>
    </rPh>
    <phoneticPr fontId="4"/>
  </si>
  <si>
    <t>職員数</t>
    <rPh sb="0" eb="3">
      <t>ショクインスウ</t>
    </rPh>
    <phoneticPr fontId="4"/>
  </si>
  <si>
    <t>損益勘定所属職員(人)</t>
    <rPh sb="0" eb="2">
      <t>ソンエキ</t>
    </rPh>
    <rPh sb="2" eb="4">
      <t>カンジョウ</t>
    </rPh>
    <rPh sb="4" eb="6">
      <t>ショゾク</t>
    </rPh>
    <rPh sb="6" eb="8">
      <t>ショクイン</t>
    </rPh>
    <rPh sb="9" eb="10">
      <t>ニン</t>
    </rPh>
    <phoneticPr fontId="4"/>
  </si>
  <si>
    <t>資本勘定所属職員(人)</t>
    <rPh sb="0" eb="2">
      <t>シホン</t>
    </rPh>
    <rPh sb="2" eb="4">
      <t>カンジョウ</t>
    </rPh>
    <rPh sb="4" eb="6">
      <t>ショゾク</t>
    </rPh>
    <rPh sb="6" eb="8">
      <t>ショクイン</t>
    </rPh>
    <rPh sb="9" eb="10">
      <t>ニン</t>
    </rPh>
    <phoneticPr fontId="4"/>
  </si>
  <si>
    <t>計</t>
    <rPh sb="0" eb="1">
      <t>ケイ</t>
    </rPh>
    <phoneticPr fontId="4"/>
  </si>
  <si>
    <t>合流管比率</t>
    <rPh sb="0" eb="2">
      <t>ゴウリュウ</t>
    </rPh>
    <rPh sb="2" eb="3">
      <t>カン</t>
    </rPh>
    <rPh sb="3" eb="5">
      <t>ヒリツ</t>
    </rPh>
    <phoneticPr fontId="4"/>
  </si>
  <si>
    <t>徴収
方法</t>
    <rPh sb="0" eb="2">
      <t>チョウシュウ</t>
    </rPh>
    <rPh sb="3" eb="5">
      <t>ホウホウ</t>
    </rPh>
    <phoneticPr fontId="4"/>
  </si>
  <si>
    <t>集金制</t>
    <rPh sb="0" eb="2">
      <t>シュウキン</t>
    </rPh>
    <rPh sb="2" eb="3">
      <t>セイ</t>
    </rPh>
    <phoneticPr fontId="4"/>
  </si>
  <si>
    <t>納付制</t>
    <rPh sb="0" eb="2">
      <t>ノウフ</t>
    </rPh>
    <rPh sb="2" eb="3">
      <t>セイ</t>
    </rPh>
    <phoneticPr fontId="4"/>
  </si>
  <si>
    <t>口座振替制</t>
    <rPh sb="0" eb="2">
      <t>コウザ</t>
    </rPh>
    <rPh sb="2" eb="4">
      <t>フリカエ</t>
    </rPh>
    <rPh sb="4" eb="5">
      <t>セイ</t>
    </rPh>
    <phoneticPr fontId="4"/>
  </si>
  <si>
    <t>現行使用料施行年月日</t>
    <rPh sb="0" eb="2">
      <t>ゲンコウ</t>
    </rPh>
    <rPh sb="2" eb="5">
      <t>シヨウリョウ</t>
    </rPh>
    <rPh sb="5" eb="7">
      <t>セコウ</t>
    </rPh>
    <rPh sb="7" eb="10">
      <t>ネンガッピ</t>
    </rPh>
    <phoneticPr fontId="4"/>
  </si>
  <si>
    <t>現行使用料</t>
    <rPh sb="0" eb="2">
      <t>ゲンコウ</t>
    </rPh>
    <rPh sb="2" eb="5">
      <t>シヨウリョウ</t>
    </rPh>
    <phoneticPr fontId="4"/>
  </si>
  <si>
    <t>家庭用</t>
    <rPh sb="0" eb="3">
      <t>カテイヨウ</t>
    </rPh>
    <phoneticPr fontId="4"/>
  </si>
  <si>
    <t>20㎥/月（円）</t>
    <rPh sb="4" eb="5">
      <t>ツキ</t>
    </rPh>
    <rPh sb="6" eb="7">
      <t>エン</t>
    </rPh>
    <phoneticPr fontId="4"/>
  </si>
  <si>
    <t>業務用</t>
    <rPh sb="0" eb="3">
      <t>ギョウムヨウ</t>
    </rPh>
    <phoneticPr fontId="4"/>
  </si>
  <si>
    <t>100㎥/月（円）</t>
    <rPh sb="5" eb="6">
      <t>ツキ</t>
    </rPh>
    <rPh sb="7" eb="8">
      <t>エン</t>
    </rPh>
    <phoneticPr fontId="4"/>
  </si>
  <si>
    <t>500㎥/月（円）</t>
    <rPh sb="5" eb="6">
      <t>ツキ</t>
    </rPh>
    <rPh sb="7" eb="8">
      <t>エン</t>
    </rPh>
    <phoneticPr fontId="4"/>
  </si>
  <si>
    <t>1,000㎥/月（円）</t>
    <rPh sb="7" eb="8">
      <t>ツキ</t>
    </rPh>
    <rPh sb="9" eb="10">
      <t>エン</t>
    </rPh>
    <phoneticPr fontId="4"/>
  </si>
  <si>
    <t>5,000㎥/月（円）</t>
    <rPh sb="7" eb="8">
      <t>ツキ</t>
    </rPh>
    <rPh sb="9" eb="10">
      <t>エン</t>
    </rPh>
    <phoneticPr fontId="4"/>
  </si>
  <si>
    <t>10,000㎥/月（円）</t>
    <rPh sb="8" eb="9">
      <t>ツキ</t>
    </rPh>
    <rPh sb="10" eb="11">
      <t>エン</t>
    </rPh>
    <phoneticPr fontId="4"/>
  </si>
  <si>
    <t>料金区分</t>
    <rPh sb="0" eb="2">
      <t>リョウキン</t>
    </rPh>
    <rPh sb="2" eb="4">
      <t>クブン</t>
    </rPh>
    <phoneticPr fontId="6"/>
  </si>
  <si>
    <t>順位</t>
    <rPh sb="0" eb="2">
      <t>ジュンイ</t>
    </rPh>
    <phoneticPr fontId="6"/>
  </si>
  <si>
    <t>団体名</t>
    <rPh sb="0" eb="2">
      <t>ダンタイ</t>
    </rPh>
    <rPh sb="2" eb="3">
      <t>メイ</t>
    </rPh>
    <phoneticPr fontId="6"/>
  </si>
  <si>
    <t>増減</t>
    <rPh sb="0" eb="2">
      <t>ゾウゲン</t>
    </rPh>
    <phoneticPr fontId="6"/>
  </si>
  <si>
    <t>改定率</t>
    <rPh sb="0" eb="2">
      <t>カイテイ</t>
    </rPh>
    <rPh sb="2" eb="3">
      <t>リツ</t>
    </rPh>
    <phoneticPr fontId="4"/>
  </si>
  <si>
    <t>改定日等</t>
    <rPh sb="0" eb="3">
      <t>カイテイビ</t>
    </rPh>
    <rPh sb="3" eb="4">
      <t>トウ</t>
    </rPh>
    <phoneticPr fontId="3"/>
  </si>
  <si>
    <t>吉見町</t>
  </si>
  <si>
    <t>吉川市</t>
  </si>
  <si>
    <t>秩父市</t>
  </si>
  <si>
    <t>幸手市</t>
  </si>
  <si>
    <t>－</t>
  </si>
  <si>
    <t>県　平　均</t>
    <rPh sb="0" eb="1">
      <t>ケン</t>
    </rPh>
    <rPh sb="2" eb="3">
      <t>ヒラ</t>
    </rPh>
    <rPh sb="4" eb="5">
      <t>タモツ</t>
    </rPh>
    <phoneticPr fontId="6"/>
  </si>
  <si>
    <t>未供用</t>
    <rPh sb="0" eb="1">
      <t>ミ</t>
    </rPh>
    <rPh sb="1" eb="3">
      <t>キョウヨウ</t>
    </rPh>
    <phoneticPr fontId="3"/>
  </si>
  <si>
    <t>＊農業集落排水施設、特定地域生活排水処理施設を除く</t>
    <rPh sb="1" eb="3">
      <t>ノウギョウ</t>
    </rPh>
    <rPh sb="3" eb="5">
      <t>シュウラク</t>
    </rPh>
    <rPh sb="5" eb="7">
      <t>ハイスイ</t>
    </rPh>
    <rPh sb="7" eb="9">
      <t>シセツ</t>
    </rPh>
    <rPh sb="10" eb="12">
      <t>トクテイ</t>
    </rPh>
    <rPh sb="12" eb="14">
      <t>チイキ</t>
    </rPh>
    <rPh sb="14" eb="16">
      <t>セイカツ</t>
    </rPh>
    <rPh sb="16" eb="18">
      <t>ハイスイ</t>
    </rPh>
    <rPh sb="18" eb="20">
      <t>ショリ</t>
    </rPh>
    <rPh sb="20" eb="22">
      <t>シセツ</t>
    </rPh>
    <rPh sb="23" eb="24">
      <t>ノゾ</t>
    </rPh>
    <phoneticPr fontId="3"/>
  </si>
  <si>
    <t>　合併団体で地域ごとに使用料が異なる団体については有収水量が最も多い地域の使用料を計上</t>
    <rPh sb="1" eb="3">
      <t>ガッペイ</t>
    </rPh>
    <rPh sb="3" eb="5">
      <t>ダンタイ</t>
    </rPh>
    <rPh sb="6" eb="8">
      <t>チイキ</t>
    </rPh>
    <rPh sb="11" eb="14">
      <t>シヨウリョウ</t>
    </rPh>
    <rPh sb="15" eb="16">
      <t>コト</t>
    </rPh>
    <rPh sb="18" eb="20">
      <t>ダンタイ</t>
    </rPh>
    <rPh sb="25" eb="26">
      <t>ア</t>
    </rPh>
    <rPh sb="26" eb="27">
      <t>オサ</t>
    </rPh>
    <rPh sb="27" eb="29">
      <t>スイリョウ</t>
    </rPh>
    <rPh sb="30" eb="31">
      <t>モット</t>
    </rPh>
    <rPh sb="32" eb="33">
      <t>オオ</t>
    </rPh>
    <rPh sb="34" eb="36">
      <t>チイキ</t>
    </rPh>
    <rPh sb="37" eb="40">
      <t>シヨウリョウ</t>
    </rPh>
    <rPh sb="41" eb="43">
      <t>ケイジョウ</t>
    </rPh>
    <phoneticPr fontId="6"/>
  </si>
  <si>
    <t>1,400円以上</t>
    <rPh sb="5" eb="8">
      <t>エンイジョウ</t>
    </rPh>
    <phoneticPr fontId="6"/>
  </si>
  <si>
    <t>1,200円以上</t>
    <rPh sb="5" eb="8">
      <t>エンイジョウ</t>
    </rPh>
    <phoneticPr fontId="6"/>
  </si>
  <si>
    <t>家庭用　20㎥/月（税込み）</t>
    <rPh sb="0" eb="3">
      <t>カテイヨウ</t>
    </rPh>
    <rPh sb="8" eb="9">
      <t>ツキ</t>
    </rPh>
    <rPh sb="10" eb="12">
      <t>ゼイコ</t>
    </rPh>
    <phoneticPr fontId="3"/>
  </si>
  <si>
    <t>未供用</t>
    <phoneticPr fontId="3"/>
  </si>
  <si>
    <t>経営の健全性効率性</t>
    <rPh sb="0" eb="2">
      <t>ケイエイ</t>
    </rPh>
    <rPh sb="3" eb="6">
      <t>ケンゼンセイ</t>
    </rPh>
    <rPh sb="6" eb="9">
      <t>コウリツセイ</t>
    </rPh>
    <phoneticPr fontId="6"/>
  </si>
  <si>
    <t>総収支比率(%)</t>
    <rPh sb="1" eb="3">
      <t>シュウシ</t>
    </rPh>
    <rPh sb="3" eb="5">
      <t>ヒリツ</t>
    </rPh>
    <phoneticPr fontId="29"/>
  </si>
  <si>
    <t>使用料単価(円/㎥) A</t>
    <rPh sb="0" eb="3">
      <t>シヨウリョウ</t>
    </rPh>
    <rPh sb="3" eb="5">
      <t>タンカ</t>
    </rPh>
    <rPh sb="6" eb="7">
      <t>エン</t>
    </rPh>
    <phoneticPr fontId="29"/>
  </si>
  <si>
    <t>処理原価(円/㎥) B</t>
    <rPh sb="0" eb="2">
      <t>ショリ</t>
    </rPh>
    <rPh sb="2" eb="4">
      <t>ゲンカ</t>
    </rPh>
    <phoneticPr fontId="29"/>
  </si>
  <si>
    <t>経費回収率 A/B×100(%)</t>
    <rPh sb="0" eb="2">
      <t>ケイヒ</t>
    </rPh>
    <rPh sb="2" eb="4">
      <t>カイシュウ</t>
    </rPh>
    <rPh sb="4" eb="5">
      <t>リツ</t>
    </rPh>
    <phoneticPr fontId="29"/>
  </si>
  <si>
    <t>逆ざや(円/㎥)</t>
    <rPh sb="0" eb="1">
      <t>ギャク</t>
    </rPh>
    <rPh sb="4" eb="5">
      <t>エン</t>
    </rPh>
    <phoneticPr fontId="29"/>
  </si>
  <si>
    <t>水洗化率 (C/B)×100(%)</t>
    <rPh sb="0" eb="3">
      <t>スイセンカ</t>
    </rPh>
    <rPh sb="3" eb="4">
      <t>リツ</t>
    </rPh>
    <phoneticPr fontId="29"/>
  </si>
  <si>
    <t>有収率(%)</t>
    <rPh sb="0" eb="2">
      <t>ユウシュウ</t>
    </rPh>
    <rPh sb="2" eb="3">
      <t>リツ</t>
    </rPh>
    <phoneticPr fontId="29"/>
  </si>
  <si>
    <t>下水道使用料</t>
    <rPh sb="0" eb="3">
      <t>ゲスイドウ</t>
    </rPh>
    <rPh sb="3" eb="6">
      <t>シヨウリョウ</t>
    </rPh>
    <phoneticPr fontId="6"/>
  </si>
  <si>
    <t>コンビニエンスストア</t>
    <phoneticPr fontId="4"/>
  </si>
  <si>
    <t>クレジットカード</t>
    <phoneticPr fontId="4"/>
  </si>
  <si>
    <t>使用料収入</t>
    <rPh sb="0" eb="3">
      <t>シヨウリョウ</t>
    </rPh>
    <rPh sb="3" eb="5">
      <t>シュウニュウ</t>
    </rPh>
    <phoneticPr fontId="4"/>
  </si>
  <si>
    <t>汚水処理費</t>
    <rPh sb="0" eb="2">
      <t>オスイ</t>
    </rPh>
    <rPh sb="2" eb="4">
      <t>ショリ</t>
    </rPh>
    <rPh sb="4" eb="5">
      <t>ヒ</t>
    </rPh>
    <phoneticPr fontId="4"/>
  </si>
  <si>
    <t>他会計繰入金</t>
    <rPh sb="0" eb="1">
      <t>タ</t>
    </rPh>
    <rPh sb="1" eb="3">
      <t>カイケイ</t>
    </rPh>
    <rPh sb="3" eb="5">
      <t>クリイレ</t>
    </rPh>
    <rPh sb="5" eb="6">
      <t>キン</t>
    </rPh>
    <phoneticPr fontId="27"/>
  </si>
  <si>
    <t>収益的収支に関する繰入金</t>
    <rPh sb="0" eb="3">
      <t>シュウエキテキ</t>
    </rPh>
    <rPh sb="3" eb="5">
      <t>シュウシ</t>
    </rPh>
    <rPh sb="6" eb="7">
      <t>カン</t>
    </rPh>
    <rPh sb="9" eb="11">
      <t>クリイレ</t>
    </rPh>
    <rPh sb="11" eb="12">
      <t>キン</t>
    </rPh>
    <phoneticPr fontId="27"/>
  </si>
  <si>
    <t>資本的収支に関する繰入金</t>
    <rPh sb="0" eb="3">
      <t>シホンテキ</t>
    </rPh>
    <rPh sb="3" eb="5">
      <t>シュウシ</t>
    </rPh>
    <rPh sb="6" eb="7">
      <t>カン</t>
    </rPh>
    <rPh sb="9" eb="11">
      <t>クリイレ</t>
    </rPh>
    <rPh sb="11" eb="12">
      <t>キン</t>
    </rPh>
    <phoneticPr fontId="27"/>
  </si>
  <si>
    <t>繰出基準に基づく繰入金</t>
    <phoneticPr fontId="27"/>
  </si>
  <si>
    <t>繰出基準以外の繰入金</t>
    <phoneticPr fontId="27"/>
  </si>
  <si>
    <t>老朽化</t>
    <rPh sb="0" eb="3">
      <t>ロウキュウカ</t>
    </rPh>
    <phoneticPr fontId="27"/>
  </si>
  <si>
    <t>日高市</t>
  </si>
  <si>
    <t>深谷市</t>
  </si>
  <si>
    <t>上里町</t>
  </si>
  <si>
    <t>富士見市</t>
  </si>
  <si>
    <t>鴻巣市</t>
  </si>
  <si>
    <t>加須市</t>
  </si>
  <si>
    <t>川越市</t>
  </si>
  <si>
    <t>法非適</t>
    <rPh sb="0" eb="3">
      <t>ホウヒテキ</t>
    </rPh>
    <phoneticPr fontId="3"/>
  </si>
  <si>
    <t>順位</t>
    <rPh sb="0" eb="2">
      <t>ジュンイ</t>
    </rPh>
    <phoneticPr fontId="3"/>
  </si>
  <si>
    <t>団体名</t>
    <rPh sb="0" eb="2">
      <t>ダンタイ</t>
    </rPh>
    <rPh sb="2" eb="3">
      <t>メイ</t>
    </rPh>
    <phoneticPr fontId="3"/>
  </si>
  <si>
    <t/>
  </si>
  <si>
    <t>横瀬町（特環・法非適）</t>
  </si>
  <si>
    <t>日高市（公共・法適）</t>
  </si>
  <si>
    <t>滑川町（公共・法非適）</t>
  </si>
  <si>
    <t>さいたま市（公共・法適）</t>
  </si>
  <si>
    <t>春日部市（公共・法適）</t>
  </si>
  <si>
    <t>鴻巣市（公共・法適）</t>
  </si>
  <si>
    <t>皆野・長瀞下水道組合（特環・法適）</t>
  </si>
  <si>
    <t>志木市（公共・法適）</t>
  </si>
  <si>
    <t>美里町（公共・法非適）</t>
  </si>
  <si>
    <t>本庄市（公共・法適）</t>
  </si>
  <si>
    <t>上里町（公共・法適）</t>
  </si>
  <si>
    <t>上里町（特環・法適）</t>
  </si>
  <si>
    <t>吉見町（公共・法非適）</t>
  </si>
  <si>
    <t>吉見町（特環・法非適）</t>
  </si>
  <si>
    <t>加須市（公共・法適）</t>
  </si>
  <si>
    <t>入間市（公共・法適）</t>
  </si>
  <si>
    <t>富士見市（公共・法適）</t>
  </si>
  <si>
    <t>富士見市（特環・法適）</t>
  </si>
  <si>
    <t>川越市（公共・法適）</t>
  </si>
  <si>
    <t>深谷市（公共・法適）</t>
  </si>
  <si>
    <t>狭山市（公共・法適）</t>
  </si>
  <si>
    <t>ふじみ野市（公共・法適）</t>
  </si>
  <si>
    <t>所沢市（公共・法適）</t>
  </si>
  <si>
    <t>和光市（公共・法適）</t>
  </si>
  <si>
    <t>戸田市（公共・法適）</t>
  </si>
  <si>
    <t>春日部市（特環・法適）</t>
  </si>
  <si>
    <t>（単位：円、％）</t>
    <phoneticPr fontId="3"/>
  </si>
  <si>
    <t>法適</t>
    <rPh sb="0" eb="1">
      <t>ホウ</t>
    </rPh>
    <rPh sb="1" eb="2">
      <t>テキ</t>
    </rPh>
    <phoneticPr fontId="3"/>
  </si>
  <si>
    <t>久喜市（公共・法適）</t>
  </si>
  <si>
    <t>北本市（公共・法適）</t>
  </si>
  <si>
    <t>企業債残高対事業規模比率(%)</t>
    <rPh sb="0" eb="2">
      <t>キギョウ</t>
    </rPh>
    <rPh sb="2" eb="3">
      <t>サイ</t>
    </rPh>
    <rPh sb="3" eb="5">
      <t>ザンダカ</t>
    </rPh>
    <rPh sb="5" eb="6">
      <t>タイ</t>
    </rPh>
    <rPh sb="6" eb="8">
      <t>ジギョウ</t>
    </rPh>
    <rPh sb="8" eb="10">
      <t>キボ</t>
    </rPh>
    <rPh sb="10" eb="12">
      <t>ヒリツ</t>
    </rPh>
    <phoneticPr fontId="29"/>
  </si>
  <si>
    <t>管渠改善率(%)</t>
    <rPh sb="0" eb="2">
      <t>カンキョ</t>
    </rPh>
    <rPh sb="2" eb="4">
      <t>カイゼン</t>
    </rPh>
    <rPh sb="4" eb="5">
      <t>リツ</t>
    </rPh>
    <phoneticPr fontId="29"/>
  </si>
  <si>
    <t>上里町</t>
    <phoneticPr fontId="4"/>
  </si>
  <si>
    <t>公共</t>
  </si>
  <si>
    <t>春日部市</t>
    <phoneticPr fontId="4"/>
  </si>
  <si>
    <t>富士見市</t>
    <phoneticPr fontId="4"/>
  </si>
  <si>
    <t>熊谷市（公共・法適）</t>
  </si>
  <si>
    <t>飯能市（公共・法適）</t>
  </si>
  <si>
    <t>飯能市（特環・法適）</t>
  </si>
  <si>
    <t>上尾市（公共・法適）</t>
  </si>
  <si>
    <t>行田市（公共・法適）</t>
  </si>
  <si>
    <t>東松山市（公共・法適）</t>
  </si>
  <si>
    <t>川口市（公共・法適）</t>
  </si>
  <si>
    <t>桶川市（公共・法適）</t>
  </si>
  <si>
    <t>蓮田市（公共・法適）</t>
  </si>
  <si>
    <t>蓮田市（特環・法適）</t>
  </si>
  <si>
    <t>毛呂山・越生・鳩山公共下水道組合（公共・法適）</t>
  </si>
  <si>
    <t>吉川市（公共・法適）</t>
  </si>
  <si>
    <t>三芳町（公共・法適）</t>
  </si>
  <si>
    <t>三芳町（特環・法適）</t>
  </si>
  <si>
    <t>幸手市（公共・法適）</t>
  </si>
  <si>
    <t>秩父市（公共・法適）</t>
  </si>
  <si>
    <t>松伏町</t>
  </si>
  <si>
    <t>嵐山町（公共・法適）</t>
  </si>
  <si>
    <t>小川町（公共・法適）</t>
  </si>
  <si>
    <t>伊奈町（公共・法適）</t>
  </si>
  <si>
    <t>越谷市（公共・法適）</t>
  </si>
  <si>
    <t>寄居町（公共・法適）</t>
  </si>
  <si>
    <t>三郷市（公共・法適）</t>
  </si>
  <si>
    <t>白岡市（公共・法適）</t>
  </si>
  <si>
    <t>松伏町（公共・法適）</t>
  </si>
  <si>
    <t>八潮市（公共・法適）</t>
  </si>
  <si>
    <t>草加市（公共・法適）</t>
  </si>
  <si>
    <t>羽生市（公共・法適）</t>
  </si>
  <si>
    <t>宮代町（公共・法適）</t>
  </si>
  <si>
    <t>杉戸町（公共・法適）</t>
  </si>
  <si>
    <t>杉戸町（特環・法適）</t>
  </si>
  <si>
    <t>新座市（公共・法適）</t>
  </si>
  <si>
    <t>新座市（特環・法適）</t>
  </si>
  <si>
    <t>川島町（公共・法適）</t>
  </si>
  <si>
    <t>蕨市（公共・法適）</t>
  </si>
  <si>
    <t>朝霞市（公共・法適）</t>
  </si>
  <si>
    <t>3,000円以上</t>
    <phoneticPr fontId="3"/>
  </si>
  <si>
    <t>1,800円以上</t>
    <phoneticPr fontId="3"/>
  </si>
  <si>
    <t>県平均以上</t>
    <phoneticPr fontId="3"/>
  </si>
  <si>
    <t>県平均以下</t>
    <phoneticPr fontId="3"/>
  </si>
  <si>
    <t>1,600円以上</t>
    <phoneticPr fontId="3"/>
  </si>
  <si>
    <t>農集</t>
    <rPh sb="0" eb="2">
      <t>ノウシュウ</t>
    </rPh>
    <phoneticPr fontId="7"/>
  </si>
  <si>
    <t>毛呂山町</t>
  </si>
  <si>
    <t>越生町</t>
  </si>
  <si>
    <t>R4</t>
    <phoneticPr fontId="6"/>
  </si>
  <si>
    <t>さいたま市</t>
    <phoneticPr fontId="4"/>
  </si>
  <si>
    <t>川越市</t>
    <phoneticPr fontId="4"/>
  </si>
  <si>
    <t>熊谷市</t>
    <rPh sb="0" eb="2">
      <t>クマガヤ</t>
    </rPh>
    <rPh sb="2" eb="3">
      <t>シ</t>
    </rPh>
    <phoneticPr fontId="1"/>
  </si>
  <si>
    <t>川口市</t>
    <rPh sb="0" eb="3">
      <t>カワグチシ</t>
    </rPh>
    <phoneticPr fontId="1"/>
  </si>
  <si>
    <t>行田市</t>
    <rPh sb="0" eb="2">
      <t>ギョウダ</t>
    </rPh>
    <rPh sb="2" eb="3">
      <t>シ</t>
    </rPh>
    <phoneticPr fontId="1"/>
  </si>
  <si>
    <t>秩父市</t>
    <rPh sb="0" eb="3">
      <t>チチブシ</t>
    </rPh>
    <phoneticPr fontId="1"/>
  </si>
  <si>
    <t>所沢市</t>
    <phoneticPr fontId="4"/>
  </si>
  <si>
    <t>飯能市</t>
    <rPh sb="0" eb="3">
      <t>ハンノウシ</t>
    </rPh>
    <phoneticPr fontId="1"/>
  </si>
  <si>
    <t>加須市</t>
    <phoneticPr fontId="4"/>
  </si>
  <si>
    <t>本庄市</t>
    <phoneticPr fontId="3"/>
  </si>
  <si>
    <t>東松山市</t>
    <rPh sb="0" eb="4">
      <t>ヒガシマツヤマシ</t>
    </rPh>
    <phoneticPr fontId="1"/>
  </si>
  <si>
    <t>狭山市</t>
    <phoneticPr fontId="4"/>
  </si>
  <si>
    <t>羽生市</t>
    <rPh sb="0" eb="3">
      <t>ハニュウシ</t>
    </rPh>
    <phoneticPr fontId="1"/>
  </si>
  <si>
    <t>鴻巣市</t>
    <phoneticPr fontId="4"/>
  </si>
  <si>
    <t>深谷市</t>
    <phoneticPr fontId="4"/>
  </si>
  <si>
    <t>上尾市</t>
    <rPh sb="0" eb="3">
      <t>アゲオシ</t>
    </rPh>
    <phoneticPr fontId="1"/>
  </si>
  <si>
    <t>草加市</t>
    <rPh sb="0" eb="3">
      <t>ソウカシ</t>
    </rPh>
    <phoneticPr fontId="1"/>
  </si>
  <si>
    <t>越谷市</t>
    <rPh sb="0" eb="3">
      <t>コシガヤシ</t>
    </rPh>
    <phoneticPr fontId="1"/>
  </si>
  <si>
    <t>蕨市</t>
    <rPh sb="0" eb="2">
      <t>ワラビシ</t>
    </rPh>
    <phoneticPr fontId="1"/>
  </si>
  <si>
    <t>戸田市</t>
    <phoneticPr fontId="4"/>
  </si>
  <si>
    <t>入間市</t>
    <phoneticPr fontId="3"/>
  </si>
  <si>
    <t>朝霞市</t>
    <rPh sb="0" eb="3">
      <t>アサカシ</t>
    </rPh>
    <phoneticPr fontId="1"/>
  </si>
  <si>
    <t>志木市</t>
    <phoneticPr fontId="4"/>
  </si>
  <si>
    <t>和光市</t>
    <phoneticPr fontId="4"/>
  </si>
  <si>
    <t>新座市</t>
    <rPh sb="0" eb="3">
      <t>ニイザシ</t>
    </rPh>
    <phoneticPr fontId="1"/>
  </si>
  <si>
    <t>桶川市</t>
    <rPh sb="0" eb="3">
      <t>オケガワシ</t>
    </rPh>
    <phoneticPr fontId="1"/>
  </si>
  <si>
    <t>久喜市</t>
    <rPh sb="0" eb="3">
      <t>クキシ</t>
    </rPh>
    <phoneticPr fontId="4"/>
  </si>
  <si>
    <t>北本市</t>
    <rPh sb="0" eb="3">
      <t>キタモトシ</t>
    </rPh>
    <phoneticPr fontId="4"/>
  </si>
  <si>
    <t>八潮市</t>
    <rPh sb="0" eb="3">
      <t>ヤシオシ</t>
    </rPh>
    <phoneticPr fontId="1"/>
  </si>
  <si>
    <t>三郷市</t>
    <rPh sb="0" eb="3">
      <t>ミサトシ</t>
    </rPh>
    <phoneticPr fontId="1"/>
  </si>
  <si>
    <t>蓮田市</t>
    <rPh sb="0" eb="3">
      <t>ハスダシ</t>
    </rPh>
    <phoneticPr fontId="1"/>
  </si>
  <si>
    <t>幸手市</t>
    <rPh sb="0" eb="3">
      <t>サッテシ</t>
    </rPh>
    <phoneticPr fontId="1"/>
  </si>
  <si>
    <t>吉川市</t>
    <rPh sb="0" eb="3">
      <t>ヨシカワシ</t>
    </rPh>
    <phoneticPr fontId="1"/>
  </si>
  <si>
    <t>ふじみ野市</t>
    <rPh sb="3" eb="4">
      <t>ノ</t>
    </rPh>
    <rPh sb="4" eb="5">
      <t>シ</t>
    </rPh>
    <phoneticPr fontId="4"/>
  </si>
  <si>
    <t>白岡市</t>
    <rPh sb="0" eb="3">
      <t>シラオカシ</t>
    </rPh>
    <phoneticPr fontId="1"/>
  </si>
  <si>
    <t>伊奈町</t>
    <rPh sb="0" eb="3">
      <t>イナマチ</t>
    </rPh>
    <phoneticPr fontId="1"/>
  </si>
  <si>
    <t>三芳町</t>
    <rPh sb="0" eb="3">
      <t>ミヨシマチ</t>
    </rPh>
    <phoneticPr fontId="1"/>
  </si>
  <si>
    <t>嵐山町</t>
    <rPh sb="0" eb="3">
      <t>ランザンマチ</t>
    </rPh>
    <phoneticPr fontId="1"/>
  </si>
  <si>
    <t>小川町</t>
    <rPh sb="0" eb="3">
      <t>オガワマチ</t>
    </rPh>
    <phoneticPr fontId="1"/>
  </si>
  <si>
    <t>川島町</t>
    <rPh sb="0" eb="2">
      <t>カワジマ</t>
    </rPh>
    <rPh sb="2" eb="3">
      <t>マチ</t>
    </rPh>
    <phoneticPr fontId="1"/>
  </si>
  <si>
    <t>神川町</t>
    <rPh sb="0" eb="3">
      <t>カミカワマチ</t>
    </rPh>
    <phoneticPr fontId="1"/>
  </si>
  <si>
    <t>寄居町</t>
    <rPh sb="0" eb="3">
      <t>ヨリイマチ</t>
    </rPh>
    <phoneticPr fontId="1"/>
  </si>
  <si>
    <t>宮代町</t>
    <rPh sb="0" eb="2">
      <t>ミヤシロ</t>
    </rPh>
    <rPh sb="2" eb="3">
      <t>マチ</t>
    </rPh>
    <phoneticPr fontId="1"/>
  </si>
  <si>
    <t>杉戸町</t>
    <rPh sb="0" eb="3">
      <t>スギトマチ</t>
    </rPh>
    <phoneticPr fontId="1"/>
  </si>
  <si>
    <t>松伏町</t>
    <rPh sb="0" eb="3">
      <t>マツブシマチ</t>
    </rPh>
    <phoneticPr fontId="1"/>
  </si>
  <si>
    <t>特環</t>
    <phoneticPr fontId="1"/>
  </si>
  <si>
    <t>特環</t>
    <rPh sb="0" eb="1">
      <t>トク</t>
    </rPh>
    <phoneticPr fontId="6"/>
  </si>
  <si>
    <t>特環</t>
    <rPh sb="0" eb="2">
      <t>トッカン</t>
    </rPh>
    <phoneticPr fontId="1"/>
  </si>
  <si>
    <t>滑川町</t>
    <phoneticPr fontId="4"/>
  </si>
  <si>
    <t>吉見町</t>
    <phoneticPr fontId="4"/>
  </si>
  <si>
    <t>美里町</t>
    <phoneticPr fontId="4"/>
  </si>
  <si>
    <t>特環</t>
    <rPh sb="0" eb="2">
      <t>トッカン</t>
    </rPh>
    <phoneticPr fontId="67"/>
  </si>
  <si>
    <t>横瀬町</t>
    <phoneticPr fontId="4"/>
  </si>
  <si>
    <t>坂戸、鶴ヶ島下水道組合</t>
    <rPh sb="0" eb="2">
      <t>サカド</t>
    </rPh>
    <phoneticPr fontId="1"/>
  </si>
  <si>
    <t>毛呂山・越生・鳩山公共下水道組合</t>
    <rPh sb="0" eb="3">
      <t>モロヤマ</t>
    </rPh>
    <rPh sb="4" eb="6">
      <t>オゴセ</t>
    </rPh>
    <rPh sb="7" eb="9">
      <t>ハトヤマ</t>
    </rPh>
    <phoneticPr fontId="1"/>
  </si>
  <si>
    <t>皆野・長瀞下水道組合</t>
    <phoneticPr fontId="4"/>
  </si>
  <si>
    <t>神川町（公共・法適）</t>
  </si>
  <si>
    <t>坂戸、鶴ヶ島下水道組合（公共・法適）</t>
  </si>
  <si>
    <t>神川町（特環・法適）</t>
  </si>
  <si>
    <t>R4</t>
  </si>
  <si>
    <t>R4</t>
    <phoneticPr fontId="3"/>
  </si>
  <si>
    <t>R3</t>
  </si>
  <si>
    <t>R3</t>
    <phoneticPr fontId="3"/>
  </si>
  <si>
    <t>No.</t>
    <phoneticPr fontId="3"/>
  </si>
  <si>
    <t>団体名</t>
    <rPh sb="0" eb="3">
      <t>ダンタイメイ</t>
    </rPh>
    <phoneticPr fontId="3"/>
  </si>
  <si>
    <t>料金</t>
    <rPh sb="0" eb="2">
      <t>リョウキン</t>
    </rPh>
    <phoneticPr fontId="3"/>
  </si>
  <si>
    <t>蓮田市</t>
    <rPh sb="0" eb="3">
      <t>ハスダシ</t>
    </rPh>
    <phoneticPr fontId="9"/>
  </si>
  <si>
    <t>白岡市</t>
    <rPh sb="0" eb="3">
      <t>シラオカシ</t>
    </rPh>
    <phoneticPr fontId="9"/>
  </si>
  <si>
    <t>滑川町</t>
    <rPh sb="0" eb="3">
      <t>ナメガワマチ</t>
    </rPh>
    <phoneticPr fontId="9"/>
  </si>
  <si>
    <t>小川町</t>
    <rPh sb="0" eb="3">
      <t>オガワマチ</t>
    </rPh>
    <phoneticPr fontId="9"/>
  </si>
  <si>
    <t>美里町</t>
    <rPh sb="0" eb="3">
      <t>ミサトマチ</t>
    </rPh>
    <phoneticPr fontId="9"/>
  </si>
  <si>
    <t>寄居町</t>
    <rPh sb="0" eb="3">
      <t>ヨリイマチ</t>
    </rPh>
    <phoneticPr fontId="9"/>
  </si>
  <si>
    <t>宮代町</t>
    <rPh sb="0" eb="2">
      <t>ミヤシロ</t>
    </rPh>
    <rPh sb="2" eb="3">
      <t>マチ</t>
    </rPh>
    <phoneticPr fontId="9"/>
  </si>
  <si>
    <t>熊谷市</t>
    <rPh sb="0" eb="3">
      <t>クマガヤシ</t>
    </rPh>
    <phoneticPr fontId="9"/>
  </si>
  <si>
    <t>本庄市</t>
    <rPh sb="0" eb="3">
      <t>ホンジョウシ</t>
    </rPh>
    <phoneticPr fontId="9"/>
  </si>
  <si>
    <t>久喜市</t>
    <rPh sb="0" eb="3">
      <t>クキシ</t>
    </rPh>
    <phoneticPr fontId="9"/>
  </si>
  <si>
    <t>鳩山町</t>
    <rPh sb="0" eb="3">
      <t>ハトヤママチ</t>
    </rPh>
    <phoneticPr fontId="9"/>
  </si>
  <si>
    <t>農集</t>
    <rPh sb="0" eb="2">
      <t>ノウシュウ</t>
    </rPh>
    <phoneticPr fontId="9"/>
  </si>
  <si>
    <t>農集</t>
    <rPh sb="0" eb="2">
      <t>ノウシュウ</t>
    </rPh>
    <phoneticPr fontId="16"/>
  </si>
  <si>
    <t>さいたま市(法適・公共)</t>
  </si>
  <si>
    <t>川越市(法適・公共)</t>
  </si>
  <si>
    <t>熊谷市(法適・公共)</t>
  </si>
  <si>
    <t>川口市(法適・公共)</t>
  </si>
  <si>
    <t>行田市(法適・公共)</t>
  </si>
  <si>
    <t>秩父市(法適・公共)</t>
  </si>
  <si>
    <t>所沢市(法適・公共)</t>
  </si>
  <si>
    <t>飯能市(法適・公共)</t>
  </si>
  <si>
    <t>加須市(法適・公共)</t>
  </si>
  <si>
    <t>本庄市(法適・公共)</t>
  </si>
  <si>
    <t>東松山市(法適・公共)</t>
  </si>
  <si>
    <t>春日部市(法適・公共)</t>
  </si>
  <si>
    <t>狭山市(法適・公共)</t>
  </si>
  <si>
    <t>羽生市(法適・公共)</t>
  </si>
  <si>
    <t>鴻巣市(法適・公共)</t>
  </si>
  <si>
    <t>深谷市(法適・公共)</t>
  </si>
  <si>
    <t>上尾市(法適・公共)</t>
  </si>
  <si>
    <t>草加市(法適・公共)</t>
  </si>
  <si>
    <t>越谷市(法適・公共)</t>
  </si>
  <si>
    <t>蕨市(法適・公共)</t>
  </si>
  <si>
    <t>戸田市(法適・公共)</t>
  </si>
  <si>
    <t>入間市(法適・公共)</t>
  </si>
  <si>
    <t>朝霞市(法適・公共)</t>
  </si>
  <si>
    <t>志木市(法適・公共)</t>
  </si>
  <si>
    <t>和光市(法適・公共)</t>
  </si>
  <si>
    <t>新座市(法適・公共)</t>
  </si>
  <si>
    <t>桶川市(法適・公共)</t>
  </si>
  <si>
    <t>久喜市(法適・公共)</t>
  </si>
  <si>
    <t>北本市(法適・公共)</t>
  </si>
  <si>
    <t>八潮市(法適・公共)</t>
  </si>
  <si>
    <t>富士見市(法適・公共)</t>
  </si>
  <si>
    <t>三郷市(法適・公共)</t>
  </si>
  <si>
    <t>蓮田市(法適・公共)</t>
  </si>
  <si>
    <t>幸手市(法適・公共)</t>
  </si>
  <si>
    <t>日高市(法適・公共)</t>
  </si>
  <si>
    <t>吉川市(法適・公共)</t>
  </si>
  <si>
    <t>ふじみ野市(法適・公共)</t>
  </si>
  <si>
    <t>白岡市(法適・公共)</t>
  </si>
  <si>
    <t>伊奈町(法適・公共)</t>
  </si>
  <si>
    <t>三芳町(法適・公共)</t>
  </si>
  <si>
    <t>滑川町(法適・公共)</t>
  </si>
  <si>
    <t>嵐山町(法適・公共)</t>
  </si>
  <si>
    <t>小川町(法適・公共)</t>
  </si>
  <si>
    <t>川島町(法適・公共)</t>
  </si>
  <si>
    <t>美里町(法適・公共)</t>
  </si>
  <si>
    <t>神川町(法適・公共)</t>
  </si>
  <si>
    <t>上里町(法適・公共)</t>
  </si>
  <si>
    <t>寄居町(法適・公共)</t>
  </si>
  <si>
    <t>宮代町(法適・公共)</t>
  </si>
  <si>
    <t>杉戸町(法適・公共)</t>
  </si>
  <si>
    <t>松伏町(法適・公共)</t>
  </si>
  <si>
    <t>坂戸、鶴ヶ島下水道組合(法適・公共)</t>
  </si>
  <si>
    <t>毛呂山・越生・鳩山公共下水道組合(法適・公共)</t>
  </si>
  <si>
    <t>飯能市(法適・特環)</t>
  </si>
  <si>
    <t>春日部市(法適・特環)</t>
  </si>
  <si>
    <t>新座市(法適・特環)</t>
  </si>
  <si>
    <t>富士見市(法適・特環)</t>
  </si>
  <si>
    <t>蓮田市(法適・特環)</t>
  </si>
  <si>
    <t>三芳町(法適・特環)</t>
  </si>
  <si>
    <t>横瀬町(法適・特環)</t>
  </si>
  <si>
    <t>神川町(法適・特環)</t>
  </si>
  <si>
    <t>上里町(法適・特環)</t>
  </si>
  <si>
    <t>杉戸町(法適・特環)</t>
  </si>
  <si>
    <t>皆野・長瀞下水道組合(法適・特環)</t>
  </si>
  <si>
    <t>熊谷市(法適・農集)</t>
  </si>
  <si>
    <t>本庄市(法適・農集)</t>
  </si>
  <si>
    <t>深谷市(法適・農集)</t>
  </si>
  <si>
    <t>久喜市(法適・農集)</t>
  </si>
  <si>
    <t>蓮田市(法適・農集)</t>
  </si>
  <si>
    <t>日高市(法適・農集)</t>
  </si>
  <si>
    <t>白岡市(法適・農集)</t>
  </si>
  <si>
    <t>滑川町(法適・農集)</t>
  </si>
  <si>
    <t>小川町(法適・農集)</t>
  </si>
  <si>
    <t>鳩山町(法適・農集)</t>
  </si>
  <si>
    <t>美里町(法適・農集)</t>
  </si>
  <si>
    <t>寄居町(法適・農集)</t>
  </si>
  <si>
    <t>宮代町(法適・農集)</t>
  </si>
  <si>
    <t>川越市(法非適・農集)</t>
  </si>
  <si>
    <t>秩父市(法非適・農集)</t>
  </si>
  <si>
    <t>加須市(法非適・農集)</t>
  </si>
  <si>
    <t>鴻巣市(法非適・農集)</t>
  </si>
  <si>
    <t>幸手市(法非適・農集)</t>
  </si>
  <si>
    <t>吉川市(法非適・農集)</t>
  </si>
  <si>
    <t>毛呂山町(法非適・農集)</t>
  </si>
  <si>
    <t>越生町(法非適・農集)</t>
  </si>
  <si>
    <t>吉見町(法非適・農集)</t>
  </si>
  <si>
    <t>上里町(法非適・農集)</t>
  </si>
  <si>
    <t>松伏町(法非適・農集)</t>
  </si>
  <si>
    <t>R5</t>
    <phoneticPr fontId="6"/>
  </si>
  <si>
    <r>
      <t>農業集落排水施設　家庭用　20</t>
    </r>
    <r>
      <rPr>
        <sz val="12"/>
        <rFont val="Segoe UI Symbol"/>
        <family val="2"/>
      </rPr>
      <t>㎥</t>
    </r>
    <r>
      <rPr>
        <sz val="12"/>
        <rFont val="HGPｺﾞｼｯｸM"/>
        <family val="3"/>
        <charset val="128"/>
      </rPr>
      <t>/月（税込み）</t>
    </r>
    <rPh sb="9" eb="12">
      <t>カテイヨウ</t>
    </rPh>
    <rPh sb="17" eb="18">
      <t>ツキ</t>
    </rPh>
    <rPh sb="19" eb="21">
      <t>ゼイコ</t>
    </rPh>
    <phoneticPr fontId="3"/>
  </si>
  <si>
    <t>4,000円以上</t>
    <phoneticPr fontId="3"/>
  </si>
  <si>
    <t>2,000円以上</t>
    <phoneticPr fontId="3"/>
  </si>
  <si>
    <t>R6</t>
  </si>
  <si>
    <t>R5</t>
  </si>
  <si>
    <t>吉見町(法適・公共)</t>
  </si>
  <si>
    <t>吉見町(法適・特環)</t>
  </si>
  <si>
    <t>330132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</si>
</sst>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quot;△ &quot;#,##0_ "/>
    <numFmt numFmtId="177" formatCode="#,##0.0_ ;&quot;△ &quot;#,##0.0_ "/>
    <numFmt numFmtId="178" formatCode="#,##0.000_);[Red]\(#,##0.000\)"/>
    <numFmt numFmtId="179" formatCode="#,##0_);[Red]\(#,##0\)"/>
    <numFmt numFmtId="180" formatCode="#,##0.0_ ;[Red]\-#,##0.0\ "/>
    <numFmt numFmtId="181" formatCode="#,##0.0;&quot;▲ &quot;#,##0.0"/>
    <numFmt numFmtId="182" formatCode="0.0_ "/>
    <numFmt numFmtId="183" formatCode="#,##0;&quot;▲ &quot;#,##0"/>
    <numFmt numFmtId="184" formatCode="#,##0.0_);[Red]\(#,##0.0\)"/>
    <numFmt numFmtId="185" formatCode="#,##0.0_ ;&quot;▲ &quot;#,##0.0_ "/>
    <numFmt numFmtId="186" formatCode="#,##0.00_ ;&quot;▲ &quot;#,##0.00_ "/>
    <numFmt numFmtId="187" formatCode="#,##0.00_ ;&quot;△ &quot;#,##0.00_ "/>
    <numFmt numFmtId="188" formatCode="0_);[Red]\(0\)"/>
  </numFmts>
  <fonts count="70">
    <font>
      <sz val="12"/>
      <color theme="1"/>
      <name val="ＭＳ 明朝"/>
      <family val="1"/>
      <charset val="128"/>
    </font>
    <font>
      <sz val="11"/>
      <color theme="1"/>
      <name val="ＭＳ Ｐゴシック"/>
      <family val="2"/>
      <charset val="128"/>
    </font>
    <font>
      <sz val="12"/>
      <name val="ＭＳ 明朝"/>
      <family val="1"/>
      <charset val="128"/>
    </font>
    <font>
      <sz val="6"/>
      <name val="ＭＳ 明朝"/>
      <family val="1"/>
      <charset val="128"/>
    </font>
    <font>
      <sz val="6"/>
      <name val="ＭＳ ゴシック"/>
      <family val="3"/>
      <charset val="128"/>
    </font>
    <font>
      <sz val="7"/>
      <name val="ＭＳ 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1"/>
      <name val="ＭＳ Ｐゴシック"/>
      <family val="3"/>
      <charset val="128"/>
    </font>
    <font>
      <sz val="12"/>
      <name val="ＭＳ ゴシック"/>
      <family val="3"/>
      <charset val="128"/>
    </font>
    <font>
      <sz val="6"/>
      <name val="ＭＳ 明朝"/>
      <family val="1"/>
      <charset val="128"/>
    </font>
    <font>
      <sz val="12"/>
      <name val="HGPｺﾞｼｯｸM"/>
      <family val="3"/>
      <charset val="128"/>
    </font>
    <font>
      <sz val="7"/>
      <name val="ＭＳ Ｐ明朝"/>
      <family val="1"/>
      <charset val="128"/>
    </font>
    <font>
      <sz val="12"/>
      <color theme="1"/>
      <name val="ＭＳ 明朝"/>
      <family val="1"/>
      <charset val="128"/>
    </font>
    <font>
      <sz val="11"/>
      <color theme="1"/>
      <name val="ＭＳ Ｐゴシック"/>
      <family val="3"/>
      <charset val="128"/>
    </font>
    <font>
      <sz val="12"/>
      <color theme="0"/>
      <name val="ＭＳ 明朝"/>
      <family val="1"/>
      <charset val="128"/>
    </font>
    <font>
      <sz val="11"/>
      <color theme="0"/>
      <name val="ＭＳ Ｐゴシック"/>
      <family val="3"/>
      <charset val="128"/>
    </font>
    <font>
      <b/>
      <sz val="18"/>
      <color theme="3"/>
      <name val="ＭＳ Ｐゴシック"/>
      <family val="3"/>
      <charset val="128"/>
      <scheme val="major"/>
    </font>
    <font>
      <b/>
      <sz val="12"/>
      <color theme="0"/>
      <name val="ＭＳ 明朝"/>
      <family val="1"/>
      <charset val="128"/>
    </font>
    <font>
      <b/>
      <sz val="11"/>
      <color theme="0"/>
      <name val="ＭＳ Ｐゴシック"/>
      <family val="3"/>
      <charset val="128"/>
    </font>
    <font>
      <sz val="12"/>
      <color rgb="FF9C6500"/>
      <name val="ＭＳ 明朝"/>
      <family val="1"/>
      <charset val="128"/>
    </font>
    <font>
      <sz val="11"/>
      <color rgb="FF9C6500"/>
      <name val="ＭＳ Ｐゴシック"/>
      <family val="3"/>
      <charset val="128"/>
    </font>
    <font>
      <sz val="12"/>
      <color rgb="FFFA7D00"/>
      <name val="ＭＳ 明朝"/>
      <family val="1"/>
      <charset val="128"/>
    </font>
    <font>
      <sz val="11"/>
      <color rgb="FFFA7D00"/>
      <name val="ＭＳ Ｐゴシック"/>
      <family val="3"/>
      <charset val="128"/>
    </font>
    <font>
      <sz val="12"/>
      <color rgb="FF9C0006"/>
      <name val="ＭＳ 明朝"/>
      <family val="1"/>
      <charset val="128"/>
    </font>
    <font>
      <sz val="11"/>
      <color rgb="FF9C0006"/>
      <name val="ＭＳ Ｐゴシック"/>
      <family val="3"/>
      <charset val="128"/>
    </font>
    <font>
      <b/>
      <sz val="12"/>
      <color rgb="FFFA7D00"/>
      <name val="ＭＳ 明朝"/>
      <family val="1"/>
      <charset val="128"/>
    </font>
    <font>
      <b/>
      <sz val="11"/>
      <color rgb="FFFA7D00"/>
      <name val="ＭＳ Ｐゴシック"/>
      <family val="3"/>
      <charset val="128"/>
    </font>
    <font>
      <sz val="12"/>
      <color rgb="FFFF0000"/>
      <name val="ＭＳ 明朝"/>
      <family val="1"/>
      <charset val="128"/>
    </font>
    <font>
      <sz val="11"/>
      <color rgb="FFFF0000"/>
      <name val="ＭＳ Ｐゴシック"/>
      <family val="3"/>
      <charset val="128"/>
    </font>
    <font>
      <b/>
      <sz val="15"/>
      <color theme="3"/>
      <name val="ＭＳ 明朝"/>
      <family val="1"/>
      <charset val="128"/>
    </font>
    <font>
      <b/>
      <sz val="15"/>
      <color theme="3"/>
      <name val="ＭＳ Ｐゴシック"/>
      <family val="3"/>
      <charset val="128"/>
    </font>
    <font>
      <b/>
      <sz val="13"/>
      <color theme="3"/>
      <name val="ＭＳ 明朝"/>
      <family val="1"/>
      <charset val="128"/>
    </font>
    <font>
      <b/>
      <sz val="13"/>
      <color theme="3"/>
      <name val="ＭＳ Ｐゴシック"/>
      <family val="3"/>
      <charset val="128"/>
    </font>
    <font>
      <b/>
      <sz val="11"/>
      <color theme="3"/>
      <name val="ＭＳ 明朝"/>
      <family val="1"/>
      <charset val="128"/>
    </font>
    <font>
      <b/>
      <sz val="11"/>
      <color theme="3"/>
      <name val="ＭＳ Ｐゴシック"/>
      <family val="3"/>
      <charset val="128"/>
    </font>
    <font>
      <b/>
      <sz val="12"/>
      <color theme="1"/>
      <name val="ＭＳ 明朝"/>
      <family val="1"/>
      <charset val="128"/>
    </font>
    <font>
      <b/>
      <sz val="11"/>
      <color theme="1"/>
      <name val="ＭＳ Ｐゴシック"/>
      <family val="3"/>
      <charset val="128"/>
    </font>
    <font>
      <b/>
      <sz val="12"/>
      <color rgb="FF3F3F3F"/>
      <name val="ＭＳ 明朝"/>
      <family val="1"/>
      <charset val="128"/>
    </font>
    <font>
      <b/>
      <sz val="11"/>
      <color rgb="FF3F3F3F"/>
      <name val="ＭＳ Ｐゴシック"/>
      <family val="3"/>
      <charset val="128"/>
    </font>
    <font>
      <i/>
      <sz val="12"/>
      <color rgb="FF7F7F7F"/>
      <name val="ＭＳ 明朝"/>
      <family val="1"/>
      <charset val="128"/>
    </font>
    <font>
      <i/>
      <sz val="11"/>
      <color rgb="FF7F7F7F"/>
      <name val="ＭＳ Ｐゴシック"/>
      <family val="3"/>
      <charset val="128"/>
    </font>
    <font>
      <sz val="12"/>
      <color rgb="FF3F3F76"/>
      <name val="ＭＳ 明朝"/>
      <family val="1"/>
      <charset val="128"/>
    </font>
    <font>
      <sz val="11"/>
      <color rgb="FF3F3F76"/>
      <name val="ＭＳ Ｐゴシック"/>
      <family val="3"/>
      <charset val="128"/>
    </font>
    <font>
      <sz val="12"/>
      <color rgb="FF006100"/>
      <name val="ＭＳ 明朝"/>
      <family val="1"/>
      <charset val="128"/>
    </font>
    <font>
      <sz val="11"/>
      <color rgb="FF006100"/>
      <name val="ＭＳ Ｐゴシック"/>
      <family val="3"/>
      <charset val="128"/>
    </font>
    <font>
      <sz val="12"/>
      <name val="HGｺﾞｼｯｸM"/>
      <family val="3"/>
      <charset val="128"/>
    </font>
    <font>
      <sz val="9"/>
      <name val="HGPｺﾞｼｯｸM"/>
      <family val="3"/>
      <charset val="128"/>
    </font>
    <font>
      <sz val="12"/>
      <name val="Arial"/>
      <family val="2"/>
    </font>
    <font>
      <sz val="8"/>
      <name val="ＭＳ ゴシック"/>
      <family val="3"/>
      <charset val="128"/>
    </font>
    <font>
      <sz val="6"/>
      <name val="ＭＳ Ｐゴシック"/>
      <family val="2"/>
      <charset val="128"/>
      <scheme val="minor"/>
    </font>
    <font>
      <sz val="11"/>
      <color theme="1"/>
      <name val="ＭＳ Ｐゴシック"/>
      <family val="2"/>
      <charset val="128"/>
      <scheme val="minor"/>
    </font>
    <font>
      <sz val="12"/>
      <name val="Segoe UI Symbo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rgb="FFFF0000"/>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s>
  <cellStyleXfs count="141">
    <xf numFmtId="0" fontId="0" fillId="0" borderId="0">
      <alignment vertical="center"/>
    </xf>
    <xf numFmtId="0" fontId="7" fillId="2" borderId="0" applyNumberFormat="0" applyBorder="0" applyAlignment="0" applyProtection="0">
      <alignment vertical="center"/>
    </xf>
    <xf numFmtId="0" fontId="31" fillId="24" borderId="0" applyNumberFormat="0" applyBorder="0" applyAlignment="0" applyProtection="0">
      <alignment vertical="center"/>
    </xf>
    <xf numFmtId="0" fontId="30" fillId="24" borderId="0" applyNumberFormat="0" applyBorder="0" applyAlignment="0" applyProtection="0">
      <alignment vertical="center"/>
    </xf>
    <xf numFmtId="0" fontId="7" fillId="3" borderId="0" applyNumberFormat="0" applyBorder="0" applyAlignment="0" applyProtection="0">
      <alignment vertical="center"/>
    </xf>
    <xf numFmtId="0" fontId="31" fillId="25" borderId="0" applyNumberFormat="0" applyBorder="0" applyAlignment="0" applyProtection="0">
      <alignment vertical="center"/>
    </xf>
    <xf numFmtId="0" fontId="30" fillId="25" borderId="0" applyNumberFormat="0" applyBorder="0" applyAlignment="0" applyProtection="0">
      <alignment vertical="center"/>
    </xf>
    <xf numFmtId="0" fontId="7" fillId="4" borderId="0" applyNumberFormat="0" applyBorder="0" applyAlignment="0" applyProtection="0">
      <alignment vertical="center"/>
    </xf>
    <xf numFmtId="0" fontId="31" fillId="26" borderId="0" applyNumberFormat="0" applyBorder="0" applyAlignment="0" applyProtection="0">
      <alignment vertical="center"/>
    </xf>
    <xf numFmtId="0" fontId="30" fillId="26" borderId="0" applyNumberFormat="0" applyBorder="0" applyAlignment="0" applyProtection="0">
      <alignment vertical="center"/>
    </xf>
    <xf numFmtId="0" fontId="7" fillId="5" borderId="0" applyNumberFormat="0" applyBorder="0" applyAlignment="0" applyProtection="0">
      <alignment vertical="center"/>
    </xf>
    <xf numFmtId="0" fontId="31" fillId="27" borderId="0" applyNumberFormat="0" applyBorder="0" applyAlignment="0" applyProtection="0">
      <alignment vertical="center"/>
    </xf>
    <xf numFmtId="0" fontId="30" fillId="27" borderId="0" applyNumberFormat="0" applyBorder="0" applyAlignment="0" applyProtection="0">
      <alignment vertical="center"/>
    </xf>
    <xf numFmtId="0" fontId="7" fillId="6" borderId="0" applyNumberFormat="0" applyBorder="0" applyAlignment="0" applyProtection="0">
      <alignment vertical="center"/>
    </xf>
    <xf numFmtId="0" fontId="31" fillId="28" borderId="0" applyNumberFormat="0" applyBorder="0" applyAlignment="0" applyProtection="0">
      <alignment vertical="center"/>
    </xf>
    <xf numFmtId="0" fontId="30" fillId="28" borderId="0" applyNumberFormat="0" applyBorder="0" applyAlignment="0" applyProtection="0">
      <alignment vertical="center"/>
    </xf>
    <xf numFmtId="0" fontId="7" fillId="7" borderId="0" applyNumberFormat="0" applyBorder="0" applyAlignment="0" applyProtection="0">
      <alignment vertical="center"/>
    </xf>
    <xf numFmtId="0" fontId="31" fillId="29" borderId="0" applyNumberFormat="0" applyBorder="0" applyAlignment="0" applyProtection="0">
      <alignment vertical="center"/>
    </xf>
    <xf numFmtId="0" fontId="30" fillId="29" borderId="0" applyNumberFormat="0" applyBorder="0" applyAlignment="0" applyProtection="0">
      <alignment vertical="center"/>
    </xf>
    <xf numFmtId="0" fontId="7" fillId="8" borderId="0" applyNumberFormat="0" applyBorder="0" applyAlignment="0" applyProtection="0">
      <alignment vertical="center"/>
    </xf>
    <xf numFmtId="0" fontId="31" fillId="30" borderId="0" applyNumberFormat="0" applyBorder="0" applyAlignment="0" applyProtection="0">
      <alignment vertical="center"/>
    </xf>
    <xf numFmtId="0" fontId="30" fillId="30" borderId="0" applyNumberFormat="0" applyBorder="0" applyAlignment="0" applyProtection="0">
      <alignment vertical="center"/>
    </xf>
    <xf numFmtId="0" fontId="7" fillId="9" borderId="0" applyNumberFormat="0" applyBorder="0" applyAlignment="0" applyProtection="0">
      <alignment vertical="center"/>
    </xf>
    <xf numFmtId="0" fontId="31" fillId="31" borderId="0" applyNumberFormat="0" applyBorder="0" applyAlignment="0" applyProtection="0">
      <alignment vertical="center"/>
    </xf>
    <xf numFmtId="0" fontId="30" fillId="31" borderId="0" applyNumberFormat="0" applyBorder="0" applyAlignment="0" applyProtection="0">
      <alignment vertical="center"/>
    </xf>
    <xf numFmtId="0" fontId="7" fillId="10" borderId="0" applyNumberFormat="0" applyBorder="0" applyAlignment="0" applyProtection="0">
      <alignment vertical="center"/>
    </xf>
    <xf numFmtId="0" fontId="31" fillId="32" borderId="0" applyNumberFormat="0" applyBorder="0" applyAlignment="0" applyProtection="0">
      <alignment vertical="center"/>
    </xf>
    <xf numFmtId="0" fontId="30" fillId="32" borderId="0" applyNumberFormat="0" applyBorder="0" applyAlignment="0" applyProtection="0">
      <alignment vertical="center"/>
    </xf>
    <xf numFmtId="0" fontId="7" fillId="5" borderId="0" applyNumberFormat="0" applyBorder="0" applyAlignment="0" applyProtection="0">
      <alignment vertical="center"/>
    </xf>
    <xf numFmtId="0" fontId="31" fillId="33" borderId="0" applyNumberFormat="0" applyBorder="0" applyAlignment="0" applyProtection="0">
      <alignment vertical="center"/>
    </xf>
    <xf numFmtId="0" fontId="30" fillId="33" borderId="0" applyNumberFormat="0" applyBorder="0" applyAlignment="0" applyProtection="0">
      <alignment vertical="center"/>
    </xf>
    <xf numFmtId="0" fontId="7" fillId="8" borderId="0" applyNumberFormat="0" applyBorder="0" applyAlignment="0" applyProtection="0">
      <alignment vertical="center"/>
    </xf>
    <xf numFmtId="0" fontId="31" fillId="34" borderId="0" applyNumberFormat="0" applyBorder="0" applyAlignment="0" applyProtection="0">
      <alignment vertical="center"/>
    </xf>
    <xf numFmtId="0" fontId="30" fillId="34" borderId="0" applyNumberFormat="0" applyBorder="0" applyAlignment="0" applyProtection="0">
      <alignment vertical="center"/>
    </xf>
    <xf numFmtId="0" fontId="7" fillId="11" borderId="0" applyNumberFormat="0" applyBorder="0" applyAlignment="0" applyProtection="0">
      <alignment vertical="center"/>
    </xf>
    <xf numFmtId="0" fontId="31" fillId="35" borderId="0" applyNumberFormat="0" applyBorder="0" applyAlignment="0" applyProtection="0">
      <alignment vertical="center"/>
    </xf>
    <xf numFmtId="0" fontId="30" fillId="35" borderId="0" applyNumberFormat="0" applyBorder="0" applyAlignment="0" applyProtection="0">
      <alignment vertical="center"/>
    </xf>
    <xf numFmtId="0" fontId="8" fillId="12" borderId="0" applyNumberFormat="0" applyBorder="0" applyAlignment="0" applyProtection="0">
      <alignment vertical="center"/>
    </xf>
    <xf numFmtId="0" fontId="33" fillId="36" borderId="0" applyNumberFormat="0" applyBorder="0" applyAlignment="0" applyProtection="0">
      <alignment vertical="center"/>
    </xf>
    <xf numFmtId="0" fontId="32" fillId="36" borderId="0" applyNumberFormat="0" applyBorder="0" applyAlignment="0" applyProtection="0">
      <alignment vertical="center"/>
    </xf>
    <xf numFmtId="0" fontId="8" fillId="9" borderId="0" applyNumberFormat="0" applyBorder="0" applyAlignment="0" applyProtection="0">
      <alignment vertical="center"/>
    </xf>
    <xf numFmtId="0" fontId="33" fillId="37" borderId="0" applyNumberFormat="0" applyBorder="0" applyAlignment="0" applyProtection="0">
      <alignment vertical="center"/>
    </xf>
    <xf numFmtId="0" fontId="32" fillId="37" borderId="0" applyNumberFormat="0" applyBorder="0" applyAlignment="0" applyProtection="0">
      <alignment vertical="center"/>
    </xf>
    <xf numFmtId="0" fontId="8" fillId="10" borderId="0" applyNumberFormat="0" applyBorder="0" applyAlignment="0" applyProtection="0">
      <alignment vertical="center"/>
    </xf>
    <xf numFmtId="0" fontId="33" fillId="38" borderId="0" applyNumberFormat="0" applyBorder="0" applyAlignment="0" applyProtection="0">
      <alignment vertical="center"/>
    </xf>
    <xf numFmtId="0" fontId="32" fillId="38" borderId="0" applyNumberFormat="0" applyBorder="0" applyAlignment="0" applyProtection="0">
      <alignment vertical="center"/>
    </xf>
    <xf numFmtId="0" fontId="8" fillId="13" borderId="0" applyNumberFormat="0" applyBorder="0" applyAlignment="0" applyProtection="0">
      <alignment vertical="center"/>
    </xf>
    <xf numFmtId="0" fontId="33" fillId="39" borderId="0" applyNumberFormat="0" applyBorder="0" applyAlignment="0" applyProtection="0">
      <alignment vertical="center"/>
    </xf>
    <xf numFmtId="0" fontId="32" fillId="39" borderId="0" applyNumberFormat="0" applyBorder="0" applyAlignment="0" applyProtection="0">
      <alignment vertical="center"/>
    </xf>
    <xf numFmtId="0" fontId="8" fillId="14" borderId="0" applyNumberFormat="0" applyBorder="0" applyAlignment="0" applyProtection="0">
      <alignment vertical="center"/>
    </xf>
    <xf numFmtId="0" fontId="33" fillId="40" borderId="0" applyNumberFormat="0" applyBorder="0" applyAlignment="0" applyProtection="0">
      <alignment vertical="center"/>
    </xf>
    <xf numFmtId="0" fontId="32" fillId="40" borderId="0" applyNumberFormat="0" applyBorder="0" applyAlignment="0" applyProtection="0">
      <alignment vertical="center"/>
    </xf>
    <xf numFmtId="0" fontId="8" fillId="15" borderId="0" applyNumberFormat="0" applyBorder="0" applyAlignment="0" applyProtection="0">
      <alignment vertical="center"/>
    </xf>
    <xf numFmtId="0" fontId="33" fillId="41" borderId="0" applyNumberFormat="0" applyBorder="0" applyAlignment="0" applyProtection="0">
      <alignment vertical="center"/>
    </xf>
    <xf numFmtId="0" fontId="32" fillId="41" borderId="0" applyNumberFormat="0" applyBorder="0" applyAlignment="0" applyProtection="0">
      <alignment vertical="center"/>
    </xf>
    <xf numFmtId="0" fontId="8" fillId="16" borderId="0" applyNumberFormat="0" applyBorder="0" applyAlignment="0" applyProtection="0">
      <alignment vertical="center"/>
    </xf>
    <xf numFmtId="0" fontId="33" fillId="42" borderId="0" applyNumberFormat="0" applyBorder="0" applyAlignment="0" applyProtection="0">
      <alignment vertical="center"/>
    </xf>
    <xf numFmtId="0" fontId="32" fillId="42" borderId="0" applyNumberFormat="0" applyBorder="0" applyAlignment="0" applyProtection="0">
      <alignment vertical="center"/>
    </xf>
    <xf numFmtId="0" fontId="8" fillId="17" borderId="0" applyNumberFormat="0" applyBorder="0" applyAlignment="0" applyProtection="0">
      <alignment vertical="center"/>
    </xf>
    <xf numFmtId="0" fontId="33" fillId="43" borderId="0" applyNumberFormat="0" applyBorder="0" applyAlignment="0" applyProtection="0">
      <alignment vertical="center"/>
    </xf>
    <xf numFmtId="0" fontId="32" fillId="43" borderId="0" applyNumberFormat="0" applyBorder="0" applyAlignment="0" applyProtection="0">
      <alignment vertical="center"/>
    </xf>
    <xf numFmtId="0" fontId="8" fillId="18" borderId="0" applyNumberFormat="0" applyBorder="0" applyAlignment="0" applyProtection="0">
      <alignment vertical="center"/>
    </xf>
    <xf numFmtId="0" fontId="33" fillId="44" borderId="0" applyNumberFormat="0" applyBorder="0" applyAlignment="0" applyProtection="0">
      <alignment vertical="center"/>
    </xf>
    <xf numFmtId="0" fontId="32" fillId="44" borderId="0" applyNumberFormat="0" applyBorder="0" applyAlignment="0" applyProtection="0">
      <alignment vertical="center"/>
    </xf>
    <xf numFmtId="0" fontId="8" fillId="13" borderId="0" applyNumberFormat="0" applyBorder="0" applyAlignment="0" applyProtection="0">
      <alignment vertical="center"/>
    </xf>
    <xf numFmtId="0" fontId="33" fillId="45" borderId="0" applyNumberFormat="0" applyBorder="0" applyAlignment="0" applyProtection="0">
      <alignment vertical="center"/>
    </xf>
    <xf numFmtId="0" fontId="32" fillId="45" borderId="0" applyNumberFormat="0" applyBorder="0" applyAlignment="0" applyProtection="0">
      <alignment vertical="center"/>
    </xf>
    <xf numFmtId="0" fontId="8" fillId="14" borderId="0" applyNumberFormat="0" applyBorder="0" applyAlignment="0" applyProtection="0">
      <alignment vertical="center"/>
    </xf>
    <xf numFmtId="0" fontId="33" fillId="46" borderId="0" applyNumberFormat="0" applyBorder="0" applyAlignment="0" applyProtection="0">
      <alignment vertical="center"/>
    </xf>
    <xf numFmtId="0" fontId="32" fillId="46" borderId="0" applyNumberFormat="0" applyBorder="0" applyAlignment="0" applyProtection="0">
      <alignment vertical="center"/>
    </xf>
    <xf numFmtId="0" fontId="8" fillId="19" borderId="0" applyNumberFormat="0" applyBorder="0" applyAlignment="0" applyProtection="0">
      <alignment vertical="center"/>
    </xf>
    <xf numFmtId="0" fontId="33" fillId="47" borderId="0" applyNumberFormat="0" applyBorder="0" applyAlignment="0" applyProtection="0">
      <alignment vertical="center"/>
    </xf>
    <xf numFmtId="0" fontId="32" fillId="47" borderId="0" applyNumberFormat="0" applyBorder="0" applyAlignment="0" applyProtection="0">
      <alignment vertical="center"/>
    </xf>
    <xf numFmtId="0" fontId="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20" borderId="1" applyNumberFormat="0" applyAlignment="0" applyProtection="0">
      <alignment vertical="center"/>
    </xf>
    <xf numFmtId="0" fontId="36" fillId="48" borderId="63" applyNumberFormat="0" applyAlignment="0" applyProtection="0">
      <alignment vertical="center"/>
    </xf>
    <xf numFmtId="0" fontId="35" fillId="48" borderId="63" applyNumberFormat="0" applyAlignment="0" applyProtection="0">
      <alignment vertical="center"/>
    </xf>
    <xf numFmtId="0" fontId="11" fillId="21" borderId="0" applyNumberFormat="0" applyBorder="0" applyAlignment="0" applyProtection="0">
      <alignment vertical="center"/>
    </xf>
    <xf numFmtId="0" fontId="38" fillId="49" borderId="0" applyNumberFormat="0" applyBorder="0" applyAlignment="0" applyProtection="0">
      <alignment vertical="center"/>
    </xf>
    <xf numFmtId="0" fontId="37" fillId="49" borderId="0" applyNumberFormat="0" applyBorder="0" applyAlignment="0" applyProtection="0">
      <alignment vertical="center"/>
    </xf>
    <xf numFmtId="0" fontId="2" fillId="22" borderId="2" applyNumberFormat="0" applyFont="0" applyAlignment="0" applyProtection="0">
      <alignment vertical="center"/>
    </xf>
    <xf numFmtId="0" fontId="31" fillId="50" borderId="64" applyNumberFormat="0" applyFont="0" applyAlignment="0" applyProtection="0">
      <alignment vertical="center"/>
    </xf>
    <xf numFmtId="0" fontId="30" fillId="50" borderId="64" applyNumberFormat="0" applyFont="0" applyAlignment="0" applyProtection="0">
      <alignment vertical="center"/>
    </xf>
    <xf numFmtId="0" fontId="12" fillId="0" borderId="3" applyNumberFormat="0" applyFill="0" applyAlignment="0" applyProtection="0">
      <alignment vertical="center"/>
    </xf>
    <xf numFmtId="0" fontId="40" fillId="0" borderId="65" applyNumberFormat="0" applyFill="0" applyAlignment="0" applyProtection="0">
      <alignment vertical="center"/>
    </xf>
    <xf numFmtId="0" fontId="39" fillId="0" borderId="65" applyNumberFormat="0" applyFill="0" applyAlignment="0" applyProtection="0">
      <alignment vertical="center"/>
    </xf>
    <xf numFmtId="0" fontId="13" fillId="3" borderId="0" applyNumberFormat="0" applyBorder="0" applyAlignment="0" applyProtection="0">
      <alignment vertical="center"/>
    </xf>
    <xf numFmtId="0" fontId="42" fillId="51" borderId="0" applyNumberFormat="0" applyBorder="0" applyAlignment="0" applyProtection="0">
      <alignment vertical="center"/>
    </xf>
    <xf numFmtId="0" fontId="41" fillId="51" borderId="0" applyNumberFormat="0" applyBorder="0" applyAlignment="0" applyProtection="0">
      <alignment vertical="center"/>
    </xf>
    <xf numFmtId="0" fontId="14" fillId="23" borderId="4" applyNumberFormat="0" applyAlignment="0" applyProtection="0">
      <alignment vertical="center"/>
    </xf>
    <xf numFmtId="0" fontId="44" fillId="52" borderId="66" applyNumberFormat="0" applyAlignment="0" applyProtection="0">
      <alignment vertical="center"/>
    </xf>
    <xf numFmtId="0" fontId="43" fillId="52" borderId="66" applyNumberFormat="0" applyAlignment="0" applyProtection="0">
      <alignment vertical="center"/>
    </xf>
    <xf numFmtId="0" fontId="1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48" fillId="0" borderId="67" applyNumberFormat="0" applyFill="0" applyAlignment="0" applyProtection="0">
      <alignment vertical="center"/>
    </xf>
    <xf numFmtId="0" fontId="47" fillId="0" borderId="67" applyNumberFormat="0" applyFill="0" applyAlignment="0" applyProtection="0">
      <alignment vertical="center"/>
    </xf>
    <xf numFmtId="0" fontId="17" fillId="0" borderId="6" applyNumberFormat="0" applyFill="0" applyAlignment="0" applyProtection="0">
      <alignment vertical="center"/>
    </xf>
    <xf numFmtId="0" fontId="50" fillId="0" borderId="68" applyNumberFormat="0" applyFill="0" applyAlignment="0" applyProtection="0">
      <alignment vertical="center"/>
    </xf>
    <xf numFmtId="0" fontId="49" fillId="0" borderId="68" applyNumberFormat="0" applyFill="0" applyAlignment="0" applyProtection="0">
      <alignment vertical="center"/>
    </xf>
    <xf numFmtId="0" fontId="18" fillId="0" borderId="7" applyNumberFormat="0" applyFill="0" applyAlignment="0" applyProtection="0">
      <alignment vertical="center"/>
    </xf>
    <xf numFmtId="0" fontId="52" fillId="0" borderId="69" applyNumberFormat="0" applyFill="0" applyAlignment="0" applyProtection="0">
      <alignment vertical="center"/>
    </xf>
    <xf numFmtId="0" fontId="51" fillId="0" borderId="69" applyNumberFormat="0" applyFill="0" applyAlignment="0" applyProtection="0">
      <alignment vertical="center"/>
    </xf>
    <xf numFmtId="0" fontId="1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9" fillId="0" borderId="8" applyNumberFormat="0" applyFill="0" applyAlignment="0" applyProtection="0">
      <alignment vertical="center"/>
    </xf>
    <xf numFmtId="0" fontId="54" fillId="0" borderId="70" applyNumberFormat="0" applyFill="0" applyAlignment="0" applyProtection="0">
      <alignment vertical="center"/>
    </xf>
    <xf numFmtId="0" fontId="53" fillId="0" borderId="70" applyNumberFormat="0" applyFill="0" applyAlignment="0" applyProtection="0">
      <alignment vertical="center"/>
    </xf>
    <xf numFmtId="0" fontId="20" fillId="23" borderId="9" applyNumberFormat="0" applyAlignment="0" applyProtection="0">
      <alignment vertical="center"/>
    </xf>
    <xf numFmtId="0" fontId="56" fillId="52" borderId="71" applyNumberFormat="0" applyAlignment="0" applyProtection="0">
      <alignment vertical="center"/>
    </xf>
    <xf numFmtId="0" fontId="55" fillId="52" borderId="71" applyNumberFormat="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2" fillId="7" borderId="4" applyNumberFormat="0" applyAlignment="0" applyProtection="0">
      <alignment vertical="center"/>
    </xf>
    <xf numFmtId="0" fontId="60" fillId="53" borderId="66" applyNumberFormat="0" applyAlignment="0" applyProtection="0">
      <alignment vertical="center"/>
    </xf>
    <xf numFmtId="0" fontId="59" fillId="53" borderId="66" applyNumberFormat="0" applyAlignment="0" applyProtection="0">
      <alignment vertical="center"/>
    </xf>
    <xf numFmtId="0" fontId="24" fillId="0" borderId="0"/>
    <xf numFmtId="0" fontId="26" fillId="0" borderId="0">
      <alignment vertical="center"/>
    </xf>
    <xf numFmtId="0" fontId="2" fillId="0" borderId="0">
      <alignment vertical="center"/>
    </xf>
    <xf numFmtId="0" fontId="31" fillId="0" borderId="0">
      <alignment vertical="center"/>
    </xf>
    <xf numFmtId="0" fontId="24" fillId="0" borderId="0"/>
    <xf numFmtId="0" fontId="2" fillId="0" borderId="0">
      <alignment vertical="center"/>
    </xf>
    <xf numFmtId="0" fontId="30" fillId="0" borderId="0">
      <alignment vertical="center"/>
    </xf>
    <xf numFmtId="0" fontId="25" fillId="0" borderId="0">
      <alignment vertical="center"/>
    </xf>
    <xf numFmtId="0" fontId="2" fillId="0" borderId="0">
      <alignment vertical="center"/>
    </xf>
    <xf numFmtId="0" fontId="24" fillId="0" borderId="0"/>
    <xf numFmtId="0" fontId="23" fillId="4" borderId="0" applyNumberFormat="0" applyBorder="0" applyAlignment="0" applyProtection="0">
      <alignment vertical="center"/>
    </xf>
    <xf numFmtId="0" fontId="62" fillId="54" borderId="0" applyNumberFormat="0" applyBorder="0" applyAlignment="0" applyProtection="0">
      <alignment vertical="center"/>
    </xf>
    <xf numFmtId="0" fontId="61" fillId="54" borderId="0" applyNumberFormat="0" applyBorder="0" applyAlignment="0" applyProtection="0">
      <alignment vertical="center"/>
    </xf>
    <xf numFmtId="0" fontId="65" fillId="0" borderId="0"/>
    <xf numFmtId="38" fontId="26" fillId="0" borderId="0" applyFont="0" applyFill="0" applyBorder="0" applyAlignment="0" applyProtection="0">
      <alignment vertical="center"/>
    </xf>
    <xf numFmtId="0" fontId="68" fillId="0" borderId="0">
      <alignment vertical="center"/>
    </xf>
    <xf numFmtId="38" fontId="68" fillId="0" borderId="0" applyFont="0" applyFill="0" applyBorder="0" applyAlignment="0" applyProtection="0">
      <alignment vertical="center"/>
    </xf>
  </cellStyleXfs>
  <cellXfs count="171">
    <xf numFmtId="0" fontId="0" fillId="0" borderId="0" xfId="0">
      <alignment vertical="center"/>
    </xf>
    <xf numFmtId="176" fontId="5" fillId="0" borderId="11" xfId="99" applyNumberFormat="1" applyFont="1" applyFill="1" applyBorder="1" applyAlignment="1">
      <alignment horizontal="center" vertical="center"/>
    </xf>
    <xf numFmtId="176" fontId="5" fillId="0" borderId="12" xfId="99" applyNumberFormat="1" applyFont="1" applyFill="1" applyBorder="1" applyAlignment="1">
      <alignment horizontal="center" vertical="center"/>
    </xf>
    <xf numFmtId="176" fontId="5" fillId="0" borderId="12" xfId="99" applyNumberFormat="1" applyFont="1" applyFill="1" applyBorder="1" applyAlignment="1">
      <alignment horizontal="right" vertical="center"/>
    </xf>
    <xf numFmtId="177" fontId="5" fillId="0" borderId="12" xfId="99" applyNumberFormat="1" applyFont="1" applyFill="1" applyBorder="1" applyAlignment="1">
      <alignment horizontal="right" vertical="center"/>
    </xf>
    <xf numFmtId="178" fontId="5" fillId="0" borderId="12" xfId="99" applyNumberFormat="1" applyFont="1" applyFill="1" applyBorder="1" applyAlignment="1">
      <alignment horizontal="right" vertical="center"/>
    </xf>
    <xf numFmtId="176" fontId="5" fillId="0" borderId="22" xfId="99" applyNumberFormat="1" applyFont="1" applyFill="1" applyBorder="1" applyAlignment="1">
      <alignment horizontal="right" vertical="center"/>
    </xf>
    <xf numFmtId="0" fontId="28" fillId="0" borderId="0" xfId="128" applyFont="1" applyAlignment="1">
      <alignment vertical="center"/>
    </xf>
    <xf numFmtId="0" fontId="28" fillId="0" borderId="0" xfId="131" applyFont="1">
      <alignment vertical="center"/>
    </xf>
    <xf numFmtId="0" fontId="28" fillId="0" borderId="0" xfId="131" applyFont="1" applyAlignment="1">
      <alignment horizontal="center" vertical="center"/>
    </xf>
    <xf numFmtId="180" fontId="28" fillId="0" borderId="0" xfId="131" applyNumberFormat="1" applyFont="1">
      <alignment vertical="center"/>
    </xf>
    <xf numFmtId="0" fontId="28" fillId="0" borderId="0" xfId="131" applyFont="1" applyAlignment="1">
      <alignment vertical="center" shrinkToFit="1"/>
    </xf>
    <xf numFmtId="0" fontId="28" fillId="0" borderId="0" xfId="128" applyFont="1" applyAlignment="1">
      <alignment horizontal="center" vertical="center"/>
    </xf>
    <xf numFmtId="0" fontId="28" fillId="0" borderId="0" xfId="128" applyFont="1" applyAlignment="1">
      <alignment vertical="center" shrinkToFit="1"/>
    </xf>
    <xf numFmtId="179" fontId="28" fillId="0" borderId="0" xfId="128" applyNumberFormat="1" applyFont="1" applyAlignment="1">
      <alignment vertical="center"/>
    </xf>
    <xf numFmtId="182" fontId="28" fillId="0" borderId="0" xfId="128" applyNumberFormat="1" applyFont="1" applyAlignment="1">
      <alignment vertical="center"/>
    </xf>
    <xf numFmtId="0" fontId="28" fillId="0" borderId="0" xfId="128" applyFont="1" applyAlignment="1">
      <alignment horizontal="right" vertical="center" shrinkToFit="1"/>
    </xf>
    <xf numFmtId="0" fontId="28" fillId="55" borderId="10" xfId="131" applyFont="1" applyFill="1" applyBorder="1" applyAlignment="1">
      <alignment horizontal="center" vertical="center"/>
    </xf>
    <xf numFmtId="0" fontId="28" fillId="55" borderId="26" xfId="131" applyFont="1" applyFill="1" applyBorder="1">
      <alignment vertical="center"/>
    </xf>
    <xf numFmtId="0" fontId="28" fillId="55" borderId="26" xfId="131" applyFont="1" applyFill="1" applyBorder="1" applyAlignment="1">
      <alignment horizontal="center" vertical="center"/>
    </xf>
    <xf numFmtId="0" fontId="28" fillId="55" borderId="26" xfId="132" applyFont="1" applyFill="1" applyBorder="1" applyAlignment="1">
      <alignment horizontal="center" vertical="center"/>
    </xf>
    <xf numFmtId="0" fontId="28" fillId="55" borderId="26" xfId="132" applyFont="1" applyFill="1" applyBorder="1" applyAlignment="1">
      <alignment horizontal="center" vertical="center" shrinkToFit="1"/>
    </xf>
    <xf numFmtId="179" fontId="28" fillId="0" borderId="27" xfId="131" applyNumberFormat="1" applyFont="1" applyBorder="1">
      <alignment vertical="center"/>
    </xf>
    <xf numFmtId="0" fontId="63" fillId="0" borderId="26" xfId="125" applyFont="1" applyBorder="1" applyAlignment="1">
      <alignment vertical="center" shrinkToFit="1"/>
    </xf>
    <xf numFmtId="38" fontId="28" fillId="0" borderId="26" xfId="97" applyFont="1" applyBorder="1">
      <alignment vertical="center"/>
    </xf>
    <xf numFmtId="183" fontId="28" fillId="0" borderId="26" xfId="128" applyNumberFormat="1" applyFont="1" applyBorder="1" applyAlignment="1">
      <alignment vertical="center"/>
    </xf>
    <xf numFmtId="181" fontId="28" fillId="0" borderId="26" xfId="128" applyNumberFormat="1" applyFont="1" applyBorder="1" applyAlignment="1">
      <alignment vertical="center"/>
    </xf>
    <xf numFmtId="58" fontId="28" fillId="0" borderId="26" xfId="128" applyNumberFormat="1" applyFont="1" applyBorder="1" applyAlignment="1">
      <alignment horizontal="left" vertical="center" shrinkToFit="1"/>
    </xf>
    <xf numFmtId="0" fontId="28" fillId="0" borderId="28" xfId="131" applyFont="1" applyBorder="1">
      <alignment vertical="center"/>
    </xf>
    <xf numFmtId="0" fontId="63" fillId="0" borderId="26" xfId="128" applyFont="1" applyBorder="1" applyAlignment="1">
      <alignment vertical="center" shrinkToFit="1"/>
    </xf>
    <xf numFmtId="0" fontId="63" fillId="0" borderId="29" xfId="125" applyFont="1" applyBorder="1" applyAlignment="1">
      <alignment vertical="center" shrinkToFit="1"/>
    </xf>
    <xf numFmtId="0" fontId="63" fillId="0" borderId="29" xfId="128" applyFont="1" applyBorder="1" applyAlignment="1">
      <alignment vertical="center" shrinkToFit="1"/>
    </xf>
    <xf numFmtId="38" fontId="28" fillId="0" borderId="26" xfId="97" applyFont="1" applyFill="1" applyBorder="1">
      <alignment vertical="center"/>
    </xf>
    <xf numFmtId="0" fontId="28" fillId="0" borderId="26" xfId="128" applyFont="1" applyBorder="1" applyAlignment="1">
      <alignment vertical="center" shrinkToFit="1"/>
    </xf>
    <xf numFmtId="0" fontId="28" fillId="0" borderId="13" xfId="131" applyFont="1" applyBorder="1">
      <alignment vertical="center"/>
    </xf>
    <xf numFmtId="0" fontId="64" fillId="0" borderId="28" xfId="131" applyFont="1" applyBorder="1" applyAlignment="1">
      <alignment horizontal="center" vertical="center"/>
    </xf>
    <xf numFmtId="0" fontId="64" fillId="0" borderId="17" xfId="131" applyFont="1" applyBorder="1" applyAlignment="1">
      <alignment horizontal="center" vertical="center"/>
    </xf>
    <xf numFmtId="0" fontId="28" fillId="0" borderId="28" xfId="131" applyFont="1" applyBorder="1" applyAlignment="1">
      <alignment horizontal="center" vertical="center"/>
    </xf>
    <xf numFmtId="0" fontId="28" fillId="0" borderId="28" xfId="131" applyFont="1" applyBorder="1" applyAlignment="1">
      <alignment horizontal="left" vertical="top" shrinkToFit="1"/>
    </xf>
    <xf numFmtId="0" fontId="28" fillId="0" borderId="28" xfId="131" applyFont="1" applyBorder="1" applyAlignment="1">
      <alignment horizontal="center" vertical="top" shrinkToFit="1"/>
    </xf>
    <xf numFmtId="0" fontId="28" fillId="0" borderId="28" xfId="131" applyFont="1" applyBorder="1" applyAlignment="1">
      <alignment vertical="center" shrinkToFit="1"/>
    </xf>
    <xf numFmtId="0" fontId="28" fillId="0" borderId="72" xfId="131" applyFont="1" applyBorder="1">
      <alignment vertical="center"/>
    </xf>
    <xf numFmtId="179" fontId="28" fillId="0" borderId="30" xfId="97" applyNumberFormat="1" applyFont="1" applyFill="1" applyBorder="1" applyAlignment="1">
      <alignment horizontal="center" vertical="center"/>
    </xf>
    <xf numFmtId="179" fontId="28" fillId="0" borderId="31" xfId="97" applyNumberFormat="1" applyFont="1" applyFill="1" applyBorder="1">
      <alignment vertical="center"/>
    </xf>
    <xf numFmtId="181" fontId="28" fillId="0" borderId="32" xfId="97" applyNumberFormat="1" applyFont="1" applyFill="1" applyBorder="1">
      <alignment vertical="center"/>
    </xf>
    <xf numFmtId="0" fontId="28" fillId="0" borderId="32" xfId="131" applyFont="1" applyBorder="1" applyAlignment="1">
      <alignment horizontal="center" vertical="center" shrinkToFit="1"/>
    </xf>
    <xf numFmtId="0" fontId="28" fillId="0" borderId="33" xfId="132" applyFont="1" applyBorder="1">
      <alignment vertical="center"/>
    </xf>
    <xf numFmtId="0" fontId="28" fillId="0" borderId="33" xfId="132" applyFont="1" applyBorder="1" applyAlignment="1">
      <alignment vertical="center" shrinkToFit="1"/>
    </xf>
    <xf numFmtId="176" fontId="5" fillId="0" borderId="11" xfId="97" applyNumberFormat="1" applyFont="1" applyFill="1" applyBorder="1" applyAlignment="1">
      <alignment horizontal="center" vertical="center"/>
    </xf>
    <xf numFmtId="176" fontId="5" fillId="0" borderId="12" xfId="97" applyNumberFormat="1" applyFont="1" applyFill="1" applyBorder="1" applyAlignment="1">
      <alignment horizontal="center" vertical="center"/>
    </xf>
    <xf numFmtId="176" fontId="5" fillId="0" borderId="12" xfId="97" applyNumberFormat="1" applyFont="1" applyFill="1" applyBorder="1" applyAlignment="1">
      <alignment horizontal="right" vertical="center"/>
    </xf>
    <xf numFmtId="177" fontId="5" fillId="0" borderId="12" xfId="97" applyNumberFormat="1" applyFont="1" applyFill="1" applyBorder="1" applyAlignment="1">
      <alignment horizontal="right" vertical="center"/>
    </xf>
    <xf numFmtId="178" fontId="5" fillId="0" borderId="12" xfId="97" applyNumberFormat="1" applyFont="1" applyFill="1" applyBorder="1" applyAlignment="1">
      <alignment horizontal="right" vertical="center"/>
    </xf>
    <xf numFmtId="176" fontId="5" fillId="0" borderId="12" xfId="98" applyNumberFormat="1" applyFont="1" applyFill="1" applyBorder="1" applyAlignment="1">
      <alignment horizontal="right" vertical="center"/>
    </xf>
    <xf numFmtId="176" fontId="5" fillId="0" borderId="74" xfId="98" applyNumberFormat="1" applyFont="1" applyFill="1" applyBorder="1" applyAlignment="1">
      <alignment horizontal="right" vertical="center"/>
    </xf>
    <xf numFmtId="176" fontId="5" fillId="0" borderId="74" xfId="97" applyNumberFormat="1" applyFont="1" applyFill="1" applyBorder="1" applyAlignment="1">
      <alignment horizontal="right" vertical="center"/>
    </xf>
    <xf numFmtId="176" fontId="5" fillId="0" borderId="22" xfId="98" applyNumberFormat="1" applyFont="1" applyFill="1" applyBorder="1" applyAlignment="1">
      <alignment horizontal="right" vertical="center"/>
    </xf>
    <xf numFmtId="187" fontId="5" fillId="0" borderId="12" xfId="99" applyNumberFormat="1" applyFont="1" applyFill="1" applyBorder="1" applyAlignment="1">
      <alignment horizontal="right" vertical="center"/>
    </xf>
    <xf numFmtId="188" fontId="5" fillId="0" borderId="12" xfId="97" applyNumberFormat="1" applyFont="1" applyFill="1" applyBorder="1" applyAlignment="1">
      <alignment horizontal="right" vertical="center"/>
    </xf>
    <xf numFmtId="183" fontId="28" fillId="0" borderId="32" xfId="131" applyNumberFormat="1" applyFont="1" applyBorder="1">
      <alignment vertical="center"/>
    </xf>
    <xf numFmtId="0" fontId="28" fillId="0" borderId="10" xfId="131" applyFont="1" applyBorder="1">
      <alignment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184" fontId="5" fillId="0" borderId="10" xfId="0" applyNumberFormat="1" applyFont="1" applyBorder="1" applyAlignment="1">
      <alignment horizontal="center" vertical="center"/>
    </xf>
    <xf numFmtId="184" fontId="4" fillId="0" borderId="10" xfId="0" applyNumberFormat="1" applyFont="1" applyBorder="1" applyAlignment="1">
      <alignment horizontal="center" vertical="center"/>
    </xf>
    <xf numFmtId="184" fontId="5" fillId="0" borderId="28" xfId="0" applyNumberFormat="1" applyFont="1" applyBorder="1" applyAlignment="1">
      <alignment horizontal="center" vertical="center"/>
    </xf>
    <xf numFmtId="184" fontId="5" fillId="0" borderId="13" xfId="0" applyNumberFormat="1" applyFont="1" applyBorder="1" applyAlignment="1">
      <alignment horizontal="center" vertical="center"/>
    </xf>
    <xf numFmtId="176" fontId="5" fillId="0" borderId="12" xfId="138" applyNumberFormat="1" applyFont="1" applyFill="1" applyBorder="1" applyAlignment="1">
      <alignment horizontal="right" vertical="center"/>
    </xf>
    <xf numFmtId="176" fontId="5" fillId="0" borderId="12" xfId="140" applyNumberFormat="1" applyFont="1" applyFill="1" applyBorder="1" applyAlignment="1">
      <alignment horizontal="right" vertical="center"/>
    </xf>
    <xf numFmtId="176" fontId="5" fillId="0" borderId="0" xfId="140" applyNumberFormat="1" applyFont="1" applyFill="1" applyBorder="1" applyAlignment="1">
      <alignment horizontal="right" vertical="center"/>
    </xf>
    <xf numFmtId="185" fontId="5" fillId="0" borderId="12" xfId="98" applyNumberFormat="1" applyFont="1" applyFill="1" applyBorder="1" applyAlignment="1">
      <alignment horizontal="right" vertical="center"/>
    </xf>
    <xf numFmtId="186" fontId="5" fillId="0" borderId="12" xfId="98" applyNumberFormat="1" applyFont="1" applyFill="1" applyBorder="1" applyAlignment="1">
      <alignment horizontal="right" vertical="center"/>
    </xf>
    <xf numFmtId="176" fontId="5" fillId="0" borderId="12" xfId="98" applyNumberFormat="1" applyFont="1" applyFill="1" applyBorder="1" applyAlignment="1">
      <alignment horizontal="center" vertical="center"/>
    </xf>
    <xf numFmtId="176" fontId="5" fillId="0" borderId="17" xfId="98" applyNumberFormat="1" applyFont="1" applyFill="1" applyBorder="1" applyAlignment="1">
      <alignment horizontal="right" vertical="center"/>
    </xf>
    <xf numFmtId="184" fontId="5" fillId="0" borderId="10" xfId="0" applyNumberFormat="1" applyFont="1" applyBorder="1" applyAlignment="1">
      <alignment horizontal="center" vertical="center" wrapText="1"/>
    </xf>
    <xf numFmtId="184" fontId="5" fillId="56" borderId="10" xfId="0" applyNumberFormat="1" applyFont="1" applyFill="1" applyBorder="1" applyAlignment="1">
      <alignment horizontal="center" vertical="center"/>
    </xf>
    <xf numFmtId="184" fontId="5" fillId="56" borderId="13" xfId="0" applyNumberFormat="1" applyFont="1" applyFill="1" applyBorder="1" applyAlignment="1">
      <alignment horizontal="center" vertical="center"/>
    </xf>
    <xf numFmtId="184" fontId="0" fillId="0" borderId="0" xfId="0" applyNumberFormat="1">
      <alignment vertical="center"/>
    </xf>
    <xf numFmtId="176" fontId="5" fillId="0" borderId="0" xfId="138" applyNumberFormat="1" applyFont="1" applyFill="1" applyBorder="1" applyAlignment="1">
      <alignment horizontal="right" vertical="center"/>
    </xf>
    <xf numFmtId="179" fontId="28" fillId="0" borderId="26" xfId="131" applyNumberFormat="1" applyFont="1" applyBorder="1">
      <alignment vertical="center"/>
    </xf>
    <xf numFmtId="0" fontId="63" fillId="0" borderId="27" xfId="128" applyFont="1" applyBorder="1" applyAlignment="1">
      <alignment vertical="center" shrinkToFit="1"/>
    </xf>
    <xf numFmtId="179" fontId="28" fillId="0" borderId="75" xfId="131" applyNumberFormat="1" applyFont="1" applyBorder="1">
      <alignment vertical="center"/>
    </xf>
    <xf numFmtId="0" fontId="64" fillId="0" borderId="18" xfId="131" applyFont="1" applyBorder="1" applyAlignment="1">
      <alignment horizontal="center" vertical="center"/>
    </xf>
    <xf numFmtId="0" fontId="5" fillId="0" borderId="10" xfId="126" applyFont="1" applyBorder="1" applyAlignment="1">
      <alignment horizontal="center" vertical="center"/>
    </xf>
    <xf numFmtId="176" fontId="66" fillId="0" borderId="0" xfId="126" applyNumberFormat="1" applyFont="1">
      <alignment vertical="center"/>
    </xf>
    <xf numFmtId="0" fontId="5" fillId="0" borderId="13" xfId="126" applyFont="1" applyBorder="1" applyAlignment="1">
      <alignment horizontal="center" vertical="center"/>
    </xf>
    <xf numFmtId="0" fontId="5" fillId="0" borderId="21" xfId="0" applyFont="1" applyBorder="1" applyAlignment="1">
      <alignment horizontal="left" vertical="center"/>
    </xf>
    <xf numFmtId="0" fontId="5" fillId="0" borderId="35" xfId="0" applyFont="1" applyBorder="1" applyAlignment="1">
      <alignment horizontal="left" vertical="center"/>
    </xf>
    <xf numFmtId="0" fontId="5" fillId="0" borderId="20" xfId="0" applyFont="1" applyBorder="1" applyAlignment="1">
      <alignment horizontal="left" vertical="center"/>
    </xf>
    <xf numFmtId="176" fontId="5" fillId="0" borderId="12" xfId="0" applyNumberFormat="1" applyFont="1" applyBorder="1">
      <alignment vertical="center"/>
    </xf>
    <xf numFmtId="0" fontId="5" fillId="0" borderId="55" xfId="0" applyFont="1" applyBorder="1" applyAlignment="1">
      <alignment horizontal="left" vertical="center"/>
    </xf>
    <xf numFmtId="0" fontId="5" fillId="0" borderId="18" xfId="0" applyFont="1" applyBorder="1">
      <alignment vertical="center"/>
    </xf>
    <xf numFmtId="0" fontId="5" fillId="0" borderId="44" xfId="0" applyFont="1" applyBorder="1">
      <alignment vertical="center"/>
    </xf>
    <xf numFmtId="0" fontId="5" fillId="0" borderId="49" xfId="0" applyFont="1" applyBorder="1" applyAlignment="1">
      <alignment horizontal="left" vertical="center"/>
    </xf>
    <xf numFmtId="0" fontId="5" fillId="0" borderId="15" xfId="0" applyFont="1" applyBorder="1">
      <alignment vertical="center"/>
    </xf>
    <xf numFmtId="0" fontId="5" fillId="0" borderId="16" xfId="0" applyFont="1" applyBorder="1">
      <alignment vertical="center"/>
    </xf>
    <xf numFmtId="0" fontId="5" fillId="0" borderId="14" xfId="0" applyFont="1" applyBorder="1">
      <alignment vertical="center"/>
    </xf>
    <xf numFmtId="0" fontId="5" fillId="0" borderId="16" xfId="0" applyFont="1" applyBorder="1" applyAlignment="1">
      <alignment horizontal="left" vertical="center"/>
    </xf>
    <xf numFmtId="0" fontId="5" fillId="0" borderId="19" xfId="0" applyFont="1" applyBorder="1">
      <alignment vertical="center"/>
    </xf>
    <xf numFmtId="0" fontId="5" fillId="0" borderId="20" xfId="0" applyFont="1" applyBorder="1">
      <alignment vertical="center"/>
    </xf>
    <xf numFmtId="0" fontId="5" fillId="0" borderId="58" xfId="0" applyFont="1" applyBorder="1">
      <alignment vertical="center"/>
    </xf>
    <xf numFmtId="0" fontId="5" fillId="0" borderId="18"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25" xfId="0" applyFont="1" applyBorder="1" applyAlignment="1">
      <alignment horizontal="left" vertical="center"/>
    </xf>
    <xf numFmtId="0" fontId="5" fillId="0" borderId="60" xfId="0" applyFont="1" applyBorder="1" applyAlignment="1">
      <alignment horizontal="left" vertical="center"/>
    </xf>
    <xf numFmtId="0" fontId="2" fillId="0" borderId="0" xfId="0" applyFont="1">
      <alignment vertical="center"/>
    </xf>
    <xf numFmtId="0" fontId="5" fillId="0" borderId="76" xfId="0" applyFont="1" applyBorder="1" applyAlignment="1">
      <alignment horizontal="left" vertical="center"/>
    </xf>
    <xf numFmtId="176" fontId="5" fillId="0" borderId="22" xfId="97" applyNumberFormat="1" applyFont="1" applyFill="1" applyBorder="1" applyAlignment="1">
      <alignment horizontal="right" vertical="center"/>
    </xf>
    <xf numFmtId="0" fontId="28" fillId="0" borderId="18" xfId="131" applyFont="1" applyBorder="1">
      <alignment vertical="center"/>
    </xf>
    <xf numFmtId="0" fontId="5" fillId="0" borderId="34" xfId="0" applyFont="1" applyBorder="1" applyAlignment="1">
      <alignment horizontal="left" vertical="center"/>
    </xf>
    <xf numFmtId="0" fontId="5" fillId="0" borderId="59"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48" xfId="0" applyFont="1" applyBorder="1" applyAlignment="1">
      <alignment horizontal="left" vertical="center"/>
    </xf>
    <xf numFmtId="0" fontId="5" fillId="0" borderId="21" xfId="0" applyFont="1" applyBorder="1" applyAlignment="1">
      <alignment horizontal="left" vertical="center"/>
    </xf>
    <xf numFmtId="0" fontId="5" fillId="0" borderId="35" xfId="0" applyFont="1" applyBorder="1" applyAlignment="1">
      <alignment horizontal="left" vertical="center"/>
    </xf>
    <xf numFmtId="0" fontId="5" fillId="0" borderId="5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2" xfId="0" applyFont="1" applyBorder="1" applyAlignment="1">
      <alignment horizontal="left" vertical="center"/>
    </xf>
    <xf numFmtId="0" fontId="5" fillId="0" borderId="20"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42" xfId="0" applyFont="1" applyBorder="1" applyAlignment="1">
      <alignment horizontal="center" vertical="center" textRotation="255"/>
    </xf>
    <xf numFmtId="0" fontId="5" fillId="0" borderId="43"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9"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0" xfId="0" applyFont="1" applyBorder="1" applyAlignment="1">
      <alignment horizontal="center" vertical="center"/>
    </xf>
    <xf numFmtId="0" fontId="5" fillId="0" borderId="14" xfId="0" applyFont="1" applyBorder="1" applyAlignment="1">
      <alignment horizontal="center" vertical="center"/>
    </xf>
    <xf numFmtId="0" fontId="5" fillId="0" borderId="51" xfId="0" applyFont="1" applyBorder="1" applyAlignment="1">
      <alignment horizontal="center" vertical="center"/>
    </xf>
    <xf numFmtId="0" fontId="5" fillId="0" borderId="20" xfId="0" applyFont="1" applyBorder="1" applyAlignment="1">
      <alignment horizontal="left" vertical="center"/>
    </xf>
    <xf numFmtId="0" fontId="5" fillId="0" borderId="43" xfId="0" applyFont="1" applyBorder="1" applyAlignment="1">
      <alignment vertical="center" textRotation="255"/>
    </xf>
    <xf numFmtId="0" fontId="5" fillId="0" borderId="44" xfId="0" applyFont="1" applyBorder="1" applyAlignment="1">
      <alignment vertical="center" textRotation="255"/>
    </xf>
    <xf numFmtId="0" fontId="5" fillId="0" borderId="34" xfId="0" applyFont="1" applyBorder="1" applyAlignment="1">
      <alignment horizontal="center" vertical="center" textRotation="255"/>
    </xf>
    <xf numFmtId="0" fontId="5" fillId="0" borderId="49" xfId="0" applyFont="1" applyBorder="1" applyAlignment="1">
      <alignment horizontal="center" vertical="center"/>
    </xf>
    <xf numFmtId="0" fontId="5" fillId="0" borderId="16" xfId="0" applyFont="1" applyBorder="1" applyAlignment="1">
      <alignment horizontal="center" vertical="center"/>
    </xf>
    <xf numFmtId="0" fontId="5" fillId="0" borderId="73" xfId="0" applyFont="1" applyBorder="1" applyAlignment="1">
      <alignment horizontal="center" vertical="center"/>
    </xf>
    <xf numFmtId="0" fontId="5" fillId="0" borderId="4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6" xfId="0" applyFont="1" applyBorder="1" applyAlignment="1">
      <alignment horizontal="left" vertical="center"/>
    </xf>
    <xf numFmtId="0" fontId="5" fillId="0" borderId="0" xfId="0" applyFont="1" applyAlignment="1">
      <alignment horizontal="left" vertical="center"/>
    </xf>
    <xf numFmtId="0" fontId="5" fillId="0" borderId="57" xfId="0" applyFont="1" applyBorder="1" applyAlignment="1">
      <alignment horizontal="left" vertical="center"/>
    </xf>
    <xf numFmtId="0" fontId="5" fillId="0" borderId="34" xfId="0" applyFont="1" applyBorder="1">
      <alignment vertical="center"/>
    </xf>
    <xf numFmtId="0" fontId="5" fillId="0" borderId="36" xfId="126" applyFont="1" applyBorder="1" applyAlignment="1">
      <alignment vertical="center" wrapText="1"/>
    </xf>
    <xf numFmtId="0" fontId="2" fillId="0" borderId="37" xfId="126" applyBorder="1">
      <alignment vertical="center"/>
    </xf>
    <xf numFmtId="0" fontId="2" fillId="0" borderId="38" xfId="126" applyBorder="1">
      <alignment vertical="center"/>
    </xf>
    <xf numFmtId="0" fontId="2" fillId="0" borderId="39" xfId="126" applyBorder="1">
      <alignment vertical="center"/>
    </xf>
    <xf numFmtId="0" fontId="2" fillId="0" borderId="40" xfId="126" applyBorder="1">
      <alignment vertical="center"/>
    </xf>
    <xf numFmtId="0" fontId="2" fillId="0" borderId="41" xfId="126" applyBorder="1">
      <alignmen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2" xfId="0" applyFont="1" applyBorder="1" applyAlignment="1">
      <alignment vertical="center" textRotation="255"/>
    </xf>
    <xf numFmtId="0" fontId="5" fillId="0" borderId="53" xfId="0" applyFont="1" applyBorder="1" applyAlignment="1">
      <alignment vertical="center" textRotation="255"/>
    </xf>
    <xf numFmtId="0" fontId="5" fillId="0" borderId="54" xfId="0" applyFont="1" applyBorder="1" applyAlignment="1">
      <alignment vertical="center" textRotation="255"/>
    </xf>
    <xf numFmtId="0" fontId="5" fillId="0" borderId="52" xfId="0" applyFont="1" applyBorder="1" applyAlignment="1">
      <alignment vertical="center" textRotation="255"/>
    </xf>
    <xf numFmtId="0" fontId="5" fillId="0" borderId="49" xfId="0" applyFont="1" applyBorder="1" applyAlignment="1">
      <alignment horizontal="left" vertical="center"/>
    </xf>
    <xf numFmtId="0" fontId="28" fillId="0" borderId="31" xfId="131" applyFont="1" applyBorder="1" applyAlignment="1">
      <alignment horizontal="center" vertical="center"/>
    </xf>
    <xf numFmtId="0" fontId="28" fillId="0" borderId="61" xfId="131" applyFont="1" applyBorder="1" applyAlignment="1">
      <alignment horizontal="center" vertical="center"/>
    </xf>
    <xf numFmtId="0" fontId="28" fillId="0" borderId="62" xfId="131" applyFont="1" applyBorder="1" applyAlignment="1">
      <alignment horizontal="center" vertical="center"/>
    </xf>
  </cellXfs>
  <cellStyles count="141">
    <cellStyle name="20% - アクセント 1 2" xfId="1" xr:uid="{00000000-0005-0000-0000-000000000000}"/>
    <cellStyle name="20% - アクセント 1 3" xfId="2" xr:uid="{00000000-0005-0000-0000-000001000000}"/>
    <cellStyle name="20% - アクセント 1 4" xfId="3" xr:uid="{00000000-0005-0000-0000-000002000000}"/>
    <cellStyle name="20% - アクセント 2 2" xfId="4" xr:uid="{00000000-0005-0000-0000-000003000000}"/>
    <cellStyle name="20% - アクセント 2 3" xfId="5" xr:uid="{00000000-0005-0000-0000-000004000000}"/>
    <cellStyle name="20% - アクセント 2 4" xfId="6" xr:uid="{00000000-0005-0000-0000-000005000000}"/>
    <cellStyle name="20% - アクセント 3 2" xfId="7" xr:uid="{00000000-0005-0000-0000-000006000000}"/>
    <cellStyle name="20% - アクセント 3 3" xfId="8" xr:uid="{00000000-0005-0000-0000-000007000000}"/>
    <cellStyle name="20% - アクセント 3 4" xfId="9" xr:uid="{00000000-0005-0000-0000-000008000000}"/>
    <cellStyle name="20% - アクセント 4 2" xfId="10" xr:uid="{00000000-0005-0000-0000-000009000000}"/>
    <cellStyle name="20% - アクセント 4 3" xfId="11" xr:uid="{00000000-0005-0000-0000-00000A000000}"/>
    <cellStyle name="20% - アクセント 4 4" xfId="12" xr:uid="{00000000-0005-0000-0000-00000B000000}"/>
    <cellStyle name="20% - アクセント 5 2" xfId="13" xr:uid="{00000000-0005-0000-0000-00000C000000}"/>
    <cellStyle name="20% - アクセント 5 3" xfId="14" xr:uid="{00000000-0005-0000-0000-00000D000000}"/>
    <cellStyle name="20% - アクセント 5 4" xfId="15" xr:uid="{00000000-0005-0000-0000-00000E000000}"/>
    <cellStyle name="20% - アクセント 6 2" xfId="16" xr:uid="{00000000-0005-0000-0000-00000F000000}"/>
    <cellStyle name="20% - アクセント 6 3" xfId="17" xr:uid="{00000000-0005-0000-0000-000010000000}"/>
    <cellStyle name="20% - アクセント 6 4" xfId="18" xr:uid="{00000000-0005-0000-0000-000011000000}"/>
    <cellStyle name="40% - アクセント 1 2" xfId="19" xr:uid="{00000000-0005-0000-0000-000012000000}"/>
    <cellStyle name="40% - アクセント 1 3" xfId="20" xr:uid="{00000000-0005-0000-0000-000013000000}"/>
    <cellStyle name="40% - アクセント 1 4" xfId="21" xr:uid="{00000000-0005-0000-0000-000014000000}"/>
    <cellStyle name="40% - アクセント 2 2" xfId="22" xr:uid="{00000000-0005-0000-0000-000015000000}"/>
    <cellStyle name="40% - アクセント 2 3" xfId="23" xr:uid="{00000000-0005-0000-0000-000016000000}"/>
    <cellStyle name="40% - アクセント 2 4" xfId="24" xr:uid="{00000000-0005-0000-0000-000017000000}"/>
    <cellStyle name="40% - アクセント 3 2" xfId="25" xr:uid="{00000000-0005-0000-0000-000018000000}"/>
    <cellStyle name="40% - アクセント 3 3" xfId="26" xr:uid="{00000000-0005-0000-0000-000019000000}"/>
    <cellStyle name="40% - アクセント 3 4" xfId="27" xr:uid="{00000000-0005-0000-0000-00001A000000}"/>
    <cellStyle name="40% - アクセント 4 2" xfId="28" xr:uid="{00000000-0005-0000-0000-00001B000000}"/>
    <cellStyle name="40% - アクセント 4 3" xfId="29" xr:uid="{00000000-0005-0000-0000-00001C000000}"/>
    <cellStyle name="40% - アクセント 4 4" xfId="30" xr:uid="{00000000-0005-0000-0000-00001D000000}"/>
    <cellStyle name="40% - アクセント 5 2" xfId="31" xr:uid="{00000000-0005-0000-0000-00001E000000}"/>
    <cellStyle name="40% - アクセント 5 3" xfId="32" xr:uid="{00000000-0005-0000-0000-00001F000000}"/>
    <cellStyle name="40% - アクセント 5 4" xfId="33" xr:uid="{00000000-0005-0000-0000-000020000000}"/>
    <cellStyle name="40% - アクセント 6 2" xfId="34" xr:uid="{00000000-0005-0000-0000-000021000000}"/>
    <cellStyle name="40% - アクセント 6 3" xfId="35" xr:uid="{00000000-0005-0000-0000-000022000000}"/>
    <cellStyle name="40% - アクセント 6 4" xfId="36" xr:uid="{00000000-0005-0000-0000-000023000000}"/>
    <cellStyle name="60% - アクセント 1 2" xfId="37" xr:uid="{00000000-0005-0000-0000-000024000000}"/>
    <cellStyle name="60% - アクセント 1 3" xfId="38" xr:uid="{00000000-0005-0000-0000-000025000000}"/>
    <cellStyle name="60% - アクセント 1 4" xfId="39" xr:uid="{00000000-0005-0000-0000-000026000000}"/>
    <cellStyle name="60% - アクセント 2 2" xfId="40" xr:uid="{00000000-0005-0000-0000-000027000000}"/>
    <cellStyle name="60% - アクセント 2 3" xfId="41" xr:uid="{00000000-0005-0000-0000-000028000000}"/>
    <cellStyle name="60% - アクセント 2 4" xfId="42" xr:uid="{00000000-0005-0000-0000-000029000000}"/>
    <cellStyle name="60% - アクセント 3 2" xfId="43" xr:uid="{00000000-0005-0000-0000-00002A000000}"/>
    <cellStyle name="60% - アクセント 3 3" xfId="44" xr:uid="{00000000-0005-0000-0000-00002B000000}"/>
    <cellStyle name="60% - アクセント 3 4" xfId="45" xr:uid="{00000000-0005-0000-0000-00002C000000}"/>
    <cellStyle name="60% - アクセント 4 2" xfId="46" xr:uid="{00000000-0005-0000-0000-00002D000000}"/>
    <cellStyle name="60% - アクセント 4 3" xfId="47" xr:uid="{00000000-0005-0000-0000-00002E000000}"/>
    <cellStyle name="60% - アクセント 4 4" xfId="48" xr:uid="{00000000-0005-0000-0000-00002F000000}"/>
    <cellStyle name="60% - アクセント 5 2" xfId="49" xr:uid="{00000000-0005-0000-0000-000030000000}"/>
    <cellStyle name="60% - アクセント 5 3" xfId="50" xr:uid="{00000000-0005-0000-0000-000031000000}"/>
    <cellStyle name="60% - アクセント 5 4" xfId="51" xr:uid="{00000000-0005-0000-0000-000032000000}"/>
    <cellStyle name="60% - アクセント 6 2" xfId="52" xr:uid="{00000000-0005-0000-0000-000033000000}"/>
    <cellStyle name="60% - アクセント 6 3" xfId="53" xr:uid="{00000000-0005-0000-0000-000034000000}"/>
    <cellStyle name="60% - アクセント 6 4" xfId="54" xr:uid="{00000000-0005-0000-0000-000035000000}"/>
    <cellStyle name="アクセント 1 2" xfId="55" xr:uid="{00000000-0005-0000-0000-000036000000}"/>
    <cellStyle name="アクセント 1 3" xfId="56" xr:uid="{00000000-0005-0000-0000-000037000000}"/>
    <cellStyle name="アクセント 1 4" xfId="57" xr:uid="{00000000-0005-0000-0000-000038000000}"/>
    <cellStyle name="アクセント 2 2" xfId="58" xr:uid="{00000000-0005-0000-0000-000039000000}"/>
    <cellStyle name="アクセント 2 3" xfId="59" xr:uid="{00000000-0005-0000-0000-00003A000000}"/>
    <cellStyle name="アクセント 2 4" xfId="60" xr:uid="{00000000-0005-0000-0000-00003B000000}"/>
    <cellStyle name="アクセント 3 2" xfId="61" xr:uid="{00000000-0005-0000-0000-00003C000000}"/>
    <cellStyle name="アクセント 3 3" xfId="62" xr:uid="{00000000-0005-0000-0000-00003D000000}"/>
    <cellStyle name="アクセント 3 4" xfId="63" xr:uid="{00000000-0005-0000-0000-00003E000000}"/>
    <cellStyle name="アクセント 4 2" xfId="64" xr:uid="{00000000-0005-0000-0000-00003F000000}"/>
    <cellStyle name="アクセント 4 3" xfId="65" xr:uid="{00000000-0005-0000-0000-000040000000}"/>
    <cellStyle name="アクセント 4 4" xfId="66" xr:uid="{00000000-0005-0000-0000-000041000000}"/>
    <cellStyle name="アクセント 5 2" xfId="67" xr:uid="{00000000-0005-0000-0000-000042000000}"/>
    <cellStyle name="アクセント 5 3" xfId="68" xr:uid="{00000000-0005-0000-0000-000043000000}"/>
    <cellStyle name="アクセント 5 4" xfId="69" xr:uid="{00000000-0005-0000-0000-000044000000}"/>
    <cellStyle name="アクセント 6 2" xfId="70" xr:uid="{00000000-0005-0000-0000-000045000000}"/>
    <cellStyle name="アクセント 6 3" xfId="71" xr:uid="{00000000-0005-0000-0000-000046000000}"/>
    <cellStyle name="アクセント 6 4" xfId="72" xr:uid="{00000000-0005-0000-0000-000047000000}"/>
    <cellStyle name="タイトル 2" xfId="73" xr:uid="{00000000-0005-0000-0000-000048000000}"/>
    <cellStyle name="タイトル 3" xfId="74" xr:uid="{00000000-0005-0000-0000-000049000000}"/>
    <cellStyle name="タイトル 4" xfId="75" xr:uid="{00000000-0005-0000-0000-00004A000000}"/>
    <cellStyle name="チェック セル 2" xfId="76" xr:uid="{00000000-0005-0000-0000-00004B000000}"/>
    <cellStyle name="チェック セル 3" xfId="77" xr:uid="{00000000-0005-0000-0000-00004C000000}"/>
    <cellStyle name="チェック セル 4" xfId="78" xr:uid="{00000000-0005-0000-0000-00004D000000}"/>
    <cellStyle name="どちらでもない 2" xfId="79" xr:uid="{00000000-0005-0000-0000-00004E000000}"/>
    <cellStyle name="どちらでもない 3" xfId="80" xr:uid="{00000000-0005-0000-0000-00004F000000}"/>
    <cellStyle name="どちらでもない 4" xfId="81" xr:uid="{00000000-0005-0000-0000-000050000000}"/>
    <cellStyle name="メモ 2" xfId="82" xr:uid="{00000000-0005-0000-0000-000052000000}"/>
    <cellStyle name="メモ 3" xfId="83" xr:uid="{00000000-0005-0000-0000-000053000000}"/>
    <cellStyle name="メモ 4" xfId="84" xr:uid="{00000000-0005-0000-0000-000054000000}"/>
    <cellStyle name="リンク セル 2" xfId="85" xr:uid="{00000000-0005-0000-0000-000055000000}"/>
    <cellStyle name="リンク セル 3" xfId="86" xr:uid="{00000000-0005-0000-0000-000056000000}"/>
    <cellStyle name="リンク セル 4" xfId="87" xr:uid="{00000000-0005-0000-0000-000057000000}"/>
    <cellStyle name="悪い 2" xfId="88" xr:uid="{00000000-0005-0000-0000-000058000000}"/>
    <cellStyle name="悪い 3" xfId="89" xr:uid="{00000000-0005-0000-0000-000059000000}"/>
    <cellStyle name="悪い 4" xfId="90" xr:uid="{00000000-0005-0000-0000-00005A000000}"/>
    <cellStyle name="計算 2" xfId="91" xr:uid="{00000000-0005-0000-0000-00005B000000}"/>
    <cellStyle name="計算 3" xfId="92" xr:uid="{00000000-0005-0000-0000-00005C000000}"/>
    <cellStyle name="計算 4" xfId="93" xr:uid="{00000000-0005-0000-0000-00005D000000}"/>
    <cellStyle name="警告文 2" xfId="94" xr:uid="{00000000-0005-0000-0000-00005E000000}"/>
    <cellStyle name="警告文 3" xfId="95" xr:uid="{00000000-0005-0000-0000-00005F000000}"/>
    <cellStyle name="警告文 4" xfId="96" xr:uid="{00000000-0005-0000-0000-000060000000}"/>
    <cellStyle name="桁区切り" xfId="97" builtinId="6"/>
    <cellStyle name="桁区切り 2" xfId="98" xr:uid="{00000000-0005-0000-0000-000062000000}"/>
    <cellStyle name="桁区切り 2 2" xfId="138" xr:uid="{EC7A9E6D-2E5E-4292-88ED-4ABFC0005926}"/>
    <cellStyle name="桁区切り 3" xfId="99" xr:uid="{00000000-0005-0000-0000-000063000000}"/>
    <cellStyle name="桁区切り 4" xfId="140" xr:uid="{3AE00201-9B99-4222-91B7-53994C6FE7BB}"/>
    <cellStyle name="見出し 1 2" xfId="100" xr:uid="{00000000-0005-0000-0000-000064000000}"/>
    <cellStyle name="見出し 1 3" xfId="101" xr:uid="{00000000-0005-0000-0000-000065000000}"/>
    <cellStyle name="見出し 1 4" xfId="102" xr:uid="{00000000-0005-0000-0000-000066000000}"/>
    <cellStyle name="見出し 2 2" xfId="103" xr:uid="{00000000-0005-0000-0000-000067000000}"/>
    <cellStyle name="見出し 2 3" xfId="104" xr:uid="{00000000-0005-0000-0000-000068000000}"/>
    <cellStyle name="見出し 2 4" xfId="105" xr:uid="{00000000-0005-0000-0000-000069000000}"/>
    <cellStyle name="見出し 3 2" xfId="106" xr:uid="{00000000-0005-0000-0000-00006A000000}"/>
    <cellStyle name="見出し 3 3" xfId="107" xr:uid="{00000000-0005-0000-0000-00006B000000}"/>
    <cellStyle name="見出し 3 4" xfId="108" xr:uid="{00000000-0005-0000-0000-00006C000000}"/>
    <cellStyle name="見出し 4 2" xfId="109" xr:uid="{00000000-0005-0000-0000-00006D000000}"/>
    <cellStyle name="見出し 4 3" xfId="110" xr:uid="{00000000-0005-0000-0000-00006E000000}"/>
    <cellStyle name="見出し 4 4" xfId="111" xr:uid="{00000000-0005-0000-0000-00006F000000}"/>
    <cellStyle name="集計 2" xfId="112" xr:uid="{00000000-0005-0000-0000-000070000000}"/>
    <cellStyle name="集計 3" xfId="113" xr:uid="{00000000-0005-0000-0000-000071000000}"/>
    <cellStyle name="集計 4" xfId="114" xr:uid="{00000000-0005-0000-0000-000072000000}"/>
    <cellStyle name="出力 2" xfId="115" xr:uid="{00000000-0005-0000-0000-000073000000}"/>
    <cellStyle name="出力 3" xfId="116" xr:uid="{00000000-0005-0000-0000-000074000000}"/>
    <cellStyle name="出力 4" xfId="117" xr:uid="{00000000-0005-0000-0000-000075000000}"/>
    <cellStyle name="説明文 2" xfId="118" xr:uid="{00000000-0005-0000-0000-000076000000}"/>
    <cellStyle name="説明文 3" xfId="119" xr:uid="{00000000-0005-0000-0000-000077000000}"/>
    <cellStyle name="説明文 4" xfId="120" xr:uid="{00000000-0005-0000-0000-000078000000}"/>
    <cellStyle name="入力 2" xfId="121" xr:uid="{00000000-0005-0000-0000-000079000000}"/>
    <cellStyle name="入力 3" xfId="122" xr:uid="{00000000-0005-0000-0000-00007A000000}"/>
    <cellStyle name="入力 4" xfId="123" xr:uid="{00000000-0005-0000-0000-00007B000000}"/>
    <cellStyle name="標準" xfId="0" builtinId="0"/>
    <cellStyle name="標準 2" xfId="124" xr:uid="{00000000-0005-0000-0000-00007D000000}"/>
    <cellStyle name="標準 2 2" xfId="125" xr:uid="{00000000-0005-0000-0000-00007E000000}"/>
    <cellStyle name="標準 3" xfId="126" xr:uid="{00000000-0005-0000-0000-00007F000000}"/>
    <cellStyle name="標準 3 2" xfId="127" xr:uid="{00000000-0005-0000-0000-000080000000}"/>
    <cellStyle name="標準 3 3" xfId="128" xr:uid="{00000000-0005-0000-0000-000081000000}"/>
    <cellStyle name="標準 4" xfId="129" xr:uid="{00000000-0005-0000-0000-000082000000}"/>
    <cellStyle name="標準 5" xfId="130" xr:uid="{00000000-0005-0000-0000-000083000000}"/>
    <cellStyle name="標準 6" xfId="137" xr:uid="{00000000-0005-0000-0000-000084000000}"/>
    <cellStyle name="標準 7" xfId="139" xr:uid="{85933DDA-9984-4EE6-A0CD-89E8386C01AE}"/>
    <cellStyle name="標準_04_料金・負担金の状況" xfId="131" xr:uid="{00000000-0005-0000-0000-000085000000}"/>
    <cellStyle name="標準_水道・下水道料金" xfId="132" xr:uid="{00000000-0005-0000-0000-000086000000}"/>
    <cellStyle name="未定義" xfId="133" xr:uid="{00000000-0005-0000-0000-000087000000}"/>
    <cellStyle name="良い 2" xfId="134" xr:uid="{00000000-0005-0000-0000-000088000000}"/>
    <cellStyle name="良い 3" xfId="135" xr:uid="{00000000-0005-0000-0000-000089000000}"/>
    <cellStyle name="良い 4" xfId="136" xr:uid="{00000000-0005-0000-0000-00008A000000}"/>
  </cellStyles>
  <dxfs count="2">
    <dxf>
      <font>
        <condense val="0"/>
        <extend val="0"/>
        <color indexed="9"/>
      </font>
    </dxf>
    <dxf>
      <font>
        <condense val="0"/>
        <extend val="0"/>
        <color rgb="FFFFFFFF"/>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152400</xdr:colOff>
      <xdr:row>0</xdr:row>
      <xdr:rowOff>95250</xdr:rowOff>
    </xdr:from>
    <xdr:to>
      <xdr:col>11</xdr:col>
      <xdr:colOff>541337</xdr:colOff>
      <xdr:row>6</xdr:row>
      <xdr:rowOff>130175</xdr:rowOff>
    </xdr:to>
    <xdr:sp macro="" textlink="">
      <xdr:nvSpPr>
        <xdr:cNvPr id="2" name="正方形/長方形 1">
          <a:extLst>
            <a:ext uri="{FF2B5EF4-FFF2-40B4-BE49-F238E27FC236}">
              <a16:creationId xmlns:a16="http://schemas.microsoft.com/office/drawing/2014/main" id="{3643C847-A874-457D-AA79-E72EC5332E43}"/>
            </a:ext>
          </a:extLst>
        </xdr:cNvPr>
        <xdr:cNvSpPr/>
      </xdr:nvSpPr>
      <xdr:spPr>
        <a:xfrm>
          <a:off x="10334625" y="95250"/>
          <a:ext cx="2389187" cy="1301750"/>
        </a:xfrm>
        <a:prstGeom prst="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日高市・輝星さんから依頼の為に作成したシート</a:t>
          </a:r>
          <a:endParaRPr kumimoji="1" lang="en-US" altLang="ja-JP" sz="1100">
            <a:solidFill>
              <a:schemeClr val="tx1"/>
            </a:solidFill>
          </a:endParaRPr>
        </a:p>
        <a:p>
          <a:pPr algn="l"/>
          <a:r>
            <a:rPr kumimoji="1" lang="ja-JP" altLang="en-US" sz="1100">
              <a:solidFill>
                <a:schemeClr val="tx1"/>
              </a:solidFill>
            </a:rPr>
            <a:t>作成する必要ありません。</a:t>
          </a:r>
          <a:endParaRPr kumimoji="1" lang="en-US" altLang="ja-JP" sz="1100">
            <a:solidFill>
              <a:schemeClr val="tx1"/>
            </a:solidFill>
          </a:endParaRPr>
        </a:p>
        <a:p>
          <a:pPr algn="l"/>
          <a:r>
            <a:rPr kumimoji="1" lang="ja-JP" altLang="en-US" sz="1100">
              <a:solidFill>
                <a:schemeClr val="tx1"/>
              </a:solidFill>
            </a:rPr>
            <a:t>しゃいにんぐすたー</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9"/>
  <sheetViews>
    <sheetView tabSelected="1" view="pageBreakPreview" zoomScaleNormal="115" zoomScaleSheetLayoutView="100" workbookViewId="0">
      <selection sqref="A1:E2"/>
    </sheetView>
  </sheetViews>
  <sheetFormatPr defaultColWidth="8.83203125" defaultRowHeight="9.75" customHeight="1"/>
  <cols>
    <col min="1" max="3" width="1.58203125" style="105" customWidth="1"/>
    <col min="4" max="4" width="2.6640625" style="105" customWidth="1"/>
    <col min="5" max="5" width="14.58203125" style="105" customWidth="1"/>
    <col min="6" max="8" width="9.58203125" style="105" customWidth="1"/>
    <col min="9" max="9" width="9.58203125" style="84" customWidth="1"/>
    <col min="10" max="14" width="9" style="84"/>
    <col min="15" max="15" width="10.5" style="84" bestFit="1" customWidth="1"/>
    <col min="16" max="18" width="9" style="84"/>
    <col min="19" max="16384" width="8.83203125" style="105"/>
  </cols>
  <sheetData>
    <row r="1" spans="1:8" ht="9.75" customHeight="1">
      <c r="A1" s="154" t="s">
        <v>0</v>
      </c>
      <c r="B1" s="155"/>
      <c r="C1" s="155"/>
      <c r="D1" s="155"/>
      <c r="E1" s="156"/>
      <c r="F1" s="83" t="s">
        <v>1</v>
      </c>
      <c r="G1" s="83" t="s">
        <v>1</v>
      </c>
      <c r="H1" s="83" t="s">
        <v>1</v>
      </c>
    </row>
    <row r="2" spans="1:8" ht="9.75" customHeight="1">
      <c r="A2" s="157"/>
      <c r="B2" s="158"/>
      <c r="C2" s="158"/>
      <c r="D2" s="158"/>
      <c r="E2" s="159"/>
      <c r="F2" s="85" t="s">
        <v>2</v>
      </c>
      <c r="G2" s="85" t="s">
        <v>3</v>
      </c>
      <c r="H2" s="85" t="s">
        <v>4</v>
      </c>
    </row>
    <row r="3" spans="1:8" ht="9.75" customHeight="1">
      <c r="A3" s="160" t="s">
        <v>5</v>
      </c>
      <c r="B3" s="161"/>
      <c r="C3" s="161"/>
      <c r="D3" s="161"/>
      <c r="E3" s="162"/>
      <c r="F3" s="48"/>
      <c r="G3" s="48"/>
      <c r="H3" s="1"/>
    </row>
    <row r="4" spans="1:8" ht="9.75" customHeight="1">
      <c r="A4" s="113" t="s">
        <v>6</v>
      </c>
      <c r="B4" s="114"/>
      <c r="C4" s="114"/>
      <c r="D4" s="114"/>
      <c r="E4" s="115"/>
      <c r="F4" s="49"/>
      <c r="G4" s="49"/>
      <c r="H4" s="2"/>
    </row>
    <row r="5" spans="1:8" ht="9.75" customHeight="1">
      <c r="A5" s="113" t="s">
        <v>7</v>
      </c>
      <c r="B5" s="114"/>
      <c r="C5" s="114"/>
      <c r="D5" s="114"/>
      <c r="E5" s="115"/>
      <c r="F5" s="49"/>
      <c r="G5" s="49"/>
      <c r="H5" s="2"/>
    </row>
    <row r="6" spans="1:8" ht="9.75" customHeight="1">
      <c r="A6" s="163" t="s">
        <v>8</v>
      </c>
      <c r="B6" s="88" t="s">
        <v>9</v>
      </c>
      <c r="C6" s="86"/>
      <c r="D6" s="86"/>
      <c r="E6" s="87"/>
      <c r="F6" s="89">
        <v>7360894</v>
      </c>
      <c r="G6" s="50">
        <v>352673</v>
      </c>
      <c r="H6" s="3">
        <v>7360894</v>
      </c>
    </row>
    <row r="7" spans="1:8" ht="9.75" customHeight="1">
      <c r="A7" s="141"/>
      <c r="B7" s="88" t="s">
        <v>10</v>
      </c>
      <c r="C7" s="86"/>
      <c r="D7" s="86"/>
      <c r="E7" s="87"/>
      <c r="F7" s="89">
        <v>6041993</v>
      </c>
      <c r="G7" s="50">
        <v>277824</v>
      </c>
      <c r="H7" s="3">
        <v>6041993</v>
      </c>
    </row>
    <row r="8" spans="1:8" ht="9.75" customHeight="1">
      <c r="A8" s="141"/>
      <c r="B8" s="88" t="s">
        <v>11</v>
      </c>
      <c r="C8" s="86"/>
      <c r="D8" s="86"/>
      <c r="E8" s="87"/>
      <c r="F8" s="50">
        <v>6094658</v>
      </c>
      <c r="G8" s="50">
        <v>3850</v>
      </c>
      <c r="H8" s="3">
        <v>6098508</v>
      </c>
    </row>
    <row r="9" spans="1:8" ht="9.75" customHeight="1">
      <c r="A9" s="141"/>
      <c r="B9" s="88" t="s">
        <v>12</v>
      </c>
      <c r="C9" s="86"/>
      <c r="D9" s="86"/>
      <c r="E9" s="87"/>
      <c r="F9" s="50">
        <v>6279095</v>
      </c>
      <c r="G9" s="50">
        <v>2255</v>
      </c>
      <c r="H9" s="3">
        <v>6281350</v>
      </c>
    </row>
    <row r="10" spans="1:8" ht="9.75" customHeight="1">
      <c r="A10" s="141"/>
      <c r="B10" s="88" t="s">
        <v>13</v>
      </c>
      <c r="C10" s="86"/>
      <c r="D10" s="86"/>
      <c r="E10" s="87"/>
      <c r="F10" s="50">
        <v>6279087</v>
      </c>
      <c r="G10" s="50">
        <v>2255</v>
      </c>
      <c r="H10" s="3">
        <v>6281342</v>
      </c>
    </row>
    <row r="11" spans="1:8" ht="9.75" customHeight="1">
      <c r="A11" s="141"/>
      <c r="B11" s="88" t="s">
        <v>14</v>
      </c>
      <c r="C11" s="86"/>
      <c r="D11" s="86"/>
      <c r="E11" s="87"/>
      <c r="F11" s="50">
        <v>6036587</v>
      </c>
      <c r="G11" s="50">
        <v>1989</v>
      </c>
      <c r="H11" s="3">
        <v>6038576</v>
      </c>
    </row>
    <row r="12" spans="1:8" ht="9.75" customHeight="1">
      <c r="A12" s="141"/>
      <c r="B12" s="88" t="s">
        <v>15</v>
      </c>
      <c r="C12" s="86"/>
      <c r="D12" s="86"/>
      <c r="E12" s="87"/>
      <c r="F12" s="51">
        <v>85.303320493407455</v>
      </c>
      <c r="G12" s="50">
        <v>0.6394025060041455</v>
      </c>
      <c r="H12" s="4">
        <v>85.333955359226749</v>
      </c>
    </row>
    <row r="13" spans="1:8" ht="9.75" customHeight="1">
      <c r="A13" s="141"/>
      <c r="B13" s="88" t="s">
        <v>16</v>
      </c>
      <c r="C13" s="86"/>
      <c r="D13" s="86"/>
      <c r="E13" s="87"/>
      <c r="F13" s="50">
        <v>379787</v>
      </c>
      <c r="G13" s="50">
        <v>10913</v>
      </c>
      <c r="H13" s="3">
        <v>379787</v>
      </c>
    </row>
    <row r="14" spans="1:8" ht="9.75" customHeight="1">
      <c r="A14" s="141"/>
      <c r="B14" s="88" t="s">
        <v>17</v>
      </c>
      <c r="C14" s="86"/>
      <c r="D14" s="86"/>
      <c r="E14" s="87"/>
      <c r="F14" s="50">
        <v>73030</v>
      </c>
      <c r="G14" s="50">
        <v>3218</v>
      </c>
      <c r="H14" s="3">
        <v>73030</v>
      </c>
    </row>
    <row r="15" spans="1:8" ht="9.75" customHeight="1">
      <c r="A15" s="141"/>
      <c r="B15" s="88" t="s">
        <v>18</v>
      </c>
      <c r="C15" s="86"/>
      <c r="D15" s="86"/>
      <c r="E15" s="87"/>
      <c r="F15" s="50">
        <v>211549</v>
      </c>
      <c r="G15" s="50">
        <v>67</v>
      </c>
      <c r="H15" s="3">
        <v>211616</v>
      </c>
    </row>
    <row r="16" spans="1:8" ht="9.75" customHeight="1">
      <c r="A16" s="141"/>
      <c r="B16" s="88" t="s">
        <v>19</v>
      </c>
      <c r="C16" s="86"/>
      <c r="D16" s="86"/>
      <c r="E16" s="87"/>
      <c r="F16" s="50">
        <v>126654</v>
      </c>
      <c r="G16" s="50">
        <v>67</v>
      </c>
      <c r="H16" s="3">
        <v>126721</v>
      </c>
    </row>
    <row r="17" spans="1:8" ht="9.75" customHeight="1">
      <c r="A17" s="142"/>
      <c r="B17" s="88" t="s">
        <v>20</v>
      </c>
      <c r="C17" s="86"/>
      <c r="D17" s="86"/>
      <c r="E17" s="87"/>
      <c r="F17" s="50">
        <v>126629</v>
      </c>
      <c r="G17" s="50">
        <v>67</v>
      </c>
      <c r="H17" s="3">
        <v>126696</v>
      </c>
    </row>
    <row r="18" spans="1:8" ht="9.75" customHeight="1">
      <c r="A18" s="134" t="s">
        <v>21</v>
      </c>
      <c r="B18" s="135"/>
      <c r="C18" s="135"/>
      <c r="D18" s="135"/>
      <c r="E18" s="136"/>
      <c r="F18" s="50">
        <v>23651</v>
      </c>
      <c r="G18" s="50">
        <v>26</v>
      </c>
      <c r="H18" s="3">
        <v>23677</v>
      </c>
    </row>
    <row r="19" spans="1:8" ht="9.75" customHeight="1">
      <c r="A19" s="91"/>
      <c r="B19" s="164" t="s">
        <v>22</v>
      </c>
      <c r="C19" s="140" t="s">
        <v>23</v>
      </c>
      <c r="D19" s="114"/>
      <c r="E19" s="115"/>
      <c r="F19" s="50">
        <v>19128</v>
      </c>
      <c r="G19" s="50">
        <v>26</v>
      </c>
      <c r="H19" s="3">
        <v>19154</v>
      </c>
    </row>
    <row r="20" spans="1:8" ht="9.75" customHeight="1">
      <c r="A20" s="91"/>
      <c r="B20" s="165"/>
      <c r="C20" s="140" t="s">
        <v>24</v>
      </c>
      <c r="D20" s="114"/>
      <c r="E20" s="115"/>
      <c r="F20" s="50">
        <v>2556</v>
      </c>
      <c r="G20" s="50">
        <v>0</v>
      </c>
      <c r="H20" s="3">
        <v>2556</v>
      </c>
    </row>
    <row r="21" spans="1:8" ht="9.75" customHeight="1">
      <c r="A21" s="91"/>
      <c r="B21" s="166"/>
      <c r="C21" s="140" t="s">
        <v>25</v>
      </c>
      <c r="D21" s="114"/>
      <c r="E21" s="115"/>
      <c r="F21" s="50">
        <v>1967</v>
      </c>
      <c r="G21" s="50">
        <v>0</v>
      </c>
      <c r="H21" s="3">
        <v>1967</v>
      </c>
    </row>
    <row r="22" spans="1:8" ht="9.75" customHeight="1">
      <c r="A22" s="91"/>
      <c r="B22" s="164" t="s">
        <v>26</v>
      </c>
      <c r="C22" s="140" t="s">
        <v>23</v>
      </c>
      <c r="D22" s="114"/>
      <c r="E22" s="115"/>
      <c r="F22" s="50">
        <v>0</v>
      </c>
      <c r="G22" s="50">
        <v>0</v>
      </c>
      <c r="H22" s="3">
        <v>0</v>
      </c>
    </row>
    <row r="23" spans="1:8" ht="9.75" customHeight="1">
      <c r="A23" s="91"/>
      <c r="B23" s="165"/>
      <c r="C23" s="140" t="s">
        <v>24</v>
      </c>
      <c r="D23" s="114"/>
      <c r="E23" s="115"/>
      <c r="F23" s="50">
        <v>1</v>
      </c>
      <c r="G23" s="50">
        <v>0</v>
      </c>
      <c r="H23" s="3">
        <v>1</v>
      </c>
    </row>
    <row r="24" spans="1:8" ht="9.75" customHeight="1">
      <c r="A24" s="92"/>
      <c r="B24" s="166"/>
      <c r="C24" s="140" t="s">
        <v>25</v>
      </c>
      <c r="D24" s="114"/>
      <c r="E24" s="115"/>
      <c r="F24" s="50">
        <v>0</v>
      </c>
      <c r="G24" s="50">
        <v>0</v>
      </c>
      <c r="H24" s="3">
        <v>0</v>
      </c>
    </row>
    <row r="25" spans="1:8" ht="9.75" customHeight="1">
      <c r="A25" s="163" t="s">
        <v>27</v>
      </c>
      <c r="B25" s="167" t="s">
        <v>28</v>
      </c>
      <c r="C25" s="135"/>
      <c r="D25" s="135"/>
      <c r="E25" s="136"/>
      <c r="F25" s="50">
        <v>149</v>
      </c>
      <c r="G25" s="50">
        <v>2</v>
      </c>
      <c r="H25" s="3">
        <v>151</v>
      </c>
    </row>
    <row r="26" spans="1:8" ht="9.75" customHeight="1">
      <c r="A26" s="141"/>
      <c r="B26" s="140" t="s">
        <v>29</v>
      </c>
      <c r="C26" s="114"/>
      <c r="D26" s="114"/>
      <c r="E26" s="115"/>
      <c r="F26" s="50">
        <v>0</v>
      </c>
      <c r="G26" s="50">
        <v>0</v>
      </c>
      <c r="H26" s="3">
        <v>0</v>
      </c>
    </row>
    <row r="27" spans="1:8" ht="9.75" customHeight="1">
      <c r="A27" s="141"/>
      <c r="B27" s="128" t="s">
        <v>30</v>
      </c>
      <c r="C27" s="117"/>
      <c r="D27" s="129"/>
      <c r="E27" s="94" t="s">
        <v>31</v>
      </c>
      <c r="F27" s="50">
        <v>0</v>
      </c>
      <c r="G27" s="50">
        <v>0</v>
      </c>
      <c r="H27" s="3">
        <v>0</v>
      </c>
    </row>
    <row r="28" spans="1:8" ht="9.75" customHeight="1">
      <c r="A28" s="141"/>
      <c r="B28" s="132"/>
      <c r="C28" s="121"/>
      <c r="D28" s="133"/>
      <c r="E28" s="94" t="s">
        <v>32</v>
      </c>
      <c r="F28" s="50">
        <v>0</v>
      </c>
      <c r="G28" s="50">
        <v>0</v>
      </c>
      <c r="H28" s="3">
        <v>0</v>
      </c>
    </row>
    <row r="29" spans="1:8" ht="9.75" customHeight="1">
      <c r="A29" s="141"/>
      <c r="B29" s="167" t="s">
        <v>33</v>
      </c>
      <c r="C29" s="135"/>
      <c r="D29" s="135"/>
      <c r="E29" s="136"/>
      <c r="F29" s="50">
        <v>763579577</v>
      </c>
      <c r="G29" s="50">
        <v>209240</v>
      </c>
      <c r="H29" s="3">
        <v>763788817</v>
      </c>
    </row>
    <row r="30" spans="1:8" ht="9.75" customHeight="1">
      <c r="A30" s="141"/>
      <c r="B30" s="95"/>
      <c r="C30" s="140" t="s">
        <v>34</v>
      </c>
      <c r="D30" s="114"/>
      <c r="E30" s="115"/>
      <c r="F30" s="50">
        <v>741472709</v>
      </c>
      <c r="G30" s="50">
        <v>209240</v>
      </c>
      <c r="H30" s="3">
        <v>741681949</v>
      </c>
    </row>
    <row r="31" spans="1:8" ht="9.75" customHeight="1">
      <c r="A31" s="141"/>
      <c r="B31" s="96"/>
      <c r="C31" s="140" t="s">
        <v>35</v>
      </c>
      <c r="D31" s="114"/>
      <c r="E31" s="115"/>
      <c r="F31" s="50">
        <v>22106868</v>
      </c>
      <c r="G31" s="50">
        <v>0</v>
      </c>
      <c r="H31" s="3">
        <v>22106868</v>
      </c>
    </row>
    <row r="32" spans="1:8" ht="9.75" customHeight="1">
      <c r="A32" s="141"/>
      <c r="B32" s="150" t="s">
        <v>36</v>
      </c>
      <c r="C32" s="151"/>
      <c r="D32" s="151"/>
      <c r="E32" s="152"/>
      <c r="F32" s="50">
        <v>622146554</v>
      </c>
      <c r="G32" s="50">
        <v>209240</v>
      </c>
      <c r="H32" s="3">
        <v>622355794</v>
      </c>
    </row>
    <row r="33" spans="1:8" ht="9.75" customHeight="1">
      <c r="A33" s="134" t="s">
        <v>37</v>
      </c>
      <c r="B33" s="135"/>
      <c r="C33" s="135"/>
      <c r="D33" s="135"/>
      <c r="E33" s="136"/>
      <c r="F33" s="50">
        <v>170</v>
      </c>
      <c r="G33" s="50">
        <v>19</v>
      </c>
      <c r="H33" s="3">
        <v>189</v>
      </c>
    </row>
    <row r="34" spans="1:8" ht="9.75" customHeight="1">
      <c r="A34" s="91"/>
      <c r="B34" s="128" t="s">
        <v>38</v>
      </c>
      <c r="C34" s="137"/>
      <c r="D34" s="140" t="s">
        <v>31</v>
      </c>
      <c r="E34" s="115"/>
      <c r="F34" s="50">
        <v>0</v>
      </c>
      <c r="G34" s="50">
        <v>0</v>
      </c>
      <c r="H34" s="3"/>
    </row>
    <row r="35" spans="1:8" ht="9.75" customHeight="1">
      <c r="A35" s="98"/>
      <c r="B35" s="138"/>
      <c r="C35" s="139"/>
      <c r="D35" s="140" t="s">
        <v>32</v>
      </c>
      <c r="E35" s="115"/>
      <c r="F35" s="50">
        <v>0</v>
      </c>
      <c r="G35" s="50">
        <v>0</v>
      </c>
      <c r="H35" s="3">
        <v>0</v>
      </c>
    </row>
    <row r="36" spans="1:8" ht="9.75" customHeight="1">
      <c r="A36" s="141" t="s">
        <v>39</v>
      </c>
      <c r="B36" s="150" t="s">
        <v>40</v>
      </c>
      <c r="C36" s="151"/>
      <c r="D36" s="151"/>
      <c r="E36" s="152"/>
      <c r="F36" s="50">
        <v>683</v>
      </c>
      <c r="G36" s="50">
        <v>4</v>
      </c>
      <c r="H36" s="3">
        <v>687</v>
      </c>
    </row>
    <row r="37" spans="1:8" ht="9.75" customHeight="1">
      <c r="A37" s="141"/>
      <c r="B37" s="140" t="s">
        <v>41</v>
      </c>
      <c r="C37" s="114"/>
      <c r="D37" s="114"/>
      <c r="E37" s="115"/>
      <c r="F37" s="50">
        <v>348</v>
      </c>
      <c r="G37" s="50">
        <v>0</v>
      </c>
      <c r="H37" s="3">
        <v>348</v>
      </c>
    </row>
    <row r="38" spans="1:8" ht="9.75" customHeight="1">
      <c r="A38" s="142"/>
      <c r="B38" s="140" t="s">
        <v>42</v>
      </c>
      <c r="C38" s="114"/>
      <c r="D38" s="114"/>
      <c r="E38" s="115"/>
      <c r="F38" s="50">
        <v>1031</v>
      </c>
      <c r="G38" s="50">
        <v>4</v>
      </c>
      <c r="H38" s="3">
        <v>1035</v>
      </c>
    </row>
    <row r="39" spans="1:8" ht="9.75" customHeight="1">
      <c r="A39" s="113" t="s">
        <v>43</v>
      </c>
      <c r="B39" s="114"/>
      <c r="C39" s="114"/>
      <c r="D39" s="114"/>
      <c r="E39" s="115"/>
      <c r="F39" s="52">
        <v>8.3167730751342442E-2</v>
      </c>
      <c r="G39" s="50">
        <v>0</v>
      </c>
      <c r="H39" s="5">
        <v>8.3076403260548215E-2</v>
      </c>
    </row>
    <row r="40" spans="1:8" ht="9.75" customHeight="1">
      <c r="A40" s="116" t="s">
        <v>77</v>
      </c>
      <c r="B40" s="117"/>
      <c r="C40" s="117"/>
      <c r="D40" s="122" t="s">
        <v>78</v>
      </c>
      <c r="E40" s="122"/>
      <c r="F40" s="70">
        <v>106.55693114007667</v>
      </c>
      <c r="G40" s="51">
        <v>133.89471985945917</v>
      </c>
      <c r="H40" s="4">
        <v>106.55693114007667</v>
      </c>
    </row>
    <row r="41" spans="1:8" ht="9.75" customHeight="1">
      <c r="A41" s="118"/>
      <c r="B41" s="119"/>
      <c r="C41" s="119"/>
      <c r="D41" s="123" t="s">
        <v>137</v>
      </c>
      <c r="E41" s="124"/>
      <c r="F41" s="70">
        <v>618.82661690557154</v>
      </c>
      <c r="G41" s="51">
        <v>0</v>
      </c>
      <c r="H41" s="4">
        <v>618.82661690557154</v>
      </c>
    </row>
    <row r="42" spans="1:8" ht="9.75" customHeight="1">
      <c r="A42" s="118"/>
      <c r="B42" s="119"/>
      <c r="C42" s="119"/>
      <c r="D42" s="122" t="s">
        <v>79</v>
      </c>
      <c r="E42" s="122"/>
      <c r="F42" s="70">
        <v>116.95225752226862</v>
      </c>
      <c r="G42" s="51">
        <v>97.323647486140317</v>
      </c>
      <c r="H42" s="4">
        <v>116.94565825798352</v>
      </c>
    </row>
    <row r="43" spans="1:8" ht="9.75" customHeight="1">
      <c r="A43" s="118"/>
      <c r="B43" s="119"/>
      <c r="C43" s="119"/>
      <c r="D43" s="122" t="s">
        <v>80</v>
      </c>
      <c r="E43" s="122"/>
      <c r="F43" s="70">
        <v>126.30550228845277</v>
      </c>
      <c r="G43" s="51">
        <v>467.12387688778432</v>
      </c>
      <c r="H43" s="4">
        <v>126.42008760667214</v>
      </c>
    </row>
    <row r="44" spans="1:8" ht="9.75" customHeight="1">
      <c r="A44" s="118"/>
      <c r="B44" s="119"/>
      <c r="C44" s="119"/>
      <c r="D44" s="122" t="s">
        <v>81</v>
      </c>
      <c r="E44" s="122"/>
      <c r="F44" s="70">
        <v>92.594744807852095</v>
      </c>
      <c r="G44" s="51">
        <v>20.83465485313226</v>
      </c>
      <c r="H44" s="4">
        <v>92.505598178221334</v>
      </c>
    </row>
    <row r="45" spans="1:8" ht="9.75" customHeight="1">
      <c r="A45" s="118"/>
      <c r="B45" s="119"/>
      <c r="C45" s="119"/>
      <c r="D45" s="122" t="s">
        <v>82</v>
      </c>
      <c r="E45" s="122"/>
      <c r="F45" s="70">
        <v>9.3532447661841474</v>
      </c>
      <c r="G45" s="51">
        <v>369.8</v>
      </c>
      <c r="H45" s="4">
        <v>9.4744293486886164</v>
      </c>
    </row>
    <row r="46" spans="1:8" ht="9.75" customHeight="1">
      <c r="A46" s="118"/>
      <c r="B46" s="119"/>
      <c r="C46" s="119"/>
      <c r="D46" s="122" t="s">
        <v>83</v>
      </c>
      <c r="E46" s="122"/>
      <c r="F46" s="70">
        <v>96.137973562079964</v>
      </c>
      <c r="G46" s="51">
        <v>88.203991130820398</v>
      </c>
      <c r="H46" s="4">
        <v>96.135125264632933</v>
      </c>
    </row>
    <row r="47" spans="1:8" ht="9.75" customHeight="1">
      <c r="A47" s="120"/>
      <c r="B47" s="121"/>
      <c r="C47" s="121"/>
      <c r="D47" s="122" t="s">
        <v>84</v>
      </c>
      <c r="E47" s="122"/>
      <c r="F47" s="70">
        <v>83.906871614879634</v>
      </c>
      <c r="G47" s="51">
        <v>100</v>
      </c>
      <c r="H47" s="4">
        <v>83.911411736407246</v>
      </c>
    </row>
    <row r="48" spans="1:8" ht="9.75" customHeight="1">
      <c r="A48" s="147" t="s">
        <v>95</v>
      </c>
      <c r="B48" s="148"/>
      <c r="C48" s="149"/>
      <c r="D48" s="122" t="s">
        <v>138</v>
      </c>
      <c r="E48" s="122"/>
      <c r="F48" s="71">
        <v>0.1031668851211365</v>
      </c>
      <c r="G48" s="51">
        <v>0</v>
      </c>
      <c r="H48" s="57">
        <v>0.10305359631710097</v>
      </c>
    </row>
    <row r="49" spans="1:8" ht="9.75" customHeight="1">
      <c r="A49" s="125" t="s">
        <v>85</v>
      </c>
      <c r="B49" s="128" t="s">
        <v>44</v>
      </c>
      <c r="C49" s="129"/>
      <c r="D49" s="109" t="s">
        <v>45</v>
      </c>
      <c r="E49" s="109"/>
      <c r="F49" s="50">
        <v>25</v>
      </c>
      <c r="G49" s="51">
        <v>0</v>
      </c>
      <c r="H49" s="58">
        <v>25</v>
      </c>
    </row>
    <row r="50" spans="1:8" ht="9.75" customHeight="1">
      <c r="A50" s="126"/>
      <c r="B50" s="130"/>
      <c r="C50" s="131"/>
      <c r="D50" s="109" t="s">
        <v>46</v>
      </c>
      <c r="E50" s="109"/>
      <c r="F50" s="50">
        <v>98</v>
      </c>
      <c r="G50" s="50">
        <v>1</v>
      </c>
      <c r="H50" s="58">
        <v>99</v>
      </c>
    </row>
    <row r="51" spans="1:8" ht="9.75" customHeight="1">
      <c r="A51" s="126"/>
      <c r="B51" s="130"/>
      <c r="C51" s="131"/>
      <c r="D51" s="109" t="s">
        <v>47</v>
      </c>
      <c r="E51" s="109"/>
      <c r="F51" s="50">
        <v>100</v>
      </c>
      <c r="G51" s="50">
        <v>1</v>
      </c>
      <c r="H51" s="58">
        <v>101</v>
      </c>
    </row>
    <row r="52" spans="1:8" ht="9.75" customHeight="1">
      <c r="A52" s="126"/>
      <c r="B52" s="130"/>
      <c r="C52" s="131"/>
      <c r="D52" s="153" t="s">
        <v>86</v>
      </c>
      <c r="E52" s="153"/>
      <c r="F52" s="50">
        <v>87</v>
      </c>
      <c r="G52" s="51">
        <v>0</v>
      </c>
      <c r="H52" s="58">
        <v>87</v>
      </c>
    </row>
    <row r="53" spans="1:8" ht="9.75" customHeight="1">
      <c r="A53" s="126"/>
      <c r="B53" s="132"/>
      <c r="C53" s="133"/>
      <c r="D53" s="153" t="s">
        <v>87</v>
      </c>
      <c r="E53" s="153"/>
      <c r="F53" s="50">
        <v>17</v>
      </c>
      <c r="G53" s="51">
        <v>0</v>
      </c>
      <c r="H53" s="58">
        <v>17</v>
      </c>
    </row>
    <row r="54" spans="1:8" ht="9.75" customHeight="1">
      <c r="A54" s="126"/>
      <c r="B54" s="109" t="s">
        <v>48</v>
      </c>
      <c r="C54" s="109"/>
      <c r="D54" s="109"/>
      <c r="E54" s="109"/>
      <c r="F54" s="72"/>
      <c r="G54" s="51"/>
      <c r="H54" s="4"/>
    </row>
    <row r="55" spans="1:8" ht="9.75" customHeight="1">
      <c r="A55" s="126"/>
      <c r="B55" s="143" t="s">
        <v>49</v>
      </c>
      <c r="C55" s="99" t="s">
        <v>50</v>
      </c>
      <c r="D55" s="100"/>
      <c r="E55" s="94" t="s">
        <v>51</v>
      </c>
      <c r="F55" s="53"/>
      <c r="G55" s="51"/>
      <c r="H55" s="4"/>
    </row>
    <row r="56" spans="1:8" ht="9.75" customHeight="1">
      <c r="A56" s="126"/>
      <c r="B56" s="143"/>
      <c r="C56" s="144" t="s">
        <v>52</v>
      </c>
      <c r="D56" s="137"/>
      <c r="E56" s="94" t="s">
        <v>53</v>
      </c>
      <c r="F56" s="73"/>
      <c r="G56" s="51"/>
      <c r="H56" s="4"/>
    </row>
    <row r="57" spans="1:8" ht="9.75" customHeight="1">
      <c r="A57" s="126"/>
      <c r="B57" s="143"/>
      <c r="C57" s="145"/>
      <c r="D57" s="146"/>
      <c r="E57" s="94" t="s">
        <v>54</v>
      </c>
      <c r="F57" s="53"/>
      <c r="G57" s="51"/>
      <c r="H57" s="4"/>
    </row>
    <row r="58" spans="1:8" ht="9.75" customHeight="1">
      <c r="A58" s="126"/>
      <c r="B58" s="143"/>
      <c r="C58" s="145"/>
      <c r="D58" s="146"/>
      <c r="E58" s="94" t="s">
        <v>55</v>
      </c>
      <c r="F58" s="53"/>
      <c r="G58" s="51"/>
      <c r="H58" s="4"/>
    </row>
    <row r="59" spans="1:8" ht="9.75" customHeight="1">
      <c r="A59" s="126"/>
      <c r="B59" s="143"/>
      <c r="C59" s="145"/>
      <c r="D59" s="146"/>
      <c r="E59" s="94" t="s">
        <v>56</v>
      </c>
      <c r="F59" s="53"/>
      <c r="G59" s="51"/>
      <c r="H59" s="4"/>
    </row>
    <row r="60" spans="1:8" ht="9.75" customHeight="1">
      <c r="A60" s="126"/>
      <c r="B60" s="143"/>
      <c r="C60" s="138"/>
      <c r="D60" s="139"/>
      <c r="E60" s="94" t="s">
        <v>57</v>
      </c>
      <c r="F60" s="53"/>
      <c r="G60" s="51"/>
      <c r="H60" s="4"/>
    </row>
    <row r="61" spans="1:8" ht="9.75" customHeight="1">
      <c r="A61" s="126"/>
      <c r="B61" s="109" t="s">
        <v>88</v>
      </c>
      <c r="C61" s="109"/>
      <c r="D61" s="109"/>
      <c r="E61" s="109"/>
      <c r="F61" s="53">
        <v>72761444</v>
      </c>
      <c r="G61" s="50">
        <v>20364</v>
      </c>
      <c r="H61" s="3">
        <v>72781808</v>
      </c>
    </row>
    <row r="62" spans="1:8" ht="9.75" customHeight="1">
      <c r="A62" s="127"/>
      <c r="B62" s="109" t="s">
        <v>89</v>
      </c>
      <c r="C62" s="109"/>
      <c r="D62" s="109"/>
      <c r="E62" s="109"/>
      <c r="F62" s="53">
        <v>78580533</v>
      </c>
      <c r="G62" s="50">
        <v>97741</v>
      </c>
      <c r="H62" s="3">
        <v>78678274</v>
      </c>
    </row>
    <row r="63" spans="1:8" ht="9.75" customHeight="1">
      <c r="A63" s="110" t="s">
        <v>90</v>
      </c>
      <c r="B63" s="111"/>
      <c r="C63" s="111"/>
      <c r="D63" s="111"/>
      <c r="E63" s="112"/>
      <c r="F63" s="54">
        <v>44501210</v>
      </c>
      <c r="G63" s="54">
        <v>176313</v>
      </c>
      <c r="H63" s="3">
        <v>44677523</v>
      </c>
    </row>
    <row r="64" spans="1:8" ht="9.75" customHeight="1">
      <c r="A64" s="101"/>
      <c r="B64" s="93" t="s">
        <v>91</v>
      </c>
      <c r="C64" s="90"/>
      <c r="D64" s="90"/>
      <c r="E64" s="90"/>
      <c r="F64" s="54">
        <v>35118704</v>
      </c>
      <c r="G64" s="55">
        <v>118312</v>
      </c>
      <c r="H64" s="3">
        <v>35237016</v>
      </c>
    </row>
    <row r="65" spans="1:8" ht="9.75" customHeight="1">
      <c r="A65" s="101"/>
      <c r="B65" s="97"/>
      <c r="C65" s="93" t="s">
        <v>93</v>
      </c>
      <c r="D65" s="90"/>
      <c r="E65" s="90"/>
      <c r="F65" s="54">
        <v>26238499</v>
      </c>
      <c r="G65" s="55">
        <v>13828</v>
      </c>
      <c r="H65" s="3">
        <v>26252327</v>
      </c>
    </row>
    <row r="66" spans="1:8" ht="9.75" customHeight="1">
      <c r="A66" s="101"/>
      <c r="B66" s="97"/>
      <c r="C66" s="88" t="s">
        <v>94</v>
      </c>
      <c r="D66" s="90"/>
      <c r="E66" s="90"/>
      <c r="F66" s="54">
        <v>8880205</v>
      </c>
      <c r="G66" s="55">
        <v>104484</v>
      </c>
      <c r="H66" s="3">
        <v>8984689</v>
      </c>
    </row>
    <row r="67" spans="1:8" ht="9.75" customHeight="1">
      <c r="A67" s="101"/>
      <c r="B67" s="93" t="s">
        <v>92</v>
      </c>
      <c r="C67" s="90"/>
      <c r="D67" s="90"/>
      <c r="E67" s="90"/>
      <c r="F67" s="54">
        <v>9382506</v>
      </c>
      <c r="G67" s="55">
        <v>58001</v>
      </c>
      <c r="H67" s="3">
        <v>9440507</v>
      </c>
    </row>
    <row r="68" spans="1:8" ht="9.75" customHeight="1">
      <c r="A68" s="101"/>
      <c r="B68" s="97"/>
      <c r="C68" s="93" t="s">
        <v>93</v>
      </c>
      <c r="D68" s="90"/>
      <c r="E68" s="90"/>
      <c r="F68" s="54">
        <v>3343896</v>
      </c>
      <c r="G68" s="55">
        <v>57805</v>
      </c>
      <c r="H68" s="3">
        <v>3401701</v>
      </c>
    </row>
    <row r="69" spans="1:8" ht="9.75" customHeight="1">
      <c r="A69" s="102"/>
      <c r="B69" s="103"/>
      <c r="C69" s="106" t="s">
        <v>94</v>
      </c>
      <c r="D69" s="104"/>
      <c r="E69" s="104"/>
      <c r="F69" s="56">
        <v>6038610</v>
      </c>
      <c r="G69" s="107">
        <v>196</v>
      </c>
      <c r="H69" s="6">
        <v>6038806</v>
      </c>
    </row>
  </sheetData>
  <mergeCells count="55">
    <mergeCell ref="C23:E23"/>
    <mergeCell ref="A18:E18"/>
    <mergeCell ref="B19:B21"/>
    <mergeCell ref="B22:B24"/>
    <mergeCell ref="C30:E30"/>
    <mergeCell ref="B25:E25"/>
    <mergeCell ref="C19:E19"/>
    <mergeCell ref="C20:E20"/>
    <mergeCell ref="C24:E24"/>
    <mergeCell ref="A25:A32"/>
    <mergeCell ref="B26:E26"/>
    <mergeCell ref="B27:D28"/>
    <mergeCell ref="B29:E29"/>
    <mergeCell ref="C31:E31"/>
    <mergeCell ref="B32:E32"/>
    <mergeCell ref="A1:E2"/>
    <mergeCell ref="A3:E3"/>
    <mergeCell ref="A4:E4"/>
    <mergeCell ref="C21:E21"/>
    <mergeCell ref="C22:E22"/>
    <mergeCell ref="A5:E5"/>
    <mergeCell ref="A6:A17"/>
    <mergeCell ref="B55:B60"/>
    <mergeCell ref="C56:D60"/>
    <mergeCell ref="A48:C48"/>
    <mergeCell ref="D48:E48"/>
    <mergeCell ref="D34:E34"/>
    <mergeCell ref="B36:E36"/>
    <mergeCell ref="B37:E37"/>
    <mergeCell ref="D49:E49"/>
    <mergeCell ref="D50:E50"/>
    <mergeCell ref="D51:E51"/>
    <mergeCell ref="D52:E52"/>
    <mergeCell ref="D53:E53"/>
    <mergeCell ref="A33:E33"/>
    <mergeCell ref="B34:C35"/>
    <mergeCell ref="D35:E35"/>
    <mergeCell ref="A36:A38"/>
    <mergeCell ref="B38:E38"/>
    <mergeCell ref="B61:E61"/>
    <mergeCell ref="B62:E62"/>
    <mergeCell ref="A63:E63"/>
    <mergeCell ref="A39:E39"/>
    <mergeCell ref="A40:C47"/>
    <mergeCell ref="D40:E40"/>
    <mergeCell ref="D41:E41"/>
    <mergeCell ref="D42:E42"/>
    <mergeCell ref="D43:E43"/>
    <mergeCell ref="D44:E44"/>
    <mergeCell ref="D45:E45"/>
    <mergeCell ref="D46:E46"/>
    <mergeCell ref="D47:E47"/>
    <mergeCell ref="B54:E54"/>
    <mergeCell ref="A49:A62"/>
    <mergeCell ref="B49:C53"/>
  </mergeCells>
  <phoneticPr fontId="27"/>
  <conditionalFormatting sqref="F3:G69">
    <cfRule type="cellIs" dxfId="1" priority="1" stopIfTrue="1" operator="equal">
      <formula>0</formula>
    </cfRule>
  </conditionalFormatting>
  <pageMargins left="0.78740157480314965" right="0.78740157480314965" top="1.2598425196850394" bottom="0.59055118110236227" header="0.51181102362204722" footer="0.31496062992125984"/>
  <pageSetup paperSize="9" firstPageNumber="240" orientation="portrait" useFirstPageNumber="1" r:id="rId1"/>
  <headerFooter scaleWithDoc="0">
    <oddHeader>&amp;L&amp;"ＭＳ ゴシック,標準"Ⅳ　令和６年度地方公営企業事業別決算状況
　４　下水道事業
　　（３）法適用・法非適用合計&amp;R&amp;"ＭＳ ゴシック,標準"
&amp;A</oddHeader>
    <oddFooter>&amp;C&amp;"ＭＳ ゴシック,標準"&amp;9&amp;P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1"/>
  <sheetViews>
    <sheetView view="pageBreakPreview" zoomScaleNormal="100" zoomScaleSheetLayoutView="100" workbookViewId="0"/>
  </sheetViews>
  <sheetFormatPr defaultColWidth="8.6640625" defaultRowHeight="14"/>
  <cols>
    <col min="1" max="1" width="12.6640625" style="8" bestFit="1" customWidth="1"/>
    <col min="2" max="2" width="5.5" style="8" customWidth="1"/>
    <col min="3" max="3" width="49.83203125" style="8" customWidth="1"/>
    <col min="4" max="5" width="10.58203125" style="8" customWidth="1"/>
    <col min="6" max="6" width="9.58203125" style="8" customWidth="1"/>
    <col min="7" max="7" width="9.58203125" style="10" customWidth="1"/>
    <col min="8" max="8" width="25" style="11" customWidth="1"/>
    <col min="9" max="16384" width="8.6640625" style="8"/>
  </cols>
  <sheetData>
    <row r="1" spans="1:256">
      <c r="A1" s="7" t="s">
        <v>75</v>
      </c>
      <c r="B1" s="12"/>
      <c r="C1" s="13"/>
      <c r="D1" s="14"/>
      <c r="E1" s="14"/>
      <c r="F1" s="14"/>
      <c r="G1" s="15"/>
      <c r="H1" s="16" t="s">
        <v>133</v>
      </c>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6.5" customHeight="1">
      <c r="A2" s="17" t="s">
        <v>58</v>
      </c>
      <c r="B2" s="18" t="s">
        <v>59</v>
      </c>
      <c r="C2" s="19" t="s">
        <v>252</v>
      </c>
      <c r="D2" s="19" t="s">
        <v>359</v>
      </c>
      <c r="E2" s="19" t="s">
        <v>360</v>
      </c>
      <c r="F2" s="19" t="s">
        <v>61</v>
      </c>
      <c r="G2" s="20" t="s">
        <v>62</v>
      </c>
      <c r="H2" s="21" t="s">
        <v>63</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16.5" customHeight="1">
      <c r="A3" s="60"/>
      <c r="B3" s="22">
        <v>1</v>
      </c>
      <c r="C3" s="23" t="s">
        <v>282</v>
      </c>
      <c r="D3" s="24">
        <v>3520</v>
      </c>
      <c r="E3" s="24">
        <v>3520</v>
      </c>
      <c r="F3" s="25">
        <f>D3-E3</f>
        <v>0</v>
      </c>
      <c r="G3" s="26">
        <f>(D3-E3)/E3*100</f>
        <v>0</v>
      </c>
      <c r="H3" s="27"/>
    </row>
    <row r="4" spans="1:256" ht="16.5" customHeight="1">
      <c r="A4" s="34" t="s">
        <v>179</v>
      </c>
      <c r="B4" s="22">
        <v>2</v>
      </c>
      <c r="C4" s="29" t="s">
        <v>326</v>
      </c>
      <c r="D4" s="24">
        <v>3300</v>
      </c>
      <c r="E4" s="24">
        <v>3300</v>
      </c>
      <c r="F4" s="25">
        <f>D4-E4</f>
        <v>0</v>
      </c>
      <c r="G4" s="26">
        <f t="shared" ref="G4:G66" si="0">(D4-E4)/E4*100</f>
        <v>0</v>
      </c>
      <c r="H4" s="27" t="s">
        <v>106</v>
      </c>
    </row>
    <row r="5" spans="1:256" ht="16.5" customHeight="1">
      <c r="A5" s="28"/>
      <c r="B5" s="22">
        <v>3</v>
      </c>
      <c r="C5" s="29" t="s">
        <v>311</v>
      </c>
      <c r="D5" s="24">
        <v>2926</v>
      </c>
      <c r="E5" s="24">
        <v>2563</v>
      </c>
      <c r="F5" s="25">
        <f t="shared" ref="F5:F66" si="1">D5-E5</f>
        <v>363</v>
      </c>
      <c r="G5" s="26">
        <f t="shared" si="0"/>
        <v>14.163090128755366</v>
      </c>
      <c r="H5" s="27">
        <v>45383</v>
      </c>
    </row>
    <row r="6" spans="1:256" ht="16.5" customHeight="1">
      <c r="A6" s="28"/>
      <c r="B6" s="22">
        <v>4</v>
      </c>
      <c r="C6" s="23" t="s">
        <v>276</v>
      </c>
      <c r="D6" s="24">
        <v>2827</v>
      </c>
      <c r="E6" s="24">
        <v>2497</v>
      </c>
      <c r="F6" s="25">
        <f t="shared" si="1"/>
        <v>330</v>
      </c>
      <c r="G6" s="26">
        <f t="shared" si="0"/>
        <v>13.215859030837004</v>
      </c>
      <c r="H6" s="27">
        <v>45566</v>
      </c>
    </row>
    <row r="7" spans="1:256" ht="16.5" customHeight="1">
      <c r="A7" s="28"/>
      <c r="B7" s="22">
        <v>5</v>
      </c>
      <c r="C7" s="23" t="s">
        <v>304</v>
      </c>
      <c r="D7" s="24">
        <v>2806</v>
      </c>
      <c r="E7" s="24">
        <v>2443</v>
      </c>
      <c r="F7" s="25">
        <f t="shared" si="1"/>
        <v>363</v>
      </c>
      <c r="G7" s="26">
        <f t="shared" si="0"/>
        <v>14.858780188293084</v>
      </c>
      <c r="H7" s="27">
        <v>45474</v>
      </c>
    </row>
    <row r="8" spans="1:256" ht="16.5" customHeight="1">
      <c r="A8" s="28"/>
      <c r="B8" s="22">
        <v>6</v>
      </c>
      <c r="C8" s="31" t="s">
        <v>301</v>
      </c>
      <c r="D8" s="32">
        <v>2761</v>
      </c>
      <c r="E8" s="32">
        <v>2761</v>
      </c>
      <c r="F8" s="25">
        <f t="shared" ref="F8" si="2">D8-E8</f>
        <v>0</v>
      </c>
      <c r="G8" s="26">
        <f t="shared" ref="G8" si="3">(D8-E8)/E8*100</f>
        <v>0</v>
      </c>
      <c r="H8" s="27"/>
    </row>
    <row r="9" spans="1:256" ht="16.5" customHeight="1">
      <c r="A9" s="28"/>
      <c r="B9" s="22">
        <v>7</v>
      </c>
      <c r="C9" s="23" t="s">
        <v>293</v>
      </c>
      <c r="D9" s="24">
        <v>2728</v>
      </c>
      <c r="E9" s="24">
        <v>1980</v>
      </c>
      <c r="F9" s="25">
        <f t="shared" si="1"/>
        <v>748</v>
      </c>
      <c r="G9" s="26">
        <f t="shared" si="0"/>
        <v>37.777777777777779</v>
      </c>
      <c r="H9" s="27">
        <v>45383</v>
      </c>
    </row>
    <row r="10" spans="1:256" ht="16.5" customHeight="1">
      <c r="A10" s="28"/>
      <c r="B10" s="22">
        <v>8</v>
      </c>
      <c r="C10" s="23" t="s">
        <v>274</v>
      </c>
      <c r="D10" s="24">
        <v>2706</v>
      </c>
      <c r="E10" s="24">
        <v>2706</v>
      </c>
      <c r="F10" s="25">
        <f t="shared" si="1"/>
        <v>0</v>
      </c>
      <c r="G10" s="26">
        <f t="shared" si="0"/>
        <v>0</v>
      </c>
      <c r="H10" s="27"/>
    </row>
    <row r="11" spans="1:256" ht="16.5" customHeight="1">
      <c r="A11" s="28"/>
      <c r="B11" s="22">
        <v>8</v>
      </c>
      <c r="C11" s="29" t="s">
        <v>320</v>
      </c>
      <c r="D11" s="24">
        <v>2706</v>
      </c>
      <c r="E11" s="24">
        <v>2706</v>
      </c>
      <c r="F11" s="25">
        <f t="shared" si="1"/>
        <v>0</v>
      </c>
      <c r="G11" s="26">
        <f t="shared" si="0"/>
        <v>0</v>
      </c>
      <c r="H11" s="27"/>
    </row>
    <row r="12" spans="1:256" ht="16.5" customHeight="1">
      <c r="A12" s="28"/>
      <c r="B12" s="22">
        <v>10</v>
      </c>
      <c r="C12" s="23" t="s">
        <v>269</v>
      </c>
      <c r="D12" s="24">
        <v>2585</v>
      </c>
      <c r="E12" s="24">
        <v>2585</v>
      </c>
      <c r="F12" s="25">
        <f t="shared" si="1"/>
        <v>0</v>
      </c>
      <c r="G12" s="26">
        <f t="shared" si="0"/>
        <v>0</v>
      </c>
      <c r="H12" s="27"/>
    </row>
    <row r="13" spans="1:256" ht="16.5" customHeight="1">
      <c r="A13" s="28"/>
      <c r="B13" s="22">
        <v>11</v>
      </c>
      <c r="C13" s="23" t="s">
        <v>285</v>
      </c>
      <c r="D13" s="24">
        <v>2574</v>
      </c>
      <c r="E13" s="24">
        <v>2574</v>
      </c>
      <c r="F13" s="25">
        <f t="shared" si="1"/>
        <v>0</v>
      </c>
      <c r="G13" s="26">
        <f t="shared" si="0"/>
        <v>0</v>
      </c>
      <c r="H13" s="27"/>
    </row>
    <row r="14" spans="1:256" ht="16.5" customHeight="1">
      <c r="A14" s="28"/>
      <c r="B14" s="22">
        <v>12</v>
      </c>
      <c r="C14" s="23" t="s">
        <v>307</v>
      </c>
      <c r="D14" s="24">
        <v>2530</v>
      </c>
      <c r="E14" s="24">
        <v>2530</v>
      </c>
      <c r="F14" s="25">
        <f t="shared" si="1"/>
        <v>0</v>
      </c>
      <c r="G14" s="26">
        <f t="shared" si="0"/>
        <v>0</v>
      </c>
      <c r="H14" s="27"/>
    </row>
    <row r="15" spans="1:256" ht="16.5" customHeight="1">
      <c r="A15" s="28"/>
      <c r="B15" s="22">
        <v>12</v>
      </c>
      <c r="C15" s="29" t="s">
        <v>308</v>
      </c>
      <c r="D15" s="24">
        <v>2530</v>
      </c>
      <c r="E15" s="24">
        <v>2530</v>
      </c>
      <c r="F15" s="25">
        <f t="shared" si="1"/>
        <v>0</v>
      </c>
      <c r="G15" s="26">
        <f t="shared" si="0"/>
        <v>0</v>
      </c>
      <c r="H15" s="27"/>
    </row>
    <row r="16" spans="1:256" ht="16.5" customHeight="1">
      <c r="A16" s="28"/>
      <c r="B16" s="22">
        <v>14</v>
      </c>
      <c r="C16" s="23" t="s">
        <v>267</v>
      </c>
      <c r="D16" s="24">
        <v>2459</v>
      </c>
      <c r="E16" s="24">
        <v>2459</v>
      </c>
      <c r="F16" s="25">
        <f t="shared" si="1"/>
        <v>0</v>
      </c>
      <c r="G16" s="26">
        <f t="shared" si="0"/>
        <v>0</v>
      </c>
      <c r="H16" s="27"/>
    </row>
    <row r="17" spans="1:8" ht="16.5" customHeight="1">
      <c r="A17" s="28"/>
      <c r="B17" s="22">
        <v>15</v>
      </c>
      <c r="C17" s="30" t="s">
        <v>271</v>
      </c>
      <c r="D17" s="24">
        <v>2442</v>
      </c>
      <c r="E17" s="24">
        <v>2035</v>
      </c>
      <c r="F17" s="25">
        <f t="shared" si="1"/>
        <v>407</v>
      </c>
      <c r="G17" s="26">
        <f t="shared" si="0"/>
        <v>20</v>
      </c>
      <c r="H17" s="27">
        <v>45717</v>
      </c>
    </row>
    <row r="18" spans="1:8" ht="16.5" customHeight="1">
      <c r="A18" s="28"/>
      <c r="B18" s="22">
        <v>16</v>
      </c>
      <c r="C18" s="30" t="s">
        <v>312</v>
      </c>
      <c r="D18" s="24">
        <v>2420</v>
      </c>
      <c r="E18" s="24">
        <v>2420</v>
      </c>
      <c r="F18" s="25">
        <f t="shared" si="1"/>
        <v>0</v>
      </c>
      <c r="G18" s="26">
        <f t="shared" si="0"/>
        <v>0</v>
      </c>
      <c r="H18" s="27"/>
    </row>
    <row r="19" spans="1:8" ht="16.5" customHeight="1">
      <c r="A19" s="28"/>
      <c r="B19" s="22">
        <v>16</v>
      </c>
      <c r="C19" s="30" t="s">
        <v>327</v>
      </c>
      <c r="D19" s="24">
        <v>2420</v>
      </c>
      <c r="E19" s="24">
        <v>2420</v>
      </c>
      <c r="F19" s="25">
        <f t="shared" si="1"/>
        <v>0</v>
      </c>
      <c r="G19" s="26">
        <f t="shared" si="0"/>
        <v>0</v>
      </c>
      <c r="H19" s="27"/>
    </row>
    <row r="20" spans="1:8" ht="16.5" customHeight="1">
      <c r="A20" s="28"/>
      <c r="B20" s="22">
        <v>18</v>
      </c>
      <c r="C20" s="30" t="s">
        <v>309</v>
      </c>
      <c r="D20" s="24">
        <v>2410</v>
      </c>
      <c r="E20" s="24">
        <v>2410</v>
      </c>
      <c r="F20" s="25">
        <f t="shared" si="1"/>
        <v>0</v>
      </c>
      <c r="G20" s="26">
        <f t="shared" si="0"/>
        <v>0</v>
      </c>
      <c r="H20" s="27"/>
    </row>
    <row r="21" spans="1:8" ht="16.5" customHeight="1">
      <c r="A21" s="28"/>
      <c r="B21" s="22">
        <v>19</v>
      </c>
      <c r="C21" s="31" t="s">
        <v>305</v>
      </c>
      <c r="D21" s="32">
        <v>2398</v>
      </c>
      <c r="E21" s="32">
        <v>2398</v>
      </c>
      <c r="F21" s="25">
        <f t="shared" si="1"/>
        <v>0</v>
      </c>
      <c r="G21" s="26">
        <f t="shared" si="0"/>
        <v>0</v>
      </c>
      <c r="H21" s="27"/>
    </row>
    <row r="22" spans="1:8" ht="16.5" customHeight="1">
      <c r="A22" s="28"/>
      <c r="B22" s="22">
        <v>20</v>
      </c>
      <c r="C22" s="30" t="s">
        <v>278</v>
      </c>
      <c r="D22" s="24">
        <v>2376</v>
      </c>
      <c r="E22" s="24">
        <v>2376</v>
      </c>
      <c r="F22" s="25">
        <f t="shared" si="1"/>
        <v>0</v>
      </c>
      <c r="G22" s="26">
        <f t="shared" si="0"/>
        <v>0</v>
      </c>
      <c r="H22" s="27" t="s">
        <v>106</v>
      </c>
    </row>
    <row r="23" spans="1:8" ht="16.5" customHeight="1">
      <c r="A23" s="28"/>
      <c r="B23" s="22">
        <v>21</v>
      </c>
      <c r="C23" s="31" t="s">
        <v>318</v>
      </c>
      <c r="D23" s="24">
        <v>2343</v>
      </c>
      <c r="E23" s="24">
        <v>2343</v>
      </c>
      <c r="F23" s="25">
        <f t="shared" si="1"/>
        <v>0</v>
      </c>
      <c r="G23" s="26">
        <f t="shared" si="0"/>
        <v>0</v>
      </c>
      <c r="H23" s="27"/>
    </row>
    <row r="24" spans="1:8" ht="16.5" customHeight="1">
      <c r="A24" s="28"/>
      <c r="B24" s="22">
        <v>21</v>
      </c>
      <c r="C24" s="30" t="s">
        <v>280</v>
      </c>
      <c r="D24" s="32">
        <v>2310</v>
      </c>
      <c r="E24" s="32">
        <v>2310</v>
      </c>
      <c r="F24" s="25">
        <f t="shared" si="1"/>
        <v>0</v>
      </c>
      <c r="G24" s="26">
        <f t="shared" si="0"/>
        <v>0</v>
      </c>
      <c r="H24" s="27" t="s">
        <v>106</v>
      </c>
    </row>
    <row r="25" spans="1:8" ht="16.5" customHeight="1">
      <c r="A25" s="28"/>
      <c r="B25" s="22">
        <v>21</v>
      </c>
      <c r="C25" s="30" t="s">
        <v>281</v>
      </c>
      <c r="D25" s="24">
        <v>2310</v>
      </c>
      <c r="E25" s="24">
        <v>2310</v>
      </c>
      <c r="F25" s="25">
        <f t="shared" si="1"/>
        <v>0</v>
      </c>
      <c r="G25" s="26">
        <f t="shared" si="0"/>
        <v>0</v>
      </c>
      <c r="H25" s="27" t="s">
        <v>106</v>
      </c>
    </row>
    <row r="26" spans="1:8" ht="16.5" customHeight="1">
      <c r="A26" s="28"/>
      <c r="B26" s="22">
        <v>21</v>
      </c>
      <c r="C26" s="30" t="s">
        <v>314</v>
      </c>
      <c r="D26" s="24">
        <v>2310</v>
      </c>
      <c r="E26" s="24">
        <v>2310</v>
      </c>
      <c r="F26" s="25">
        <f t="shared" si="1"/>
        <v>0</v>
      </c>
      <c r="G26" s="26">
        <f t="shared" si="0"/>
        <v>0</v>
      </c>
      <c r="H26" s="27" t="s">
        <v>106</v>
      </c>
    </row>
    <row r="27" spans="1:8" ht="16.5" customHeight="1">
      <c r="A27" s="28"/>
      <c r="B27" s="22">
        <v>21</v>
      </c>
      <c r="C27" s="31" t="s">
        <v>330</v>
      </c>
      <c r="D27" s="24">
        <v>2310</v>
      </c>
      <c r="E27" s="24">
        <v>2310</v>
      </c>
      <c r="F27" s="25">
        <f t="shared" si="1"/>
        <v>0</v>
      </c>
      <c r="G27" s="26">
        <f t="shared" si="0"/>
        <v>0</v>
      </c>
      <c r="H27" s="27" t="s">
        <v>106</v>
      </c>
    </row>
    <row r="28" spans="1:8" ht="16.5" customHeight="1">
      <c r="A28" s="28"/>
      <c r="B28" s="22">
        <v>26</v>
      </c>
      <c r="C28" s="30" t="s">
        <v>295</v>
      </c>
      <c r="D28" s="24">
        <v>2288</v>
      </c>
      <c r="E28" s="24">
        <v>1980</v>
      </c>
      <c r="F28" s="25">
        <f t="shared" si="1"/>
        <v>308</v>
      </c>
      <c r="G28" s="26">
        <f t="shared" si="0"/>
        <v>15.555555555555555</v>
      </c>
      <c r="H28" s="27">
        <v>45444</v>
      </c>
    </row>
    <row r="29" spans="1:8" ht="16.5" customHeight="1">
      <c r="A29" s="28"/>
      <c r="B29" s="22">
        <v>27</v>
      </c>
      <c r="C29" s="30" t="s">
        <v>290</v>
      </c>
      <c r="D29" s="24">
        <v>2255</v>
      </c>
      <c r="E29" s="24">
        <v>2255</v>
      </c>
      <c r="F29" s="25">
        <f t="shared" si="1"/>
        <v>0</v>
      </c>
      <c r="G29" s="26">
        <f t="shared" si="0"/>
        <v>0</v>
      </c>
      <c r="H29" s="27" t="s">
        <v>106</v>
      </c>
    </row>
    <row r="30" spans="1:8" ht="16.5" customHeight="1">
      <c r="A30" s="28"/>
      <c r="B30" s="22">
        <v>28</v>
      </c>
      <c r="C30" s="30" t="s">
        <v>298</v>
      </c>
      <c r="D30" s="24">
        <v>2214</v>
      </c>
      <c r="E30" s="24">
        <v>2214</v>
      </c>
      <c r="F30" s="25">
        <f t="shared" si="1"/>
        <v>0</v>
      </c>
      <c r="G30" s="26">
        <f t="shared" si="0"/>
        <v>0</v>
      </c>
      <c r="H30" s="27" t="s">
        <v>106</v>
      </c>
    </row>
    <row r="31" spans="1:8" ht="16.5" customHeight="1">
      <c r="A31" s="108"/>
      <c r="B31" s="79">
        <v>29</v>
      </c>
      <c r="C31" s="30" t="s">
        <v>317</v>
      </c>
      <c r="D31" s="32">
        <v>2200</v>
      </c>
      <c r="E31" s="32">
        <v>2035</v>
      </c>
      <c r="F31" s="25">
        <f t="shared" si="1"/>
        <v>165</v>
      </c>
      <c r="G31" s="26">
        <f t="shared" si="0"/>
        <v>8.1081081081081088</v>
      </c>
      <c r="H31" s="27">
        <v>45627</v>
      </c>
    </row>
    <row r="32" spans="1:8" ht="16.5" customHeight="1">
      <c r="A32" s="82"/>
      <c r="B32" s="79">
        <v>30</v>
      </c>
      <c r="C32" s="30" t="s">
        <v>296</v>
      </c>
      <c r="D32" s="32">
        <v>2174</v>
      </c>
      <c r="E32" s="32">
        <v>1980</v>
      </c>
      <c r="F32" s="25">
        <f t="shared" si="1"/>
        <v>194</v>
      </c>
      <c r="G32" s="26">
        <f t="shared" si="0"/>
        <v>9.7979797979797993</v>
      </c>
      <c r="H32" s="27">
        <v>45474</v>
      </c>
    </row>
    <row r="33" spans="1:8" ht="16.5" customHeight="1">
      <c r="A33" s="108"/>
      <c r="B33" s="79">
        <v>31</v>
      </c>
      <c r="C33" s="30" t="s">
        <v>313</v>
      </c>
      <c r="D33" s="32">
        <v>2167</v>
      </c>
      <c r="E33" s="32">
        <v>2167</v>
      </c>
      <c r="F33" s="25">
        <f t="shared" si="1"/>
        <v>0</v>
      </c>
      <c r="G33" s="26">
        <f t="shared" si="0"/>
        <v>0</v>
      </c>
      <c r="H33" s="27" t="s">
        <v>106</v>
      </c>
    </row>
    <row r="34" spans="1:8" ht="16.5" customHeight="1">
      <c r="A34" s="108"/>
      <c r="B34" s="79">
        <v>31</v>
      </c>
      <c r="C34" s="30" t="s">
        <v>328</v>
      </c>
      <c r="D34" s="24">
        <v>2167</v>
      </c>
      <c r="E34" s="24">
        <v>2167</v>
      </c>
      <c r="F34" s="25">
        <f t="shared" si="1"/>
        <v>0</v>
      </c>
      <c r="G34" s="26">
        <f t="shared" si="0"/>
        <v>0</v>
      </c>
      <c r="H34" s="27" t="s">
        <v>106</v>
      </c>
    </row>
    <row r="35" spans="1:8" ht="16.5" customHeight="1">
      <c r="A35" s="28"/>
      <c r="B35" s="22">
        <v>33</v>
      </c>
      <c r="C35" s="30" t="s">
        <v>283</v>
      </c>
      <c r="D35" s="24">
        <v>2156</v>
      </c>
      <c r="E35" s="24">
        <v>2156</v>
      </c>
      <c r="F35" s="25">
        <f t="shared" si="1"/>
        <v>0</v>
      </c>
      <c r="G35" s="26">
        <f t="shared" si="0"/>
        <v>0</v>
      </c>
      <c r="H35" s="27" t="s">
        <v>106</v>
      </c>
    </row>
    <row r="36" spans="1:8" ht="16.5" customHeight="1">
      <c r="A36" s="35"/>
      <c r="B36" s="22">
        <v>34</v>
      </c>
      <c r="C36" s="30" t="s">
        <v>272</v>
      </c>
      <c r="D36" s="24">
        <v>2151</v>
      </c>
      <c r="E36" s="24">
        <v>2151</v>
      </c>
      <c r="F36" s="25">
        <f t="shared" si="1"/>
        <v>0</v>
      </c>
      <c r="G36" s="26">
        <f t="shared" si="0"/>
        <v>0</v>
      </c>
      <c r="H36" s="27" t="s">
        <v>106</v>
      </c>
    </row>
    <row r="37" spans="1:8" ht="16.5" customHeight="1">
      <c r="A37" s="35"/>
      <c r="B37" s="22">
        <v>35</v>
      </c>
      <c r="C37" s="30" t="s">
        <v>361</v>
      </c>
      <c r="D37" s="24">
        <v>2145</v>
      </c>
      <c r="E37" s="24">
        <v>2145</v>
      </c>
      <c r="F37" s="25">
        <f t="shared" si="1"/>
        <v>0</v>
      </c>
      <c r="G37" s="26">
        <f t="shared" si="0"/>
        <v>0</v>
      </c>
      <c r="H37" s="27" t="s">
        <v>106</v>
      </c>
    </row>
    <row r="38" spans="1:8" ht="16.5" customHeight="1">
      <c r="A38" s="36" t="s">
        <v>181</v>
      </c>
      <c r="B38" s="22">
        <v>35</v>
      </c>
      <c r="C38" s="30" t="s">
        <v>362</v>
      </c>
      <c r="D38" s="24">
        <v>2145</v>
      </c>
      <c r="E38" s="24">
        <v>2145</v>
      </c>
      <c r="F38" s="25">
        <f t="shared" si="1"/>
        <v>0</v>
      </c>
      <c r="G38" s="26">
        <f t="shared" si="0"/>
        <v>0</v>
      </c>
      <c r="H38" s="27" t="s">
        <v>106</v>
      </c>
    </row>
    <row r="39" spans="1:8" ht="16.5" customHeight="1">
      <c r="A39" s="35" t="s">
        <v>182</v>
      </c>
      <c r="B39" s="22">
        <v>37</v>
      </c>
      <c r="C39" s="30" t="s">
        <v>277</v>
      </c>
      <c r="D39" s="24">
        <v>2035</v>
      </c>
      <c r="E39" s="24">
        <v>2035</v>
      </c>
      <c r="F39" s="25">
        <f t="shared" si="1"/>
        <v>0</v>
      </c>
      <c r="G39" s="26">
        <f t="shared" si="0"/>
        <v>0</v>
      </c>
      <c r="H39" s="27" t="s">
        <v>106</v>
      </c>
    </row>
    <row r="40" spans="1:8" ht="16.5" customHeight="1">
      <c r="A40" s="37"/>
      <c r="B40" s="22">
        <v>38</v>
      </c>
      <c r="C40" s="30" t="s">
        <v>270</v>
      </c>
      <c r="D40" s="32">
        <v>1998</v>
      </c>
      <c r="E40" s="32">
        <v>1998</v>
      </c>
      <c r="F40" s="25">
        <f t="shared" si="1"/>
        <v>0</v>
      </c>
      <c r="G40" s="26">
        <f t="shared" si="0"/>
        <v>0</v>
      </c>
      <c r="H40" s="27" t="s">
        <v>106</v>
      </c>
    </row>
    <row r="41" spans="1:8" ht="16.5" customHeight="1">
      <c r="A41" s="39"/>
      <c r="B41" s="22">
        <v>39</v>
      </c>
      <c r="C41" s="30" t="s">
        <v>299</v>
      </c>
      <c r="D41" s="24">
        <v>1980</v>
      </c>
      <c r="E41" s="24">
        <v>1980</v>
      </c>
      <c r="F41" s="25">
        <f t="shared" si="1"/>
        <v>0</v>
      </c>
      <c r="G41" s="26">
        <f t="shared" si="0"/>
        <v>0</v>
      </c>
      <c r="H41" s="27" t="s">
        <v>106</v>
      </c>
    </row>
    <row r="42" spans="1:8" ht="16.5" customHeight="1">
      <c r="A42" s="40"/>
      <c r="B42" s="22">
        <v>39</v>
      </c>
      <c r="C42" s="30" t="s">
        <v>324</v>
      </c>
      <c r="D42" s="24">
        <v>1980</v>
      </c>
      <c r="E42" s="24">
        <v>1980</v>
      </c>
      <c r="F42" s="25">
        <f t="shared" si="1"/>
        <v>0</v>
      </c>
      <c r="G42" s="26">
        <f t="shared" si="0"/>
        <v>0</v>
      </c>
      <c r="H42" s="27" t="s">
        <v>106</v>
      </c>
    </row>
    <row r="43" spans="1:8" ht="16.5" customHeight="1">
      <c r="A43" s="28"/>
      <c r="B43" s="22">
        <v>41</v>
      </c>
      <c r="C43" s="30" t="s">
        <v>275</v>
      </c>
      <c r="D43" s="32">
        <v>1952</v>
      </c>
      <c r="E43" s="32">
        <v>1952</v>
      </c>
      <c r="F43" s="25">
        <f t="shared" si="1"/>
        <v>0</v>
      </c>
      <c r="G43" s="26">
        <f t="shared" si="0"/>
        <v>0</v>
      </c>
      <c r="H43" s="27" t="s">
        <v>106</v>
      </c>
    </row>
    <row r="44" spans="1:8" ht="16.5" customHeight="1">
      <c r="A44" s="39"/>
      <c r="B44" s="22">
        <v>42</v>
      </c>
      <c r="C44" s="30" t="s">
        <v>284</v>
      </c>
      <c r="D44" s="24">
        <v>1947</v>
      </c>
      <c r="E44" s="24">
        <v>1947</v>
      </c>
      <c r="F44" s="25">
        <f t="shared" si="1"/>
        <v>0</v>
      </c>
      <c r="G44" s="26">
        <f t="shared" si="0"/>
        <v>0</v>
      </c>
      <c r="H44" s="27" t="s">
        <v>106</v>
      </c>
    </row>
    <row r="45" spans="1:8" ht="16.5" customHeight="1">
      <c r="A45" s="39"/>
      <c r="B45" s="22">
        <v>43</v>
      </c>
      <c r="C45" s="30" t="s">
        <v>319</v>
      </c>
      <c r="D45" s="32">
        <v>1925</v>
      </c>
      <c r="E45" s="32">
        <v>1925</v>
      </c>
      <c r="F45" s="25">
        <f t="shared" si="1"/>
        <v>0</v>
      </c>
      <c r="G45" s="26">
        <f t="shared" si="0"/>
        <v>0</v>
      </c>
      <c r="H45" s="27" t="s">
        <v>106</v>
      </c>
    </row>
    <row r="46" spans="1:8" ht="16.5" customHeight="1">
      <c r="A46" s="38"/>
      <c r="B46" s="22">
        <v>44</v>
      </c>
      <c r="C46" s="30" t="s">
        <v>315</v>
      </c>
      <c r="D46" s="24">
        <v>1883</v>
      </c>
      <c r="E46" s="24">
        <v>1883</v>
      </c>
      <c r="F46" s="25">
        <f t="shared" si="1"/>
        <v>0</v>
      </c>
      <c r="G46" s="26">
        <f t="shared" si="0"/>
        <v>0</v>
      </c>
      <c r="H46" s="27" t="s">
        <v>106</v>
      </c>
    </row>
    <row r="47" spans="1:8" ht="16.5" customHeight="1">
      <c r="A47" s="28"/>
      <c r="B47" s="22">
        <v>44</v>
      </c>
      <c r="C47" s="30" t="s">
        <v>294</v>
      </c>
      <c r="D47" s="24">
        <v>1870</v>
      </c>
      <c r="E47" s="24">
        <v>1870</v>
      </c>
      <c r="F47" s="25">
        <f t="shared" si="1"/>
        <v>0</v>
      </c>
      <c r="G47" s="26">
        <f t="shared" si="0"/>
        <v>0</v>
      </c>
      <c r="H47" s="27" t="s">
        <v>106</v>
      </c>
    </row>
    <row r="48" spans="1:8" ht="16.5" customHeight="1">
      <c r="A48" s="28"/>
      <c r="B48" s="22">
        <v>44</v>
      </c>
      <c r="C48" s="30" t="s">
        <v>302</v>
      </c>
      <c r="D48" s="24">
        <v>1870</v>
      </c>
      <c r="E48" s="24">
        <v>1870</v>
      </c>
      <c r="F48" s="25">
        <f t="shared" si="1"/>
        <v>0</v>
      </c>
      <c r="G48" s="26">
        <f t="shared" si="0"/>
        <v>0</v>
      </c>
      <c r="H48" s="27" t="s">
        <v>106</v>
      </c>
    </row>
    <row r="49" spans="1:8" ht="16.5" customHeight="1">
      <c r="A49" s="28"/>
      <c r="B49" s="22">
        <v>44</v>
      </c>
      <c r="C49" s="30" t="s">
        <v>316</v>
      </c>
      <c r="D49" s="24">
        <v>1870</v>
      </c>
      <c r="E49" s="24">
        <v>1870</v>
      </c>
      <c r="F49" s="25">
        <f t="shared" si="1"/>
        <v>0</v>
      </c>
      <c r="G49" s="26">
        <f t="shared" si="0"/>
        <v>0</v>
      </c>
      <c r="H49" s="27" t="s">
        <v>106</v>
      </c>
    </row>
    <row r="50" spans="1:8" ht="16.5" customHeight="1">
      <c r="A50" s="28"/>
      <c r="B50" s="22">
        <v>48</v>
      </c>
      <c r="C50" s="30" t="s">
        <v>329</v>
      </c>
      <c r="D50" s="32">
        <v>1870</v>
      </c>
      <c r="E50" s="32">
        <v>1870</v>
      </c>
      <c r="F50" s="25">
        <f t="shared" si="1"/>
        <v>0</v>
      </c>
      <c r="G50" s="26">
        <f t="shared" si="0"/>
        <v>0</v>
      </c>
      <c r="H50" s="27" t="s">
        <v>106</v>
      </c>
    </row>
    <row r="51" spans="1:8" ht="16.5" customHeight="1">
      <c r="A51" s="34" t="s">
        <v>180</v>
      </c>
      <c r="B51" s="22">
        <v>49</v>
      </c>
      <c r="C51" s="31" t="s">
        <v>288</v>
      </c>
      <c r="D51" s="24">
        <v>1815</v>
      </c>
      <c r="E51" s="24">
        <v>1815</v>
      </c>
      <c r="F51" s="25">
        <f t="shared" si="1"/>
        <v>0</v>
      </c>
      <c r="G51" s="26">
        <f t="shared" si="0"/>
        <v>0</v>
      </c>
      <c r="H51" s="27" t="s">
        <v>106</v>
      </c>
    </row>
    <row r="52" spans="1:8" ht="16.5" customHeight="1">
      <c r="A52" s="60"/>
      <c r="B52" s="22">
        <v>50</v>
      </c>
      <c r="C52" s="30" t="s">
        <v>279</v>
      </c>
      <c r="D52" s="32">
        <v>1727</v>
      </c>
      <c r="E52" s="32">
        <v>1727</v>
      </c>
      <c r="F52" s="25">
        <f t="shared" si="1"/>
        <v>0</v>
      </c>
      <c r="G52" s="26">
        <f t="shared" si="0"/>
        <v>0</v>
      </c>
      <c r="H52" s="27" t="s">
        <v>106</v>
      </c>
    </row>
    <row r="53" spans="1:8" ht="16.5" customHeight="1">
      <c r="A53" s="28"/>
      <c r="B53" s="22">
        <v>51</v>
      </c>
      <c r="C53" s="31" t="s">
        <v>297</v>
      </c>
      <c r="D53" s="24">
        <v>1650</v>
      </c>
      <c r="E53" s="24">
        <v>1650</v>
      </c>
      <c r="F53" s="25">
        <f t="shared" si="1"/>
        <v>0</v>
      </c>
      <c r="G53" s="26">
        <f t="shared" si="0"/>
        <v>0</v>
      </c>
      <c r="H53" s="27" t="s">
        <v>106</v>
      </c>
    </row>
    <row r="54" spans="1:8" ht="16.5" customHeight="1">
      <c r="A54" s="28"/>
      <c r="B54" s="22">
        <v>51</v>
      </c>
      <c r="C54" s="30" t="s">
        <v>323</v>
      </c>
      <c r="D54" s="24">
        <v>1650</v>
      </c>
      <c r="E54" s="24">
        <v>1650</v>
      </c>
      <c r="F54" s="25">
        <f t="shared" si="1"/>
        <v>0</v>
      </c>
      <c r="G54" s="26">
        <f t="shared" si="0"/>
        <v>0</v>
      </c>
      <c r="H54" s="27" t="s">
        <v>106</v>
      </c>
    </row>
    <row r="55" spans="1:8" ht="16.5" customHeight="1">
      <c r="A55" s="28"/>
      <c r="B55" s="22">
        <v>53</v>
      </c>
      <c r="C55" s="30" t="s">
        <v>273</v>
      </c>
      <c r="D55" s="24">
        <v>1639</v>
      </c>
      <c r="E55" s="24">
        <v>1639</v>
      </c>
      <c r="F55" s="25">
        <f t="shared" si="1"/>
        <v>0</v>
      </c>
      <c r="G55" s="26">
        <f t="shared" si="0"/>
        <v>0</v>
      </c>
      <c r="H55" s="27" t="s">
        <v>106</v>
      </c>
    </row>
    <row r="56" spans="1:8" ht="16.5" customHeight="1">
      <c r="A56" s="28"/>
      <c r="B56" s="22">
        <v>53</v>
      </c>
      <c r="C56" s="30" t="s">
        <v>292</v>
      </c>
      <c r="D56" s="24">
        <v>1639</v>
      </c>
      <c r="E56" s="24">
        <v>1639</v>
      </c>
      <c r="F56" s="25">
        <f t="shared" si="1"/>
        <v>0</v>
      </c>
      <c r="G56" s="26">
        <f t="shared" si="0"/>
        <v>0</v>
      </c>
      <c r="H56" s="27" t="s">
        <v>106</v>
      </c>
    </row>
    <row r="57" spans="1:8" ht="16.5" customHeight="1">
      <c r="A57" s="34" t="s">
        <v>183</v>
      </c>
      <c r="B57" s="22">
        <v>53</v>
      </c>
      <c r="C57" s="31" t="s">
        <v>322</v>
      </c>
      <c r="D57" s="24">
        <v>1639</v>
      </c>
      <c r="E57" s="24">
        <v>1639</v>
      </c>
      <c r="F57" s="25">
        <f t="shared" si="1"/>
        <v>0</v>
      </c>
      <c r="G57" s="26">
        <f t="shared" si="0"/>
        <v>0</v>
      </c>
      <c r="H57" s="27" t="s">
        <v>106</v>
      </c>
    </row>
    <row r="58" spans="1:8" ht="16.5" customHeight="1">
      <c r="A58" s="28"/>
      <c r="B58" s="22">
        <v>56</v>
      </c>
      <c r="C58" s="30" t="s">
        <v>268</v>
      </c>
      <c r="D58" s="24">
        <v>1595</v>
      </c>
      <c r="E58" s="24">
        <v>1595</v>
      </c>
      <c r="F58" s="25">
        <f t="shared" si="1"/>
        <v>0</v>
      </c>
      <c r="G58" s="26">
        <f t="shared" si="0"/>
        <v>0</v>
      </c>
      <c r="H58" s="27" t="s">
        <v>106</v>
      </c>
    </row>
    <row r="59" spans="1:8" ht="16.5" customHeight="1">
      <c r="A59" s="28"/>
      <c r="B59" s="22">
        <v>56</v>
      </c>
      <c r="C59" s="30" t="s">
        <v>300</v>
      </c>
      <c r="D59" s="32">
        <v>1595</v>
      </c>
      <c r="E59" s="32">
        <v>1595</v>
      </c>
      <c r="F59" s="25">
        <f t="shared" si="1"/>
        <v>0</v>
      </c>
      <c r="G59" s="26">
        <f t="shared" si="0"/>
        <v>0</v>
      </c>
      <c r="H59" s="27" t="s">
        <v>106</v>
      </c>
    </row>
    <row r="60" spans="1:8" ht="16.5" customHeight="1">
      <c r="A60" s="28"/>
      <c r="B60" s="22">
        <v>58</v>
      </c>
      <c r="C60" s="30" t="s">
        <v>306</v>
      </c>
      <c r="D60" s="24">
        <v>1540</v>
      </c>
      <c r="E60" s="24">
        <v>1540</v>
      </c>
      <c r="F60" s="25">
        <f t="shared" si="1"/>
        <v>0</v>
      </c>
      <c r="G60" s="26">
        <f t="shared" si="0"/>
        <v>0</v>
      </c>
      <c r="H60" s="27" t="s">
        <v>106</v>
      </c>
    </row>
    <row r="61" spans="1:8" ht="16.5" customHeight="1">
      <c r="A61" s="28"/>
      <c r="B61" s="22">
        <v>58</v>
      </c>
      <c r="C61" s="30" t="s">
        <v>310</v>
      </c>
      <c r="D61" s="24">
        <v>1540</v>
      </c>
      <c r="E61" s="24">
        <v>1540</v>
      </c>
      <c r="F61" s="25">
        <f t="shared" si="1"/>
        <v>0</v>
      </c>
      <c r="G61" s="26">
        <f t="shared" si="0"/>
        <v>0</v>
      </c>
      <c r="H61" s="27" t="s">
        <v>106</v>
      </c>
    </row>
    <row r="62" spans="1:8" ht="16.5" customHeight="1">
      <c r="A62" s="34" t="s">
        <v>73</v>
      </c>
      <c r="B62" s="22">
        <v>58</v>
      </c>
      <c r="C62" s="30" t="s">
        <v>325</v>
      </c>
      <c r="D62" s="24">
        <v>1540</v>
      </c>
      <c r="E62" s="24">
        <v>1540</v>
      </c>
      <c r="F62" s="25">
        <f t="shared" si="1"/>
        <v>0</v>
      </c>
      <c r="G62" s="26">
        <f t="shared" si="0"/>
        <v>0</v>
      </c>
      <c r="H62" s="27" t="s">
        <v>106</v>
      </c>
    </row>
    <row r="63" spans="1:8" ht="16.5" customHeight="1">
      <c r="A63" s="28"/>
      <c r="B63" s="22">
        <v>61</v>
      </c>
      <c r="C63" s="30" t="s">
        <v>303</v>
      </c>
      <c r="D63" s="24">
        <v>1367</v>
      </c>
      <c r="E63" s="24">
        <v>1367</v>
      </c>
      <c r="F63" s="25">
        <f t="shared" si="1"/>
        <v>0</v>
      </c>
      <c r="G63" s="26">
        <f t="shared" si="0"/>
        <v>0</v>
      </c>
      <c r="H63" s="27" t="s">
        <v>106</v>
      </c>
    </row>
    <row r="64" spans="1:8" ht="16.5" customHeight="1">
      <c r="A64" s="28"/>
      <c r="B64" s="22">
        <v>62</v>
      </c>
      <c r="C64" s="30" t="s">
        <v>286</v>
      </c>
      <c r="D64" s="32">
        <v>1309</v>
      </c>
      <c r="E64" s="32">
        <v>1309</v>
      </c>
      <c r="F64" s="25">
        <f t="shared" si="1"/>
        <v>0</v>
      </c>
      <c r="G64" s="26">
        <f t="shared" si="0"/>
        <v>0</v>
      </c>
      <c r="H64" s="27" t="s">
        <v>106</v>
      </c>
    </row>
    <row r="65" spans="1:8" ht="16.5" customHeight="1">
      <c r="A65" s="34" t="s">
        <v>74</v>
      </c>
      <c r="B65" s="22">
        <v>63</v>
      </c>
      <c r="C65" s="31" t="s">
        <v>291</v>
      </c>
      <c r="D65" s="24">
        <v>1262</v>
      </c>
      <c r="E65" s="24">
        <v>1262</v>
      </c>
      <c r="F65" s="25">
        <f t="shared" si="1"/>
        <v>0</v>
      </c>
      <c r="G65" s="26">
        <f t="shared" si="0"/>
        <v>0</v>
      </c>
      <c r="H65" s="27" t="s">
        <v>106</v>
      </c>
    </row>
    <row r="66" spans="1:8" ht="16.5" customHeight="1">
      <c r="A66" s="28"/>
      <c r="B66" s="22">
        <v>64</v>
      </c>
      <c r="C66" s="30" t="s">
        <v>289</v>
      </c>
      <c r="D66" s="24">
        <v>1155</v>
      </c>
      <c r="E66" s="24">
        <v>1155</v>
      </c>
      <c r="F66" s="25">
        <f t="shared" si="1"/>
        <v>0</v>
      </c>
      <c r="G66" s="26">
        <f t="shared" si="0"/>
        <v>0</v>
      </c>
      <c r="H66" s="27" t="s">
        <v>106</v>
      </c>
    </row>
    <row r="67" spans="1:8" ht="16.5" customHeight="1">
      <c r="A67" s="28"/>
      <c r="B67" s="22">
        <v>65</v>
      </c>
      <c r="C67" s="30" t="s">
        <v>287</v>
      </c>
      <c r="D67" s="24">
        <v>1023</v>
      </c>
      <c r="E67" s="24">
        <v>1023</v>
      </c>
      <c r="F67" s="25">
        <f t="shared" ref="F67" si="4">D67-E67</f>
        <v>0</v>
      </c>
      <c r="G67" s="26">
        <f t="shared" ref="G67" si="5">(D67-E67)/E67*100</f>
        <v>0</v>
      </c>
      <c r="H67" s="27" t="s">
        <v>106</v>
      </c>
    </row>
    <row r="68" spans="1:8" ht="16.5" customHeight="1" thickBot="1">
      <c r="A68" s="41" t="s">
        <v>76</v>
      </c>
      <c r="B68" s="42" t="s">
        <v>68</v>
      </c>
      <c r="C68" s="30" t="s">
        <v>321</v>
      </c>
      <c r="D68" s="42" t="s">
        <v>68</v>
      </c>
      <c r="E68" s="42" t="s">
        <v>68</v>
      </c>
      <c r="F68" s="42" t="s">
        <v>68</v>
      </c>
      <c r="G68" s="42" t="s">
        <v>68</v>
      </c>
      <c r="H68" s="33" t="s">
        <v>70</v>
      </c>
    </row>
    <row r="69" spans="1:8" ht="16.5" customHeight="1" thickTop="1">
      <c r="A69" s="168" t="s">
        <v>69</v>
      </c>
      <c r="B69" s="169"/>
      <c r="C69" s="170"/>
      <c r="D69" s="43">
        <f>AVERAGE(D3:D67)</f>
        <v>2122.0615384615385</v>
      </c>
      <c r="E69" s="43">
        <f>AVERAGE(E3:E67)</f>
        <v>2077.7846153846153</v>
      </c>
      <c r="F69" s="59">
        <f>D69-E69</f>
        <v>44.27692307692314</v>
      </c>
      <c r="G69" s="44">
        <f>(D69-E69)/E69*100</f>
        <v>2.1309678947991975</v>
      </c>
      <c r="H69" s="45"/>
    </row>
    <row r="70" spans="1:8" ht="16.5" customHeight="1">
      <c r="A70" s="46" t="s">
        <v>71</v>
      </c>
      <c r="B70" s="46"/>
      <c r="C70" s="46"/>
      <c r="D70" s="46"/>
      <c r="E70" s="46"/>
      <c r="F70" s="46"/>
      <c r="G70" s="46"/>
      <c r="H70" s="47"/>
    </row>
    <row r="71" spans="1:8">
      <c r="A71" s="8" t="s">
        <v>72</v>
      </c>
    </row>
  </sheetData>
  <mergeCells count="1">
    <mergeCell ref="A69:C69"/>
  </mergeCells>
  <phoneticPr fontId="3"/>
  <pageMargins left="0.78740157480314965" right="0.78740157480314965" top="1.1811023622047245" bottom="0.78740157480314965" header="0.51181102362204722" footer="0.51181102362204722"/>
  <pageSetup paperSize="9" scale="59" firstPageNumber="241" orientation="portrait" useFirstPageNumber="1" r:id="rId1"/>
  <headerFooter scaleWithDoc="0">
    <oddHeader>&amp;L&amp;"ＭＳ ゴシック,標準"Ⅳ　令和６年度地方公営企業事業別決算状況
　４　下水道事業
　　（３）法適用・法非適用合計&amp;R&amp;"ＭＳ ゴシック,標準"
&amp;A</oddHeader>
    <oddFooter>&amp;C&amp;"ＭＳ ゴシック,標準"&amp;9&amp;P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FA06-D9B7-432D-BADE-407945B8D3AB}">
  <dimension ref="A1:IV28"/>
  <sheetViews>
    <sheetView workbookViewId="0">
      <selection activeCell="N18" sqref="N18"/>
    </sheetView>
  </sheetViews>
  <sheetFormatPr defaultColWidth="8.6640625" defaultRowHeight="14"/>
  <cols>
    <col min="1" max="1" width="12.6640625" style="8" bestFit="1" customWidth="1"/>
    <col min="2" max="2" width="5.5" style="8" customWidth="1"/>
    <col min="3" max="3" width="49.83203125" style="8" customWidth="1"/>
    <col min="4" max="5" width="10.58203125" style="8" customWidth="1"/>
    <col min="6" max="6" width="9.58203125" style="8" customWidth="1"/>
    <col min="7" max="7" width="9.58203125" style="10" customWidth="1"/>
    <col min="8" max="8" width="25" style="11" customWidth="1"/>
    <col min="9" max="16384" width="8.6640625" style="8"/>
  </cols>
  <sheetData>
    <row r="1" spans="1:256" ht="17.5">
      <c r="A1" s="7" t="s">
        <v>356</v>
      </c>
      <c r="B1" s="12"/>
      <c r="C1" s="13"/>
      <c r="D1" s="14"/>
      <c r="E1" s="14"/>
      <c r="F1" s="14"/>
      <c r="G1" s="15"/>
      <c r="H1" s="16" t="s">
        <v>133</v>
      </c>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6.5" customHeight="1">
      <c r="A2" s="17" t="s">
        <v>58</v>
      </c>
      <c r="B2" s="18" t="s">
        <v>59</v>
      </c>
      <c r="C2" s="19" t="s">
        <v>60</v>
      </c>
      <c r="D2" s="19" t="s">
        <v>355</v>
      </c>
      <c r="E2" s="19" t="s">
        <v>187</v>
      </c>
      <c r="F2" s="19" t="s">
        <v>61</v>
      </c>
      <c r="G2" s="20" t="s">
        <v>62</v>
      </c>
      <c r="H2" s="21" t="s">
        <v>63</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16.5" customHeight="1">
      <c r="A3" s="34" t="s">
        <v>357</v>
      </c>
      <c r="B3" s="81">
        <v>1</v>
      </c>
      <c r="C3" s="23" t="s">
        <v>331</v>
      </c>
      <c r="D3" s="24">
        <v>4180</v>
      </c>
      <c r="E3" s="24">
        <v>4180</v>
      </c>
      <c r="F3" s="25">
        <f>D3-E3</f>
        <v>0</v>
      </c>
      <c r="G3" s="26">
        <f>(D3-E3)/E3*100</f>
        <v>0</v>
      </c>
      <c r="H3" s="27"/>
    </row>
    <row r="4" spans="1:256" ht="16.5" customHeight="1">
      <c r="B4" s="79">
        <v>2</v>
      </c>
      <c r="C4" s="80" t="s">
        <v>335</v>
      </c>
      <c r="D4" s="24">
        <v>3850</v>
      </c>
      <c r="E4" s="24">
        <v>3850</v>
      </c>
      <c r="F4" s="25">
        <f>D4-E4</f>
        <v>0</v>
      </c>
      <c r="G4" s="26">
        <f t="shared" ref="G4:G26" si="0">(D4-E4)/E4*100</f>
        <v>0</v>
      </c>
      <c r="H4" s="27" t="s">
        <v>106</v>
      </c>
    </row>
    <row r="5" spans="1:256" ht="16.5" customHeight="1">
      <c r="A5" s="28"/>
      <c r="B5" s="81">
        <v>2</v>
      </c>
      <c r="C5" s="29" t="s">
        <v>354</v>
      </c>
      <c r="D5" s="24">
        <v>3850</v>
      </c>
      <c r="E5" s="24">
        <v>3850</v>
      </c>
      <c r="F5" s="25">
        <f t="shared" ref="F5:F26" si="1">D5-E5</f>
        <v>0</v>
      </c>
      <c r="G5" s="26">
        <f t="shared" si="0"/>
        <v>0</v>
      </c>
      <c r="H5" s="27" t="s">
        <v>106</v>
      </c>
    </row>
    <row r="6" spans="1:256" ht="16.5" customHeight="1">
      <c r="A6" s="28"/>
      <c r="B6" s="81">
        <v>4</v>
      </c>
      <c r="C6" s="23" t="s">
        <v>341</v>
      </c>
      <c r="D6" s="24">
        <v>3741</v>
      </c>
      <c r="E6" s="24">
        <v>3741</v>
      </c>
      <c r="F6" s="25">
        <f t="shared" si="1"/>
        <v>0</v>
      </c>
      <c r="G6" s="26">
        <f t="shared" si="0"/>
        <v>0</v>
      </c>
      <c r="H6" s="27" t="s">
        <v>106</v>
      </c>
    </row>
    <row r="7" spans="1:256" ht="16.5" customHeight="1">
      <c r="A7" s="28"/>
      <c r="B7" s="22">
        <v>5</v>
      </c>
      <c r="C7" s="23" t="s">
        <v>334</v>
      </c>
      <c r="D7" s="24">
        <v>3718</v>
      </c>
      <c r="E7" s="24">
        <v>3718</v>
      </c>
      <c r="F7" s="25">
        <f t="shared" si="1"/>
        <v>0</v>
      </c>
      <c r="G7" s="26">
        <f t="shared" si="0"/>
        <v>0</v>
      </c>
      <c r="H7" s="27" t="s">
        <v>106</v>
      </c>
    </row>
    <row r="8" spans="1:256" ht="16.5" customHeight="1">
      <c r="A8" s="28"/>
      <c r="B8" s="22">
        <v>6</v>
      </c>
      <c r="C8" s="31" t="s">
        <v>346</v>
      </c>
      <c r="D8" s="32">
        <v>3544</v>
      </c>
      <c r="E8" s="32">
        <v>3544</v>
      </c>
      <c r="F8" s="25">
        <f t="shared" si="1"/>
        <v>0</v>
      </c>
      <c r="G8" s="26">
        <f t="shared" si="0"/>
        <v>0</v>
      </c>
      <c r="H8" s="27"/>
    </row>
    <row r="9" spans="1:256" ht="16.5" customHeight="1">
      <c r="A9" s="28"/>
      <c r="B9" s="22">
        <v>7</v>
      </c>
      <c r="C9" s="23" t="s">
        <v>333</v>
      </c>
      <c r="D9" s="24">
        <v>3520</v>
      </c>
      <c r="E9" s="24">
        <v>3520</v>
      </c>
      <c r="F9" s="25">
        <f t="shared" si="1"/>
        <v>0</v>
      </c>
      <c r="G9" s="26">
        <f t="shared" si="0"/>
        <v>0</v>
      </c>
      <c r="H9" s="27"/>
    </row>
    <row r="10" spans="1:256" ht="16.5" customHeight="1">
      <c r="A10" s="28"/>
      <c r="B10" s="22">
        <v>7</v>
      </c>
      <c r="C10" s="23" t="s">
        <v>345</v>
      </c>
      <c r="D10" s="24">
        <v>3520</v>
      </c>
      <c r="E10" s="24">
        <v>3520</v>
      </c>
      <c r="F10" s="25">
        <f t="shared" si="1"/>
        <v>0</v>
      </c>
      <c r="G10" s="26">
        <f t="shared" si="0"/>
        <v>0</v>
      </c>
      <c r="H10" s="27"/>
    </row>
    <row r="11" spans="1:256" ht="16.5" customHeight="1">
      <c r="A11" s="28"/>
      <c r="B11" s="22">
        <v>7</v>
      </c>
      <c r="C11" s="29" t="s">
        <v>349</v>
      </c>
      <c r="D11" s="24">
        <v>3520</v>
      </c>
      <c r="E11" s="24">
        <v>3520</v>
      </c>
      <c r="F11" s="25">
        <f t="shared" si="1"/>
        <v>0</v>
      </c>
      <c r="G11" s="26">
        <f t="shared" si="0"/>
        <v>0</v>
      </c>
      <c r="H11" s="27"/>
    </row>
    <row r="12" spans="1:256" ht="16.5" customHeight="1">
      <c r="A12" s="28"/>
      <c r="B12" s="22">
        <v>10</v>
      </c>
      <c r="C12" s="23" t="s">
        <v>342</v>
      </c>
      <c r="D12" s="24">
        <v>3421</v>
      </c>
      <c r="E12" s="24">
        <v>3421</v>
      </c>
      <c r="F12" s="25">
        <f t="shared" si="1"/>
        <v>0</v>
      </c>
      <c r="G12" s="26">
        <f t="shared" si="0"/>
        <v>0</v>
      </c>
      <c r="H12" s="27"/>
    </row>
    <row r="13" spans="1:256" ht="16.5" customHeight="1">
      <c r="A13" s="28"/>
      <c r="B13" s="22">
        <v>11</v>
      </c>
      <c r="C13" s="23" t="s">
        <v>353</v>
      </c>
      <c r="D13" s="24">
        <v>3360</v>
      </c>
      <c r="E13" s="24">
        <v>3360</v>
      </c>
      <c r="F13" s="25">
        <f t="shared" si="1"/>
        <v>0</v>
      </c>
      <c r="G13" s="26">
        <f t="shared" si="0"/>
        <v>0</v>
      </c>
      <c r="H13" s="27"/>
    </row>
    <row r="14" spans="1:256" ht="16.5" customHeight="1">
      <c r="A14" s="28"/>
      <c r="B14" s="22">
        <v>12</v>
      </c>
      <c r="C14" s="23" t="s">
        <v>332</v>
      </c>
      <c r="D14" s="24">
        <v>3355</v>
      </c>
      <c r="E14" s="24">
        <v>3355</v>
      </c>
      <c r="F14" s="25">
        <f t="shared" si="1"/>
        <v>0</v>
      </c>
      <c r="G14" s="26">
        <f t="shared" si="0"/>
        <v>0</v>
      </c>
      <c r="H14" s="27"/>
    </row>
    <row r="15" spans="1:256" ht="16.5" customHeight="1">
      <c r="A15" s="28"/>
      <c r="B15" s="22">
        <v>13</v>
      </c>
      <c r="C15" s="29" t="s">
        <v>339</v>
      </c>
      <c r="D15" s="24">
        <v>3195</v>
      </c>
      <c r="E15" s="24">
        <v>3195</v>
      </c>
      <c r="F15" s="25">
        <f t="shared" si="1"/>
        <v>0</v>
      </c>
      <c r="G15" s="26">
        <f t="shared" si="0"/>
        <v>0</v>
      </c>
      <c r="H15" s="27"/>
    </row>
    <row r="16" spans="1:256" ht="16.5" customHeight="1">
      <c r="A16" s="28"/>
      <c r="B16" s="22">
        <v>14</v>
      </c>
      <c r="C16" s="23" t="s">
        <v>337</v>
      </c>
      <c r="D16" s="24">
        <v>3190</v>
      </c>
      <c r="E16" s="24">
        <v>3190</v>
      </c>
      <c r="F16" s="25">
        <f t="shared" si="1"/>
        <v>0</v>
      </c>
      <c r="G16" s="26">
        <f t="shared" si="0"/>
        <v>0</v>
      </c>
      <c r="H16" s="27"/>
    </row>
    <row r="17" spans="1:8" ht="16.5" customHeight="1">
      <c r="A17" s="36" t="s">
        <v>181</v>
      </c>
      <c r="B17" s="22">
        <v>14</v>
      </c>
      <c r="C17" s="30" t="s">
        <v>348</v>
      </c>
      <c r="D17" s="24">
        <v>3190</v>
      </c>
      <c r="E17" s="24">
        <v>3190</v>
      </c>
      <c r="F17" s="25">
        <f t="shared" si="1"/>
        <v>0</v>
      </c>
      <c r="G17" s="26">
        <f t="shared" si="0"/>
        <v>0</v>
      </c>
      <c r="H17" s="27"/>
    </row>
    <row r="18" spans="1:8" ht="16.5" customHeight="1">
      <c r="A18" s="35" t="s">
        <v>182</v>
      </c>
      <c r="B18" s="22">
        <v>16</v>
      </c>
      <c r="C18" s="30" t="s">
        <v>343</v>
      </c>
      <c r="D18" s="24">
        <v>3039</v>
      </c>
      <c r="E18" s="24">
        <v>3039</v>
      </c>
      <c r="F18" s="25">
        <f t="shared" si="1"/>
        <v>0</v>
      </c>
      <c r="G18" s="26">
        <f t="shared" si="0"/>
        <v>0</v>
      </c>
      <c r="H18" s="27"/>
    </row>
    <row r="19" spans="1:8" ht="16.5" customHeight="1">
      <c r="A19" s="34" t="s">
        <v>179</v>
      </c>
      <c r="B19" s="22">
        <v>17</v>
      </c>
      <c r="C19" s="30" t="s">
        <v>347</v>
      </c>
      <c r="D19" s="24">
        <v>3025</v>
      </c>
      <c r="E19" s="24">
        <v>3025</v>
      </c>
      <c r="F19" s="25">
        <f t="shared" si="1"/>
        <v>0</v>
      </c>
      <c r="G19" s="26">
        <f t="shared" si="0"/>
        <v>0</v>
      </c>
      <c r="H19" s="27"/>
    </row>
    <row r="20" spans="1:8" ht="16.5" customHeight="1">
      <c r="A20" s="28"/>
      <c r="B20" s="22">
        <v>18</v>
      </c>
      <c r="C20" s="30" t="s">
        <v>344</v>
      </c>
      <c r="D20" s="24">
        <v>2879</v>
      </c>
      <c r="E20" s="24">
        <v>2879</v>
      </c>
      <c r="F20" s="25">
        <f t="shared" si="1"/>
        <v>0</v>
      </c>
      <c r="G20" s="26">
        <f t="shared" si="0"/>
        <v>0</v>
      </c>
      <c r="H20" s="27"/>
    </row>
    <row r="21" spans="1:8" ht="16.5" customHeight="1">
      <c r="A21" s="28"/>
      <c r="B21" s="22">
        <v>19</v>
      </c>
      <c r="C21" s="31" t="s">
        <v>336</v>
      </c>
      <c r="D21" s="32">
        <v>2761</v>
      </c>
      <c r="E21" s="32">
        <v>2761</v>
      </c>
      <c r="F21" s="25">
        <f t="shared" si="1"/>
        <v>0</v>
      </c>
      <c r="G21" s="26">
        <f t="shared" si="0"/>
        <v>0</v>
      </c>
      <c r="H21" s="27"/>
    </row>
    <row r="22" spans="1:8" ht="16.5" customHeight="1">
      <c r="A22" s="28"/>
      <c r="B22" s="22">
        <v>20</v>
      </c>
      <c r="C22" s="30" t="s">
        <v>338</v>
      </c>
      <c r="D22" s="24">
        <v>2530</v>
      </c>
      <c r="E22" s="24">
        <v>2530</v>
      </c>
      <c r="F22" s="25">
        <f t="shared" si="1"/>
        <v>0</v>
      </c>
      <c r="G22" s="26">
        <f t="shared" si="0"/>
        <v>0</v>
      </c>
      <c r="H22" s="27" t="s">
        <v>106</v>
      </c>
    </row>
    <row r="23" spans="1:8" ht="16.5" customHeight="1">
      <c r="A23" s="34" t="s">
        <v>358</v>
      </c>
      <c r="B23" s="22">
        <v>21</v>
      </c>
      <c r="C23" s="31" t="s">
        <v>352</v>
      </c>
      <c r="D23" s="24">
        <v>2145</v>
      </c>
      <c r="E23" s="24">
        <v>2145</v>
      </c>
      <c r="F23" s="25">
        <f t="shared" si="1"/>
        <v>0</v>
      </c>
      <c r="G23" s="26">
        <f t="shared" si="0"/>
        <v>0</v>
      </c>
      <c r="H23" s="27"/>
    </row>
    <row r="24" spans="1:8" ht="16.5" customHeight="1">
      <c r="A24" s="28"/>
      <c r="B24" s="22">
        <v>22</v>
      </c>
      <c r="C24" s="30" t="s">
        <v>340</v>
      </c>
      <c r="D24" s="32">
        <v>1925</v>
      </c>
      <c r="E24" s="32">
        <v>1925</v>
      </c>
      <c r="F24" s="25">
        <f t="shared" si="1"/>
        <v>0</v>
      </c>
      <c r="G24" s="26">
        <f t="shared" si="0"/>
        <v>0</v>
      </c>
      <c r="H24" s="27" t="s">
        <v>106</v>
      </c>
    </row>
    <row r="25" spans="1:8" ht="16.5" customHeight="1">
      <c r="A25" s="28"/>
      <c r="B25" s="22">
        <v>22</v>
      </c>
      <c r="C25" s="30" t="s">
        <v>350</v>
      </c>
      <c r="D25" s="24">
        <v>1925</v>
      </c>
      <c r="E25" s="24">
        <v>1925</v>
      </c>
      <c r="F25" s="25">
        <f t="shared" si="1"/>
        <v>0</v>
      </c>
      <c r="G25" s="26">
        <f t="shared" si="0"/>
        <v>0</v>
      </c>
      <c r="H25" s="27" t="s">
        <v>106</v>
      </c>
    </row>
    <row r="26" spans="1:8" ht="16.5" customHeight="1" thickBot="1">
      <c r="A26" s="28"/>
      <c r="B26" s="22">
        <v>22</v>
      </c>
      <c r="C26" s="30" t="s">
        <v>351</v>
      </c>
      <c r="D26" s="24">
        <v>1925</v>
      </c>
      <c r="E26" s="24">
        <v>1925</v>
      </c>
      <c r="F26" s="25">
        <f t="shared" si="1"/>
        <v>0</v>
      </c>
      <c r="G26" s="26">
        <f t="shared" si="0"/>
        <v>0</v>
      </c>
      <c r="H26" s="27" t="s">
        <v>106</v>
      </c>
    </row>
    <row r="27" spans="1:8" ht="16.5" customHeight="1" thickTop="1">
      <c r="A27" s="168" t="s">
        <v>69</v>
      </c>
      <c r="B27" s="169"/>
      <c r="C27" s="170"/>
      <c r="D27" s="43">
        <f>AVERAGE(D3:D26)</f>
        <v>3137.8333333333335</v>
      </c>
      <c r="E27" s="43">
        <f>AVERAGE(E3:E26)</f>
        <v>3137.8333333333335</v>
      </c>
      <c r="F27" s="59">
        <f>D27-E27</f>
        <v>0</v>
      </c>
      <c r="G27" s="44">
        <f>(D27-E27)/E27*100</f>
        <v>0</v>
      </c>
      <c r="H27" s="45"/>
    </row>
    <row r="28" spans="1:8" ht="16.5" customHeight="1">
      <c r="A28" s="46"/>
      <c r="B28" s="46"/>
      <c r="C28" s="46"/>
      <c r="D28" s="46"/>
      <c r="E28" s="46"/>
      <c r="F28" s="46"/>
      <c r="G28" s="46"/>
      <c r="H28" s="47"/>
    </row>
  </sheetData>
  <mergeCells count="1">
    <mergeCell ref="A27:C27"/>
  </mergeCells>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4C3F-EF3D-41E6-B113-6FE6D4B04A3E}">
  <dimension ref="A5:G29"/>
  <sheetViews>
    <sheetView workbookViewId="0">
      <selection activeCell="N18" sqref="N18"/>
    </sheetView>
  </sheetViews>
  <sheetFormatPr defaultRowHeight="14"/>
  <cols>
    <col min="5" max="6" width="25" bestFit="1" customWidth="1"/>
    <col min="7" max="7" width="5.5" bestFit="1" customWidth="1"/>
  </cols>
  <sheetData>
    <row r="5" spans="1:7">
      <c r="F5" t="s">
        <v>252</v>
      </c>
      <c r="G5" t="s">
        <v>253</v>
      </c>
    </row>
    <row r="6" spans="1:7">
      <c r="A6" t="s">
        <v>261</v>
      </c>
      <c r="B6" t="s">
        <v>134</v>
      </c>
      <c r="C6" t="s">
        <v>265</v>
      </c>
      <c r="E6" t="str">
        <f>A6&amp;"("&amp;B6&amp;"・"&amp;C6&amp;")"</f>
        <v>熊谷市(法適・農集)</v>
      </c>
      <c r="F6" t="s">
        <v>331</v>
      </c>
      <c r="G6">
        <v>4180</v>
      </c>
    </row>
    <row r="7" spans="1:7">
      <c r="A7" t="s">
        <v>262</v>
      </c>
      <c r="B7" t="s">
        <v>134</v>
      </c>
      <c r="C7" t="s">
        <v>265</v>
      </c>
      <c r="E7" t="str">
        <f t="shared" ref="E7:E29" si="0">A7&amp;"("&amp;B7&amp;"・"&amp;C7&amp;")"</f>
        <v>本庄市(法適・農集)</v>
      </c>
      <c r="F7" t="s">
        <v>335</v>
      </c>
      <c r="G7">
        <v>3850</v>
      </c>
    </row>
    <row r="8" spans="1:7">
      <c r="A8" t="s">
        <v>97</v>
      </c>
      <c r="B8" t="s">
        <v>134</v>
      </c>
      <c r="C8" t="s">
        <v>266</v>
      </c>
      <c r="E8" t="str">
        <f t="shared" si="0"/>
        <v>深谷市(法適・農集)</v>
      </c>
      <c r="F8" t="s">
        <v>354</v>
      </c>
      <c r="G8">
        <v>3850</v>
      </c>
    </row>
    <row r="9" spans="1:7">
      <c r="A9" t="s">
        <v>263</v>
      </c>
      <c r="B9" t="s">
        <v>134</v>
      </c>
      <c r="C9" t="s">
        <v>265</v>
      </c>
      <c r="E9" t="str">
        <f t="shared" si="0"/>
        <v>久喜市(法適・農集)</v>
      </c>
      <c r="F9" t="s">
        <v>341</v>
      </c>
      <c r="G9">
        <v>3741</v>
      </c>
    </row>
    <row r="10" spans="1:7">
      <c r="A10" t="s">
        <v>254</v>
      </c>
      <c r="B10" t="s">
        <v>134</v>
      </c>
      <c r="C10" t="s">
        <v>266</v>
      </c>
      <c r="E10" t="str">
        <f t="shared" si="0"/>
        <v>蓮田市(法適・農集)</v>
      </c>
      <c r="F10" t="s">
        <v>334</v>
      </c>
      <c r="G10">
        <v>3718</v>
      </c>
    </row>
    <row r="11" spans="1:7">
      <c r="A11" t="s">
        <v>96</v>
      </c>
      <c r="B11" t="s">
        <v>134</v>
      </c>
      <c r="C11" t="s">
        <v>266</v>
      </c>
      <c r="E11" t="str">
        <f t="shared" si="0"/>
        <v>日高市(法適・農集)</v>
      </c>
      <c r="F11" t="s">
        <v>346</v>
      </c>
      <c r="G11">
        <v>3544</v>
      </c>
    </row>
    <row r="12" spans="1:7">
      <c r="A12" t="s">
        <v>255</v>
      </c>
      <c r="B12" t="s">
        <v>134</v>
      </c>
      <c r="C12" t="s">
        <v>265</v>
      </c>
      <c r="E12" t="str">
        <f t="shared" si="0"/>
        <v>白岡市(法適・農集)</v>
      </c>
      <c r="F12" t="s">
        <v>333</v>
      </c>
      <c r="G12">
        <v>3520</v>
      </c>
    </row>
    <row r="13" spans="1:7">
      <c r="A13" t="s">
        <v>256</v>
      </c>
      <c r="B13" t="s">
        <v>134</v>
      </c>
      <c r="C13" t="s">
        <v>265</v>
      </c>
      <c r="E13" t="str">
        <f t="shared" si="0"/>
        <v>滑川町(法適・農集)</v>
      </c>
      <c r="F13" t="s">
        <v>345</v>
      </c>
      <c r="G13">
        <v>3520</v>
      </c>
    </row>
    <row r="14" spans="1:7">
      <c r="A14" t="s">
        <v>257</v>
      </c>
      <c r="B14" t="s">
        <v>134</v>
      </c>
      <c r="C14" t="s">
        <v>265</v>
      </c>
      <c r="E14" t="str">
        <f t="shared" si="0"/>
        <v>小川町(法適・農集)</v>
      </c>
      <c r="F14" t="s">
        <v>349</v>
      </c>
      <c r="G14">
        <v>3520</v>
      </c>
    </row>
    <row r="15" spans="1:7">
      <c r="A15" t="s">
        <v>264</v>
      </c>
      <c r="B15" t="s">
        <v>134</v>
      </c>
      <c r="C15" t="s">
        <v>265</v>
      </c>
      <c r="E15" t="str">
        <f t="shared" si="0"/>
        <v>鳩山町(法適・農集)</v>
      </c>
      <c r="F15" t="s">
        <v>342</v>
      </c>
      <c r="G15">
        <v>3421</v>
      </c>
    </row>
    <row r="16" spans="1:7">
      <c r="A16" t="s">
        <v>258</v>
      </c>
      <c r="B16" t="s">
        <v>134</v>
      </c>
      <c r="C16" t="s">
        <v>265</v>
      </c>
      <c r="E16" t="str">
        <f t="shared" si="0"/>
        <v>美里町(法適・農集)</v>
      </c>
      <c r="F16" t="s">
        <v>353</v>
      </c>
      <c r="G16">
        <v>3360</v>
      </c>
    </row>
    <row r="17" spans="1:7">
      <c r="A17" t="s">
        <v>259</v>
      </c>
      <c r="B17" t="s">
        <v>134</v>
      </c>
      <c r="C17" t="s">
        <v>265</v>
      </c>
      <c r="E17" t="str">
        <f t="shared" si="0"/>
        <v>寄居町(法適・農集)</v>
      </c>
      <c r="F17" t="s">
        <v>332</v>
      </c>
      <c r="G17">
        <v>3355</v>
      </c>
    </row>
    <row r="18" spans="1:7">
      <c r="A18" t="s">
        <v>260</v>
      </c>
      <c r="B18" t="s">
        <v>134</v>
      </c>
      <c r="C18" t="s">
        <v>265</v>
      </c>
      <c r="E18" t="str">
        <f t="shared" si="0"/>
        <v>宮代町(法適・農集)</v>
      </c>
      <c r="F18" t="s">
        <v>339</v>
      </c>
      <c r="G18">
        <v>3195</v>
      </c>
    </row>
    <row r="19" spans="1:7">
      <c r="A19" t="s">
        <v>102</v>
      </c>
      <c r="B19" t="s">
        <v>103</v>
      </c>
      <c r="C19" t="s">
        <v>184</v>
      </c>
      <c r="E19" t="str">
        <f t="shared" si="0"/>
        <v>川越市(法非適・農集)</v>
      </c>
      <c r="F19" t="s">
        <v>337</v>
      </c>
      <c r="G19">
        <v>3190</v>
      </c>
    </row>
    <row r="20" spans="1:7">
      <c r="A20" t="s">
        <v>66</v>
      </c>
      <c r="B20" t="s">
        <v>103</v>
      </c>
      <c r="C20" t="s">
        <v>184</v>
      </c>
      <c r="E20" t="str">
        <f t="shared" si="0"/>
        <v>秩父市(法非適・農集)</v>
      </c>
      <c r="F20" t="s">
        <v>348</v>
      </c>
      <c r="G20">
        <v>3190</v>
      </c>
    </row>
    <row r="21" spans="1:7">
      <c r="A21" t="s">
        <v>101</v>
      </c>
      <c r="B21" t="s">
        <v>103</v>
      </c>
      <c r="C21" t="s">
        <v>184</v>
      </c>
      <c r="E21" t="str">
        <f t="shared" si="0"/>
        <v>加須市(法非適・農集)</v>
      </c>
      <c r="F21" t="s">
        <v>343</v>
      </c>
      <c r="G21">
        <v>3039</v>
      </c>
    </row>
    <row r="22" spans="1:7">
      <c r="A22" t="s">
        <v>100</v>
      </c>
      <c r="B22" t="s">
        <v>103</v>
      </c>
      <c r="C22" t="s">
        <v>184</v>
      </c>
      <c r="E22" t="str">
        <f t="shared" si="0"/>
        <v>鴻巣市(法非適・農集)</v>
      </c>
      <c r="F22" t="s">
        <v>347</v>
      </c>
      <c r="G22">
        <v>3025</v>
      </c>
    </row>
    <row r="23" spans="1:7">
      <c r="A23" t="s">
        <v>67</v>
      </c>
      <c r="B23" t="s">
        <v>103</v>
      </c>
      <c r="C23" t="s">
        <v>184</v>
      </c>
      <c r="E23" t="str">
        <f t="shared" si="0"/>
        <v>幸手市(法非適・農集)</v>
      </c>
      <c r="F23" t="s">
        <v>344</v>
      </c>
      <c r="G23">
        <v>2879</v>
      </c>
    </row>
    <row r="24" spans="1:7">
      <c r="A24" t="s">
        <v>65</v>
      </c>
      <c r="B24" t="s">
        <v>103</v>
      </c>
      <c r="C24" t="s">
        <v>184</v>
      </c>
      <c r="E24" t="str">
        <f t="shared" si="0"/>
        <v>吉川市(法非適・農集)</v>
      </c>
      <c r="F24" t="s">
        <v>336</v>
      </c>
      <c r="G24">
        <v>2761</v>
      </c>
    </row>
    <row r="25" spans="1:7">
      <c r="A25" t="s">
        <v>185</v>
      </c>
      <c r="B25" t="s">
        <v>103</v>
      </c>
      <c r="C25" t="s">
        <v>184</v>
      </c>
      <c r="E25" t="str">
        <f t="shared" si="0"/>
        <v>毛呂山町(法非適・農集)</v>
      </c>
      <c r="F25" t="s">
        <v>338</v>
      </c>
      <c r="G25">
        <v>2530</v>
      </c>
    </row>
    <row r="26" spans="1:7">
      <c r="A26" t="s">
        <v>186</v>
      </c>
      <c r="B26" t="s">
        <v>103</v>
      </c>
      <c r="C26" t="s">
        <v>184</v>
      </c>
      <c r="E26" t="str">
        <f t="shared" si="0"/>
        <v>越生町(法非適・農集)</v>
      </c>
      <c r="F26" t="s">
        <v>352</v>
      </c>
      <c r="G26">
        <v>2145</v>
      </c>
    </row>
    <row r="27" spans="1:7">
      <c r="A27" t="s">
        <v>64</v>
      </c>
      <c r="B27" t="s">
        <v>103</v>
      </c>
      <c r="C27" t="s">
        <v>184</v>
      </c>
      <c r="E27" t="str">
        <f t="shared" si="0"/>
        <v>吉見町(法非適・農集)</v>
      </c>
      <c r="F27" t="s">
        <v>340</v>
      </c>
      <c r="G27">
        <v>1925</v>
      </c>
    </row>
    <row r="28" spans="1:7">
      <c r="A28" t="s">
        <v>98</v>
      </c>
      <c r="B28" t="s">
        <v>103</v>
      </c>
      <c r="C28" t="s">
        <v>184</v>
      </c>
      <c r="E28" t="str">
        <f t="shared" si="0"/>
        <v>上里町(法非適・農集)</v>
      </c>
      <c r="F28" t="s">
        <v>350</v>
      </c>
      <c r="G28">
        <v>1925</v>
      </c>
    </row>
    <row r="29" spans="1:7">
      <c r="A29" t="s">
        <v>159</v>
      </c>
      <c r="B29" t="s">
        <v>103</v>
      </c>
      <c r="C29" t="s">
        <v>184</v>
      </c>
      <c r="E29" t="str">
        <f t="shared" si="0"/>
        <v>松伏町(法非適・農集)</v>
      </c>
      <c r="F29" t="s">
        <v>351</v>
      </c>
      <c r="G29">
        <v>1925</v>
      </c>
    </row>
  </sheetData>
  <autoFilter ref="F5:G5" xr:uid="{F8722138-E2B5-4840-B31E-46DDF1DEFF0F}">
    <sortState xmlns:xlrd2="http://schemas.microsoft.com/office/spreadsheetml/2017/richdata2" ref="F6:G29">
      <sortCondition descending="1" ref="G5"/>
    </sortState>
  </autoFilter>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067E-921C-4A45-A44A-C00EC7705004}">
  <dimension ref="A1:N67"/>
  <sheetViews>
    <sheetView topLeftCell="A34" workbookViewId="0">
      <selection activeCell="H2" sqref="H2"/>
    </sheetView>
  </sheetViews>
  <sheetFormatPr defaultRowHeight="14"/>
  <cols>
    <col min="7" max="7" width="51.58203125" bestFit="1" customWidth="1"/>
    <col min="10" max="10" width="51.58203125" bestFit="1" customWidth="1"/>
  </cols>
  <sheetData>
    <row r="1" spans="1:14">
      <c r="E1" t="s">
        <v>248</v>
      </c>
      <c r="F1" t="s">
        <v>250</v>
      </c>
      <c r="H1" t="s">
        <v>251</v>
      </c>
      <c r="I1" t="s">
        <v>104</v>
      </c>
      <c r="J1" t="s">
        <v>105</v>
      </c>
      <c r="K1" t="s">
        <v>247</v>
      </c>
      <c r="L1" t="s">
        <v>249</v>
      </c>
    </row>
    <row r="2" spans="1:14">
      <c r="A2">
        <v>1</v>
      </c>
      <c r="B2" s="63" t="s">
        <v>188</v>
      </c>
      <c r="C2" s="65" t="s">
        <v>134</v>
      </c>
      <c r="D2" s="66" t="s">
        <v>140</v>
      </c>
      <c r="E2" s="67" t="e">
        <v>#REF!</v>
      </c>
      <c r="F2" s="78">
        <v>2459</v>
      </c>
      <c r="G2" s="77" t="str">
        <f t="shared" ref="G2:G33" si="0">B2&amp;"（"&amp;D2&amp;"・"&amp;C2&amp;"）"</f>
        <v>さいたま市（公共・法適）</v>
      </c>
      <c r="H2">
        <v>1</v>
      </c>
      <c r="I2">
        <f t="shared" ref="I2:I33" si="1">_xlfn.RANK.EQ(K2,$K$2:$K$67,0)</f>
        <v>11</v>
      </c>
      <c r="J2" t="s">
        <v>110</v>
      </c>
      <c r="K2">
        <v>2459</v>
      </c>
      <c r="L2">
        <v>2459</v>
      </c>
      <c r="N2">
        <f>_xlfn.RANK.EQ(K2,$K$2:$K$67,0)</f>
        <v>11</v>
      </c>
    </row>
    <row r="3" spans="1:14">
      <c r="A3">
        <v>2</v>
      </c>
      <c r="B3" s="63" t="s">
        <v>189</v>
      </c>
      <c r="C3" s="65" t="s">
        <v>134</v>
      </c>
      <c r="D3" s="66" t="s">
        <v>140</v>
      </c>
      <c r="E3" s="67" t="e">
        <v>#REF!</v>
      </c>
      <c r="F3" s="78">
        <v>1595</v>
      </c>
      <c r="G3" s="77" t="str">
        <f t="shared" si="0"/>
        <v>川越市（公共・法適）</v>
      </c>
      <c r="H3">
        <v>2</v>
      </c>
      <c r="I3">
        <f t="shared" si="1"/>
        <v>56</v>
      </c>
      <c r="J3" t="s">
        <v>125</v>
      </c>
      <c r="K3">
        <v>1595</v>
      </c>
      <c r="L3">
        <v>1595</v>
      </c>
    </row>
    <row r="4" spans="1:14">
      <c r="A4">
        <v>3</v>
      </c>
      <c r="B4" s="63" t="s">
        <v>190</v>
      </c>
      <c r="C4" s="65" t="s">
        <v>134</v>
      </c>
      <c r="D4" s="66" t="s">
        <v>140</v>
      </c>
      <c r="E4" s="67" t="e">
        <v>#REF!</v>
      </c>
      <c r="F4" s="78">
        <v>2042</v>
      </c>
      <c r="G4" s="77" t="str">
        <f t="shared" si="0"/>
        <v>熊谷市（公共・法適）</v>
      </c>
      <c r="H4">
        <v>3</v>
      </c>
      <c r="I4">
        <f t="shared" si="1"/>
        <v>31</v>
      </c>
      <c r="J4" t="s">
        <v>143</v>
      </c>
      <c r="K4">
        <v>2042</v>
      </c>
      <c r="L4">
        <v>2042</v>
      </c>
    </row>
    <row r="5" spans="1:14">
      <c r="A5">
        <v>4</v>
      </c>
      <c r="B5" s="63" t="s">
        <v>191</v>
      </c>
      <c r="C5" s="65" t="s">
        <v>134</v>
      </c>
      <c r="D5" s="66" t="s">
        <v>140</v>
      </c>
      <c r="E5" s="67">
        <v>0</v>
      </c>
      <c r="F5" s="78">
        <v>1998</v>
      </c>
      <c r="G5" s="77" t="str">
        <f t="shared" si="0"/>
        <v>川口市（公共・法適）</v>
      </c>
      <c r="H5">
        <v>4</v>
      </c>
      <c r="I5">
        <f t="shared" si="1"/>
        <v>35</v>
      </c>
      <c r="J5" t="s">
        <v>149</v>
      </c>
      <c r="K5">
        <v>1998</v>
      </c>
      <c r="L5">
        <v>1998</v>
      </c>
    </row>
    <row r="6" spans="1:14">
      <c r="A6">
        <v>5</v>
      </c>
      <c r="B6" s="63" t="s">
        <v>192</v>
      </c>
      <c r="C6" s="65" t="s">
        <v>134</v>
      </c>
      <c r="D6" s="66" t="s">
        <v>140</v>
      </c>
      <c r="E6" s="67" t="s">
        <v>363</v>
      </c>
      <c r="F6" s="78">
        <v>2035</v>
      </c>
      <c r="G6" s="77" t="str">
        <f t="shared" si="0"/>
        <v>行田市（公共・法適）</v>
      </c>
      <c r="H6">
        <v>5</v>
      </c>
      <c r="I6">
        <f t="shared" si="1"/>
        <v>32</v>
      </c>
      <c r="J6" t="s">
        <v>147</v>
      </c>
      <c r="K6">
        <v>2035</v>
      </c>
      <c r="L6">
        <v>2035</v>
      </c>
    </row>
    <row r="7" spans="1:14">
      <c r="A7">
        <v>6</v>
      </c>
      <c r="B7" s="63" t="s">
        <v>193</v>
      </c>
      <c r="C7" s="65" t="s">
        <v>134</v>
      </c>
      <c r="D7" s="66" t="s">
        <v>140</v>
      </c>
      <c r="E7" s="67">
        <v>0</v>
      </c>
      <c r="F7" s="78">
        <v>2151</v>
      </c>
      <c r="G7" s="77" t="str">
        <f t="shared" si="0"/>
        <v>秩父市（公共・法適）</v>
      </c>
      <c r="H7">
        <v>6</v>
      </c>
      <c r="I7">
        <f t="shared" si="1"/>
        <v>28</v>
      </c>
      <c r="J7" t="s">
        <v>158</v>
      </c>
      <c r="K7">
        <v>2151</v>
      </c>
      <c r="L7">
        <v>2151</v>
      </c>
    </row>
    <row r="8" spans="1:14">
      <c r="A8">
        <v>7</v>
      </c>
      <c r="B8" s="63" t="s">
        <v>194</v>
      </c>
      <c r="C8" s="65" t="s">
        <v>134</v>
      </c>
      <c r="D8" s="66" t="s">
        <v>140</v>
      </c>
      <c r="E8" s="67">
        <v>0</v>
      </c>
      <c r="F8" s="78">
        <v>1639</v>
      </c>
      <c r="G8" s="77" t="str">
        <f t="shared" si="0"/>
        <v>所沢市（公共・法適）</v>
      </c>
      <c r="H8">
        <v>7</v>
      </c>
      <c r="I8">
        <f t="shared" si="1"/>
        <v>53</v>
      </c>
      <c r="J8" t="s">
        <v>129</v>
      </c>
      <c r="K8">
        <v>1639</v>
      </c>
      <c r="L8">
        <v>1639</v>
      </c>
    </row>
    <row r="9" spans="1:14">
      <c r="A9">
        <v>8</v>
      </c>
      <c r="B9" s="63" t="s">
        <v>195</v>
      </c>
      <c r="C9" s="65" t="s">
        <v>134</v>
      </c>
      <c r="D9" s="66" t="s">
        <v>140</v>
      </c>
      <c r="E9" s="67">
        <v>0</v>
      </c>
      <c r="F9" s="78">
        <v>2706</v>
      </c>
      <c r="G9" s="77" t="str">
        <f t="shared" si="0"/>
        <v>飯能市（公共・法適）</v>
      </c>
      <c r="H9">
        <v>8</v>
      </c>
      <c r="I9">
        <f t="shared" si="1"/>
        <v>4</v>
      </c>
      <c r="J9" t="s">
        <v>144</v>
      </c>
      <c r="K9">
        <v>2706</v>
      </c>
      <c r="L9">
        <v>2706</v>
      </c>
    </row>
    <row r="10" spans="1:14">
      <c r="A10">
        <v>9</v>
      </c>
      <c r="B10" s="63" t="s">
        <v>196</v>
      </c>
      <c r="C10" s="65" t="s">
        <v>134</v>
      </c>
      <c r="D10" s="66" t="s">
        <v>140</v>
      </c>
      <c r="E10" s="67">
        <v>0</v>
      </c>
      <c r="F10" s="78">
        <v>1952</v>
      </c>
      <c r="G10" s="77" t="str">
        <f t="shared" si="0"/>
        <v>加須市（公共・法適）</v>
      </c>
      <c r="H10">
        <v>9</v>
      </c>
      <c r="I10">
        <f t="shared" si="1"/>
        <v>41</v>
      </c>
      <c r="J10" t="s">
        <v>121</v>
      </c>
      <c r="K10">
        <v>1952</v>
      </c>
      <c r="L10">
        <v>1952</v>
      </c>
    </row>
    <row r="11" spans="1:14">
      <c r="A11">
        <v>10</v>
      </c>
      <c r="B11" s="63" t="s">
        <v>197</v>
      </c>
      <c r="C11" s="65" t="s">
        <v>134</v>
      </c>
      <c r="D11" s="66" t="s">
        <v>140</v>
      </c>
      <c r="E11" s="67">
        <v>0</v>
      </c>
      <c r="F11" s="78">
        <v>2497</v>
      </c>
      <c r="G11" s="77" t="str">
        <f t="shared" si="0"/>
        <v>本庄市（公共・法適）</v>
      </c>
      <c r="H11">
        <v>10</v>
      </c>
      <c r="I11">
        <f t="shared" si="1"/>
        <v>10</v>
      </c>
      <c r="J11" t="s">
        <v>116</v>
      </c>
      <c r="K11">
        <v>2497</v>
      </c>
      <c r="L11">
        <v>2497</v>
      </c>
    </row>
    <row r="12" spans="1:14">
      <c r="A12">
        <v>11</v>
      </c>
      <c r="B12" s="63" t="s">
        <v>198</v>
      </c>
      <c r="C12" s="65" t="s">
        <v>134</v>
      </c>
      <c r="D12" s="66" t="s">
        <v>140</v>
      </c>
      <c r="E12" s="67">
        <v>0</v>
      </c>
      <c r="F12" s="78">
        <v>2035</v>
      </c>
      <c r="G12" s="77" t="str">
        <f t="shared" si="0"/>
        <v>東松山市（公共・法適）</v>
      </c>
      <c r="H12">
        <v>11</v>
      </c>
      <c r="I12">
        <f t="shared" si="1"/>
        <v>32</v>
      </c>
      <c r="J12" t="s">
        <v>148</v>
      </c>
      <c r="K12">
        <v>2035</v>
      </c>
      <c r="L12">
        <v>2035</v>
      </c>
    </row>
    <row r="13" spans="1:14">
      <c r="A13">
        <v>12</v>
      </c>
      <c r="B13" s="63" t="s">
        <v>141</v>
      </c>
      <c r="C13" s="65" t="s">
        <v>134</v>
      </c>
      <c r="D13" s="66" t="s">
        <v>140</v>
      </c>
      <c r="E13" s="67">
        <v>0</v>
      </c>
      <c r="F13" s="78">
        <v>2376</v>
      </c>
      <c r="G13" s="77" t="str">
        <f t="shared" si="0"/>
        <v>春日部市（公共・法適）</v>
      </c>
      <c r="H13">
        <v>12</v>
      </c>
      <c r="I13">
        <f t="shared" si="1"/>
        <v>17</v>
      </c>
      <c r="J13" t="s">
        <v>111</v>
      </c>
      <c r="K13">
        <v>2376</v>
      </c>
      <c r="L13">
        <v>2376</v>
      </c>
    </row>
    <row r="14" spans="1:14">
      <c r="A14">
        <v>13</v>
      </c>
      <c r="B14" s="63" t="s">
        <v>199</v>
      </c>
      <c r="C14" s="65" t="s">
        <v>134</v>
      </c>
      <c r="D14" s="66" t="s">
        <v>140</v>
      </c>
      <c r="E14" s="67">
        <v>0</v>
      </c>
      <c r="F14" s="78">
        <v>1727</v>
      </c>
      <c r="G14" s="77" t="str">
        <f t="shared" si="0"/>
        <v>狭山市（公共・法適）</v>
      </c>
      <c r="H14">
        <v>13</v>
      </c>
      <c r="I14">
        <f t="shared" si="1"/>
        <v>50</v>
      </c>
      <c r="J14" t="s">
        <v>127</v>
      </c>
      <c r="K14">
        <v>1727</v>
      </c>
      <c r="L14">
        <v>1727</v>
      </c>
    </row>
    <row r="15" spans="1:14">
      <c r="A15">
        <v>14</v>
      </c>
      <c r="B15" s="63" t="s">
        <v>200</v>
      </c>
      <c r="C15" s="65" t="s">
        <v>134</v>
      </c>
      <c r="D15" s="66" t="s">
        <v>140</v>
      </c>
      <c r="E15" s="67">
        <v>0</v>
      </c>
      <c r="F15" s="78">
        <v>1925</v>
      </c>
      <c r="G15" s="77" t="str">
        <f t="shared" si="0"/>
        <v>羽生市（公共・法適）</v>
      </c>
      <c r="H15">
        <v>14</v>
      </c>
      <c r="I15">
        <f t="shared" si="1"/>
        <v>19</v>
      </c>
      <c r="J15" t="s">
        <v>170</v>
      </c>
      <c r="K15">
        <v>2310</v>
      </c>
      <c r="L15">
        <v>1925</v>
      </c>
    </row>
    <row r="16" spans="1:14">
      <c r="A16">
        <v>15</v>
      </c>
      <c r="B16" s="63" t="s">
        <v>201</v>
      </c>
      <c r="C16" s="65" t="s">
        <v>134</v>
      </c>
      <c r="D16" s="66" t="s">
        <v>140</v>
      </c>
      <c r="E16" s="67">
        <v>0</v>
      </c>
      <c r="F16" s="78">
        <v>2310</v>
      </c>
      <c r="G16" s="77" t="str">
        <f t="shared" si="0"/>
        <v>鴻巣市（公共・法適）</v>
      </c>
      <c r="H16">
        <v>15</v>
      </c>
      <c r="I16">
        <f t="shared" si="1"/>
        <v>19</v>
      </c>
      <c r="J16" t="s">
        <v>112</v>
      </c>
      <c r="K16">
        <v>2310</v>
      </c>
      <c r="L16">
        <v>2310</v>
      </c>
    </row>
    <row r="17" spans="1:12">
      <c r="A17">
        <v>16</v>
      </c>
      <c r="B17" s="63" t="s">
        <v>202</v>
      </c>
      <c r="C17" s="65" t="s">
        <v>134</v>
      </c>
      <c r="D17" s="66" t="s">
        <v>140</v>
      </c>
      <c r="E17" s="67">
        <v>0</v>
      </c>
      <c r="F17" s="78">
        <v>3520</v>
      </c>
      <c r="G17" s="77" t="str">
        <f t="shared" si="0"/>
        <v>深谷市（公共・法適）</v>
      </c>
      <c r="H17">
        <v>16</v>
      </c>
      <c r="I17">
        <f t="shared" si="1"/>
        <v>1</v>
      </c>
      <c r="J17" t="s">
        <v>126</v>
      </c>
      <c r="K17">
        <v>3520</v>
      </c>
      <c r="L17">
        <v>3520</v>
      </c>
    </row>
    <row r="18" spans="1:12">
      <c r="A18">
        <v>17</v>
      </c>
      <c r="B18" s="63" t="s">
        <v>203</v>
      </c>
      <c r="C18" s="65" t="s">
        <v>134</v>
      </c>
      <c r="D18" s="66" t="s">
        <v>140</v>
      </c>
      <c r="E18" s="67">
        <v>0</v>
      </c>
      <c r="F18" s="78">
        <v>2156</v>
      </c>
      <c r="G18" s="77" t="str">
        <f t="shared" si="0"/>
        <v>上尾市（公共・法適）</v>
      </c>
      <c r="H18">
        <v>17</v>
      </c>
      <c r="I18">
        <f t="shared" si="1"/>
        <v>27</v>
      </c>
      <c r="J18" t="s">
        <v>146</v>
      </c>
      <c r="K18">
        <v>2156</v>
      </c>
      <c r="L18">
        <v>2156</v>
      </c>
    </row>
    <row r="19" spans="1:12">
      <c r="A19">
        <v>18</v>
      </c>
      <c r="B19" s="63" t="s">
        <v>204</v>
      </c>
      <c r="C19" s="65" t="s">
        <v>134</v>
      </c>
      <c r="D19" s="66" t="s">
        <v>140</v>
      </c>
      <c r="E19" s="67">
        <v>0</v>
      </c>
      <c r="F19" s="78">
        <v>1947</v>
      </c>
      <c r="G19" s="77" t="str">
        <f t="shared" si="0"/>
        <v>草加市（公共・法適）</v>
      </c>
      <c r="H19">
        <v>18</v>
      </c>
      <c r="I19">
        <f t="shared" si="1"/>
        <v>42</v>
      </c>
      <c r="J19" t="s">
        <v>169</v>
      </c>
      <c r="K19">
        <v>1947</v>
      </c>
      <c r="L19">
        <v>1947</v>
      </c>
    </row>
    <row r="20" spans="1:12">
      <c r="A20">
        <v>19</v>
      </c>
      <c r="B20" s="63" t="s">
        <v>205</v>
      </c>
      <c r="C20" s="65" t="s">
        <v>134</v>
      </c>
      <c r="D20" s="66" t="s">
        <v>140</v>
      </c>
      <c r="E20" s="67">
        <v>200</v>
      </c>
      <c r="F20" s="78">
        <v>2574</v>
      </c>
      <c r="G20" s="77" t="str">
        <f t="shared" si="0"/>
        <v>越谷市（公共・法適）</v>
      </c>
      <c r="H20">
        <v>19</v>
      </c>
      <c r="I20">
        <f t="shared" si="1"/>
        <v>6</v>
      </c>
      <c r="J20" t="s">
        <v>163</v>
      </c>
      <c r="K20">
        <v>2574</v>
      </c>
      <c r="L20">
        <v>2574</v>
      </c>
    </row>
    <row r="21" spans="1:12">
      <c r="A21">
        <v>20</v>
      </c>
      <c r="B21" s="63" t="s">
        <v>206</v>
      </c>
      <c r="C21" s="65" t="s">
        <v>134</v>
      </c>
      <c r="D21" s="66" t="s">
        <v>140</v>
      </c>
      <c r="E21" s="67">
        <v>0</v>
      </c>
      <c r="F21" s="78">
        <v>1309</v>
      </c>
      <c r="G21" s="77" t="str">
        <f t="shared" si="0"/>
        <v>蕨市（公共・法適）</v>
      </c>
      <c r="H21">
        <v>20</v>
      </c>
      <c r="I21">
        <f t="shared" si="1"/>
        <v>62</v>
      </c>
      <c r="J21" t="s">
        <v>177</v>
      </c>
      <c r="K21">
        <v>1309</v>
      </c>
      <c r="L21">
        <v>1309</v>
      </c>
    </row>
    <row r="22" spans="1:12">
      <c r="A22">
        <v>21</v>
      </c>
      <c r="B22" s="63" t="s">
        <v>207</v>
      </c>
      <c r="C22" s="65" t="s">
        <v>134</v>
      </c>
      <c r="D22" s="66" t="s">
        <v>140</v>
      </c>
      <c r="E22" s="67">
        <v>0</v>
      </c>
      <c r="F22" s="78">
        <v>1023</v>
      </c>
      <c r="G22" s="77" t="str">
        <f t="shared" si="0"/>
        <v>戸田市（公共・法適）</v>
      </c>
      <c r="H22">
        <v>21</v>
      </c>
      <c r="I22">
        <f t="shared" si="1"/>
        <v>65</v>
      </c>
      <c r="J22" t="s">
        <v>131</v>
      </c>
      <c r="K22">
        <v>1023</v>
      </c>
      <c r="L22">
        <v>1023</v>
      </c>
    </row>
    <row r="23" spans="1:12">
      <c r="A23">
        <v>22</v>
      </c>
      <c r="B23" s="63" t="s">
        <v>208</v>
      </c>
      <c r="C23" s="65" t="s">
        <v>134</v>
      </c>
      <c r="D23" s="66" t="s">
        <v>140</v>
      </c>
      <c r="E23" s="67">
        <v>0</v>
      </c>
      <c r="F23" s="78">
        <v>1815</v>
      </c>
      <c r="G23" s="77" t="str">
        <f t="shared" si="0"/>
        <v>入間市（公共・法適）</v>
      </c>
      <c r="H23">
        <v>22</v>
      </c>
      <c r="I23">
        <f t="shared" si="1"/>
        <v>49</v>
      </c>
      <c r="J23" t="s">
        <v>122</v>
      </c>
      <c r="K23">
        <v>1815</v>
      </c>
      <c r="L23">
        <v>1815</v>
      </c>
    </row>
    <row r="24" spans="1:12">
      <c r="A24">
        <v>23</v>
      </c>
      <c r="B24" s="63" t="s">
        <v>209</v>
      </c>
      <c r="C24" s="65" t="s">
        <v>134</v>
      </c>
      <c r="D24" s="66" t="s">
        <v>140</v>
      </c>
      <c r="E24" s="67">
        <v>0</v>
      </c>
      <c r="F24" s="78">
        <v>1155</v>
      </c>
      <c r="G24" s="77" t="str">
        <f t="shared" si="0"/>
        <v>朝霞市（公共・法適）</v>
      </c>
      <c r="H24">
        <v>23</v>
      </c>
      <c r="I24">
        <f t="shared" si="1"/>
        <v>64</v>
      </c>
      <c r="J24" t="s">
        <v>178</v>
      </c>
      <c r="K24">
        <v>1155</v>
      </c>
      <c r="L24">
        <v>1155</v>
      </c>
    </row>
    <row r="25" spans="1:12">
      <c r="A25">
        <v>24</v>
      </c>
      <c r="B25" s="63" t="s">
        <v>210</v>
      </c>
      <c r="C25" s="65" t="s">
        <v>134</v>
      </c>
      <c r="D25" s="66" t="s">
        <v>140</v>
      </c>
      <c r="E25" s="67">
        <v>0</v>
      </c>
      <c r="F25" s="78">
        <v>2255</v>
      </c>
      <c r="G25" s="77" t="str">
        <f t="shared" si="0"/>
        <v>志木市（公共・法適）</v>
      </c>
      <c r="H25">
        <v>24</v>
      </c>
      <c r="I25">
        <f t="shared" si="1"/>
        <v>23</v>
      </c>
      <c r="J25" t="s">
        <v>114</v>
      </c>
      <c r="K25">
        <v>2255</v>
      </c>
      <c r="L25">
        <v>2255</v>
      </c>
    </row>
    <row r="26" spans="1:12">
      <c r="A26">
        <v>25</v>
      </c>
      <c r="B26" s="63" t="s">
        <v>211</v>
      </c>
      <c r="C26" s="65" t="s">
        <v>134</v>
      </c>
      <c r="D26" s="66" t="s">
        <v>140</v>
      </c>
      <c r="E26" s="67">
        <v>0</v>
      </c>
      <c r="F26" s="78">
        <v>1262</v>
      </c>
      <c r="G26" s="77" t="str">
        <f t="shared" si="0"/>
        <v>和光市（公共・法適）</v>
      </c>
      <c r="H26">
        <v>25</v>
      </c>
      <c r="I26">
        <f t="shared" si="1"/>
        <v>63</v>
      </c>
      <c r="J26" t="s">
        <v>130</v>
      </c>
      <c r="K26">
        <v>1262</v>
      </c>
      <c r="L26">
        <v>1262</v>
      </c>
    </row>
    <row r="27" spans="1:12">
      <c r="A27">
        <v>26</v>
      </c>
      <c r="B27" s="63" t="s">
        <v>212</v>
      </c>
      <c r="C27" s="65" t="s">
        <v>134</v>
      </c>
      <c r="D27" s="66" t="s">
        <v>140</v>
      </c>
      <c r="E27" s="67">
        <v>0</v>
      </c>
      <c r="F27" s="78">
        <v>1639</v>
      </c>
      <c r="G27" s="77" t="str">
        <f t="shared" si="0"/>
        <v>新座市（公共・法適）</v>
      </c>
      <c r="H27">
        <v>26</v>
      </c>
      <c r="I27">
        <f t="shared" si="1"/>
        <v>53</v>
      </c>
      <c r="J27" t="s">
        <v>174</v>
      </c>
      <c r="K27">
        <v>1639</v>
      </c>
      <c r="L27">
        <v>1639</v>
      </c>
    </row>
    <row r="28" spans="1:12">
      <c r="A28">
        <v>27</v>
      </c>
      <c r="B28" s="63" t="s">
        <v>213</v>
      </c>
      <c r="C28" s="65" t="s">
        <v>134</v>
      </c>
      <c r="D28" s="66" t="s">
        <v>140</v>
      </c>
      <c r="E28" s="67">
        <v>0</v>
      </c>
      <c r="F28" s="78">
        <v>1980</v>
      </c>
      <c r="G28" s="77" t="str">
        <f t="shared" si="0"/>
        <v>桶川市（公共・法適）</v>
      </c>
      <c r="H28">
        <v>27</v>
      </c>
      <c r="I28">
        <f t="shared" si="1"/>
        <v>36</v>
      </c>
      <c r="J28" t="s">
        <v>150</v>
      </c>
      <c r="K28">
        <v>1980</v>
      </c>
      <c r="L28">
        <v>1980</v>
      </c>
    </row>
    <row r="29" spans="1:12">
      <c r="A29">
        <v>28</v>
      </c>
      <c r="B29" s="63" t="s">
        <v>214</v>
      </c>
      <c r="C29" s="65" t="s">
        <v>134</v>
      </c>
      <c r="D29" s="66" t="s">
        <v>140</v>
      </c>
      <c r="E29" s="67">
        <v>0</v>
      </c>
      <c r="F29" s="78">
        <v>1870</v>
      </c>
      <c r="G29" s="77" t="str">
        <f t="shared" si="0"/>
        <v>久喜市（公共・法適）</v>
      </c>
      <c r="H29">
        <v>28</v>
      </c>
      <c r="I29">
        <f t="shared" si="1"/>
        <v>45</v>
      </c>
      <c r="J29" t="s">
        <v>135</v>
      </c>
      <c r="K29">
        <v>1870</v>
      </c>
      <c r="L29">
        <v>1870</v>
      </c>
    </row>
    <row r="30" spans="1:12">
      <c r="A30">
        <v>29</v>
      </c>
      <c r="B30" s="63" t="s">
        <v>215</v>
      </c>
      <c r="C30" s="65" t="s">
        <v>134</v>
      </c>
      <c r="D30" s="66" t="s">
        <v>140</v>
      </c>
      <c r="E30" s="67">
        <v>0</v>
      </c>
      <c r="F30" s="78">
        <v>1980</v>
      </c>
      <c r="G30" s="77" t="str">
        <f t="shared" si="0"/>
        <v>北本市（公共・法適）</v>
      </c>
      <c r="H30">
        <v>29</v>
      </c>
      <c r="I30">
        <f t="shared" si="1"/>
        <v>36</v>
      </c>
      <c r="J30" t="s">
        <v>136</v>
      </c>
      <c r="K30">
        <v>1980</v>
      </c>
      <c r="L30">
        <v>1980</v>
      </c>
    </row>
    <row r="31" spans="1:12">
      <c r="A31">
        <v>30</v>
      </c>
      <c r="B31" s="63" t="s">
        <v>216</v>
      </c>
      <c r="C31" s="65" t="s">
        <v>134</v>
      </c>
      <c r="D31" s="66" t="s">
        <v>140</v>
      </c>
      <c r="E31" s="67">
        <v>0</v>
      </c>
      <c r="F31" s="78">
        <v>1980</v>
      </c>
      <c r="G31" s="77" t="str">
        <f t="shared" si="0"/>
        <v>八潮市（公共・法適）</v>
      </c>
      <c r="H31">
        <v>30</v>
      </c>
      <c r="I31">
        <f t="shared" si="1"/>
        <v>36</v>
      </c>
      <c r="J31" t="s">
        <v>168</v>
      </c>
      <c r="K31">
        <v>1980</v>
      </c>
      <c r="L31">
        <v>1980</v>
      </c>
    </row>
    <row r="32" spans="1:12">
      <c r="A32">
        <v>31</v>
      </c>
      <c r="B32" s="63" t="s">
        <v>99</v>
      </c>
      <c r="C32" s="65" t="s">
        <v>134</v>
      </c>
      <c r="D32" s="66" t="s">
        <v>140</v>
      </c>
      <c r="E32" s="67">
        <v>0</v>
      </c>
      <c r="F32" s="78">
        <v>1650</v>
      </c>
      <c r="G32" s="77" t="str">
        <f t="shared" si="0"/>
        <v>富士見市（公共・法適）</v>
      </c>
      <c r="H32">
        <v>31</v>
      </c>
      <c r="I32">
        <f t="shared" si="1"/>
        <v>51</v>
      </c>
      <c r="J32" t="s">
        <v>123</v>
      </c>
      <c r="K32">
        <v>1650</v>
      </c>
      <c r="L32">
        <v>1650</v>
      </c>
    </row>
    <row r="33" spans="1:12">
      <c r="A33">
        <v>32</v>
      </c>
      <c r="B33" s="63" t="s">
        <v>217</v>
      </c>
      <c r="C33" s="65" t="s">
        <v>134</v>
      </c>
      <c r="D33" s="66" t="s">
        <v>140</v>
      </c>
      <c r="E33" s="67">
        <v>0</v>
      </c>
      <c r="F33" s="78">
        <v>2214</v>
      </c>
      <c r="G33" s="77" t="str">
        <f t="shared" si="0"/>
        <v>三郷市（公共・法適）</v>
      </c>
      <c r="H33">
        <v>32</v>
      </c>
      <c r="I33">
        <f t="shared" si="1"/>
        <v>24</v>
      </c>
      <c r="J33" t="s">
        <v>165</v>
      </c>
      <c r="K33">
        <v>2214</v>
      </c>
      <c r="L33">
        <v>2214</v>
      </c>
    </row>
    <row r="34" spans="1:12">
      <c r="A34">
        <v>33</v>
      </c>
      <c r="B34" s="63" t="s">
        <v>218</v>
      </c>
      <c r="C34" s="65" t="s">
        <v>134</v>
      </c>
      <c r="D34" s="66" t="s">
        <v>140</v>
      </c>
      <c r="E34" s="67">
        <v>0</v>
      </c>
      <c r="F34" s="78">
        <v>1980</v>
      </c>
      <c r="G34" s="77" t="str">
        <f t="shared" ref="G34:G67" si="2">B34&amp;"（"&amp;D34&amp;"・"&amp;C34&amp;"）"</f>
        <v>蓮田市（公共・法適）</v>
      </c>
      <c r="H34">
        <v>33</v>
      </c>
      <c r="I34">
        <f t="shared" ref="I34:I67" si="3">_xlfn.RANK.EQ(K34,$K$2:$K$67,0)</f>
        <v>36</v>
      </c>
      <c r="J34" t="s">
        <v>151</v>
      </c>
      <c r="K34">
        <v>1980</v>
      </c>
      <c r="L34">
        <v>1980</v>
      </c>
    </row>
    <row r="35" spans="1:12">
      <c r="A35">
        <v>34</v>
      </c>
      <c r="B35" s="63" t="s">
        <v>219</v>
      </c>
      <c r="C35" s="65" t="s">
        <v>134</v>
      </c>
      <c r="D35" s="66" t="s">
        <v>140</v>
      </c>
      <c r="E35" s="67">
        <v>0</v>
      </c>
      <c r="F35" s="78">
        <v>1595</v>
      </c>
      <c r="G35" s="77" t="str">
        <f t="shared" si="2"/>
        <v>幸手市（公共・法適）</v>
      </c>
      <c r="H35">
        <v>34</v>
      </c>
      <c r="I35">
        <f t="shared" si="3"/>
        <v>56</v>
      </c>
      <c r="J35" t="s">
        <v>157</v>
      </c>
      <c r="K35">
        <v>1595</v>
      </c>
      <c r="L35">
        <v>1595</v>
      </c>
    </row>
    <row r="36" spans="1:12">
      <c r="A36">
        <v>35</v>
      </c>
      <c r="B36" s="63" t="s">
        <v>96</v>
      </c>
      <c r="C36" s="65" t="s">
        <v>134</v>
      </c>
      <c r="D36" s="66" t="s">
        <v>140</v>
      </c>
      <c r="E36" s="67">
        <v>0</v>
      </c>
      <c r="F36" s="78">
        <v>2761</v>
      </c>
      <c r="G36" s="77" t="str">
        <f t="shared" si="2"/>
        <v>日高市（公共・法適）</v>
      </c>
      <c r="H36">
        <v>35</v>
      </c>
      <c r="I36">
        <f t="shared" si="3"/>
        <v>3</v>
      </c>
      <c r="J36" t="s">
        <v>108</v>
      </c>
      <c r="K36">
        <v>2761</v>
      </c>
      <c r="L36">
        <v>2761</v>
      </c>
    </row>
    <row r="37" spans="1:12">
      <c r="A37">
        <v>36</v>
      </c>
      <c r="B37" s="63" t="s">
        <v>220</v>
      </c>
      <c r="C37" s="65" t="s">
        <v>134</v>
      </c>
      <c r="D37" s="66" t="s">
        <v>140</v>
      </c>
      <c r="E37" s="67">
        <v>0</v>
      </c>
      <c r="F37" s="78">
        <v>1870</v>
      </c>
      <c r="G37" s="77" t="str">
        <f t="shared" si="2"/>
        <v>吉川市（公共・法適）</v>
      </c>
      <c r="H37">
        <v>36</v>
      </c>
      <c r="I37">
        <f t="shared" si="3"/>
        <v>45</v>
      </c>
      <c r="J37" t="s">
        <v>154</v>
      </c>
      <c r="K37">
        <v>1870</v>
      </c>
      <c r="L37">
        <v>1870</v>
      </c>
    </row>
    <row r="38" spans="1:12">
      <c r="A38">
        <v>37</v>
      </c>
      <c r="B38" s="63" t="s">
        <v>221</v>
      </c>
      <c r="C38" s="65" t="s">
        <v>134</v>
      </c>
      <c r="D38" s="66" t="s">
        <v>140</v>
      </c>
      <c r="E38" s="67">
        <v>0</v>
      </c>
      <c r="F38" s="78">
        <v>1367</v>
      </c>
      <c r="G38" s="77" t="str">
        <f t="shared" si="2"/>
        <v>ふじみ野市（公共・法適）</v>
      </c>
      <c r="H38">
        <v>37</v>
      </c>
      <c r="I38">
        <f t="shared" si="3"/>
        <v>61</v>
      </c>
      <c r="J38" t="s">
        <v>128</v>
      </c>
      <c r="K38">
        <v>1367</v>
      </c>
      <c r="L38">
        <v>1367</v>
      </c>
    </row>
    <row r="39" spans="1:12">
      <c r="A39">
        <v>38</v>
      </c>
      <c r="B39" s="63" t="s">
        <v>222</v>
      </c>
      <c r="C39" s="65" t="s">
        <v>134</v>
      </c>
      <c r="D39" s="66" t="s">
        <v>140</v>
      </c>
      <c r="E39" s="67">
        <v>0</v>
      </c>
      <c r="F39" s="78">
        <v>2070</v>
      </c>
      <c r="G39" s="77" t="str">
        <f t="shared" si="2"/>
        <v>白岡市（公共・法適）</v>
      </c>
      <c r="H39">
        <v>38</v>
      </c>
      <c r="I39">
        <f t="shared" si="3"/>
        <v>12</v>
      </c>
      <c r="J39" t="s">
        <v>166</v>
      </c>
      <c r="K39">
        <v>2443</v>
      </c>
      <c r="L39">
        <v>2070</v>
      </c>
    </row>
    <row r="40" spans="1:12">
      <c r="A40">
        <v>39</v>
      </c>
      <c r="B40" s="63" t="s">
        <v>223</v>
      </c>
      <c r="C40" s="65" t="s">
        <v>134</v>
      </c>
      <c r="D40" s="66" t="s">
        <v>140</v>
      </c>
      <c r="E40" s="67">
        <v>0</v>
      </c>
      <c r="F40" s="78">
        <v>2398</v>
      </c>
      <c r="G40" s="77" t="str">
        <f t="shared" si="2"/>
        <v>伊奈町（公共・法適）</v>
      </c>
      <c r="H40">
        <v>39</v>
      </c>
      <c r="I40">
        <f t="shared" si="3"/>
        <v>16</v>
      </c>
      <c r="J40" t="s">
        <v>162</v>
      </c>
      <c r="K40">
        <v>2398</v>
      </c>
      <c r="L40">
        <v>2398</v>
      </c>
    </row>
    <row r="41" spans="1:12">
      <c r="A41">
        <v>40</v>
      </c>
      <c r="B41" s="63" t="s">
        <v>224</v>
      </c>
      <c r="C41" s="65" t="s">
        <v>134</v>
      </c>
      <c r="D41" s="66" t="s">
        <v>140</v>
      </c>
      <c r="E41" s="67">
        <v>0</v>
      </c>
      <c r="F41" s="78">
        <v>1540</v>
      </c>
      <c r="G41" s="77" t="str">
        <f t="shared" si="2"/>
        <v>三芳町（公共・法適）</v>
      </c>
      <c r="H41">
        <v>40</v>
      </c>
      <c r="I41">
        <f t="shared" si="3"/>
        <v>58</v>
      </c>
      <c r="J41" t="s">
        <v>155</v>
      </c>
      <c r="K41">
        <v>1540</v>
      </c>
      <c r="L41">
        <v>1540</v>
      </c>
    </row>
    <row r="42" spans="1:12">
      <c r="A42">
        <v>41</v>
      </c>
      <c r="B42" s="63" t="s">
        <v>225</v>
      </c>
      <c r="C42" s="65" t="s">
        <v>134</v>
      </c>
      <c r="D42" s="66" t="s">
        <v>140</v>
      </c>
      <c r="E42" s="67">
        <v>0</v>
      </c>
      <c r="F42" s="78">
        <v>2530</v>
      </c>
      <c r="G42" s="77" t="str">
        <f t="shared" si="2"/>
        <v>嵐山町（公共・法適）</v>
      </c>
      <c r="H42">
        <v>41</v>
      </c>
      <c r="I42">
        <f t="shared" si="3"/>
        <v>8</v>
      </c>
      <c r="J42" t="s">
        <v>160</v>
      </c>
      <c r="K42">
        <v>2530</v>
      </c>
      <c r="L42">
        <v>2530</v>
      </c>
    </row>
    <row r="43" spans="1:12">
      <c r="A43">
        <v>42</v>
      </c>
      <c r="B43" s="63" t="s">
        <v>226</v>
      </c>
      <c r="C43" s="65" t="s">
        <v>134</v>
      </c>
      <c r="D43" s="66" t="s">
        <v>140</v>
      </c>
      <c r="E43" s="67">
        <v>0</v>
      </c>
      <c r="F43" s="78">
        <v>2410</v>
      </c>
      <c r="G43" s="77" t="str">
        <f t="shared" si="2"/>
        <v>小川町（公共・法適）</v>
      </c>
      <c r="H43">
        <v>42</v>
      </c>
      <c r="I43">
        <f t="shared" si="3"/>
        <v>15</v>
      </c>
      <c r="J43" t="s">
        <v>161</v>
      </c>
      <c r="K43">
        <v>2410</v>
      </c>
      <c r="L43">
        <v>2410</v>
      </c>
    </row>
    <row r="44" spans="1:12">
      <c r="A44">
        <v>43</v>
      </c>
      <c r="B44" s="63" t="s">
        <v>227</v>
      </c>
      <c r="C44" s="65" t="s">
        <v>134</v>
      </c>
      <c r="D44" s="66" t="s">
        <v>140</v>
      </c>
      <c r="E44" s="67">
        <v>180</v>
      </c>
      <c r="F44" s="78">
        <v>1540</v>
      </c>
      <c r="G44" s="77" t="str">
        <f t="shared" si="2"/>
        <v>川島町（公共・法適）</v>
      </c>
      <c r="H44">
        <v>43</v>
      </c>
      <c r="I44">
        <f t="shared" si="3"/>
        <v>58</v>
      </c>
      <c r="J44" t="s">
        <v>176</v>
      </c>
      <c r="K44">
        <v>1540</v>
      </c>
      <c r="L44">
        <v>1540</v>
      </c>
    </row>
    <row r="45" spans="1:12">
      <c r="A45">
        <v>44</v>
      </c>
      <c r="B45" s="75" t="s">
        <v>228</v>
      </c>
      <c r="C45" s="65" t="s">
        <v>134</v>
      </c>
      <c r="D45" s="76" t="s">
        <v>140</v>
      </c>
      <c r="E45" s="67">
        <v>0</v>
      </c>
      <c r="F45" s="78">
        <v>2420</v>
      </c>
      <c r="G45" s="77" t="str">
        <f t="shared" si="2"/>
        <v>神川町（公共・法適）</v>
      </c>
      <c r="H45">
        <v>44</v>
      </c>
      <c r="I45">
        <f t="shared" si="3"/>
        <v>13</v>
      </c>
      <c r="J45" t="s">
        <v>244</v>
      </c>
      <c r="K45">
        <v>2420</v>
      </c>
      <c r="L45">
        <v>2420</v>
      </c>
    </row>
    <row r="46" spans="1:12">
      <c r="A46">
        <v>45</v>
      </c>
      <c r="B46" s="63" t="s">
        <v>98</v>
      </c>
      <c r="C46" s="65" t="s">
        <v>134</v>
      </c>
      <c r="D46" s="66" t="s">
        <v>140</v>
      </c>
      <c r="E46" s="67">
        <v>0</v>
      </c>
      <c r="F46" s="78">
        <v>2167</v>
      </c>
      <c r="G46" s="77" t="str">
        <f t="shared" si="2"/>
        <v>上里町（公共・法適）</v>
      </c>
      <c r="H46">
        <v>45</v>
      </c>
      <c r="I46">
        <f t="shared" si="3"/>
        <v>25</v>
      </c>
      <c r="J46" t="s">
        <v>117</v>
      </c>
      <c r="K46">
        <v>2167</v>
      </c>
      <c r="L46">
        <v>2167</v>
      </c>
    </row>
    <row r="47" spans="1:12">
      <c r="A47">
        <v>46</v>
      </c>
      <c r="B47" s="63" t="s">
        <v>229</v>
      </c>
      <c r="C47" s="65" t="s">
        <v>134</v>
      </c>
      <c r="D47" s="66" t="s">
        <v>140</v>
      </c>
      <c r="E47" s="67">
        <v>0</v>
      </c>
      <c r="F47" s="78">
        <v>2310</v>
      </c>
      <c r="G47" s="77" t="str">
        <f t="shared" si="2"/>
        <v>寄居町（公共・法適）</v>
      </c>
      <c r="H47">
        <v>46</v>
      </c>
      <c r="I47">
        <f t="shared" si="3"/>
        <v>19</v>
      </c>
      <c r="J47" t="s">
        <v>164</v>
      </c>
      <c r="K47">
        <v>2310</v>
      </c>
      <c r="L47">
        <v>2310</v>
      </c>
    </row>
    <row r="48" spans="1:12">
      <c r="A48">
        <v>47</v>
      </c>
      <c r="B48" s="63" t="s">
        <v>230</v>
      </c>
      <c r="C48" s="65" t="s">
        <v>134</v>
      </c>
      <c r="D48" s="66" t="s">
        <v>140</v>
      </c>
      <c r="E48" s="67">
        <v>0</v>
      </c>
      <c r="F48" s="78">
        <v>1883</v>
      </c>
      <c r="G48" s="77" t="str">
        <f t="shared" si="2"/>
        <v>宮代町（公共・法適）</v>
      </c>
      <c r="H48">
        <v>47</v>
      </c>
      <c r="I48">
        <f t="shared" si="3"/>
        <v>44</v>
      </c>
      <c r="J48" t="s">
        <v>171</v>
      </c>
      <c r="K48">
        <v>1883</v>
      </c>
      <c r="L48">
        <v>1883</v>
      </c>
    </row>
    <row r="49" spans="1:12">
      <c r="A49">
        <v>48</v>
      </c>
      <c r="B49" s="63" t="s">
        <v>231</v>
      </c>
      <c r="C49" s="65" t="s">
        <v>134</v>
      </c>
      <c r="D49" s="66" t="s">
        <v>140</v>
      </c>
      <c r="E49" s="67">
        <v>0</v>
      </c>
      <c r="F49" s="78">
        <v>1870</v>
      </c>
      <c r="G49" s="77" t="str">
        <f t="shared" si="2"/>
        <v>杉戸町（公共・法適）</v>
      </c>
      <c r="H49">
        <v>48</v>
      </c>
      <c r="I49">
        <f t="shared" si="3"/>
        <v>45</v>
      </c>
      <c r="J49" t="s">
        <v>172</v>
      </c>
      <c r="K49">
        <v>1870</v>
      </c>
      <c r="L49">
        <v>1870</v>
      </c>
    </row>
    <row r="50" spans="1:12">
      <c r="A50">
        <v>49</v>
      </c>
      <c r="B50" s="63" t="s">
        <v>232</v>
      </c>
      <c r="C50" s="65" t="s">
        <v>134</v>
      </c>
      <c r="D50" s="66" t="s">
        <v>140</v>
      </c>
      <c r="E50" s="67">
        <v>0</v>
      </c>
      <c r="F50" s="78">
        <v>2035</v>
      </c>
      <c r="G50" s="77" t="str">
        <f t="shared" si="2"/>
        <v>松伏町（公共・法適）</v>
      </c>
      <c r="H50">
        <v>49</v>
      </c>
      <c r="I50">
        <f t="shared" si="3"/>
        <v>32</v>
      </c>
      <c r="J50" t="s">
        <v>167</v>
      </c>
      <c r="K50">
        <v>2035</v>
      </c>
      <c r="L50">
        <v>2035</v>
      </c>
    </row>
    <row r="51" spans="1:12" ht="17">
      <c r="A51">
        <v>50</v>
      </c>
      <c r="B51" s="74" t="s">
        <v>241</v>
      </c>
      <c r="C51" s="65" t="s">
        <v>134</v>
      </c>
      <c r="D51" s="66" t="s">
        <v>140</v>
      </c>
      <c r="E51" s="67">
        <v>0</v>
      </c>
      <c r="F51" s="78">
        <v>2343</v>
      </c>
      <c r="G51" s="77" t="str">
        <f t="shared" si="2"/>
        <v>坂戸、鶴ヶ島下水道組合（公共・法適）</v>
      </c>
      <c r="H51">
        <v>50</v>
      </c>
      <c r="I51">
        <f t="shared" si="3"/>
        <v>18</v>
      </c>
      <c r="J51" t="s">
        <v>245</v>
      </c>
      <c r="K51">
        <v>2343</v>
      </c>
      <c r="L51">
        <v>2343</v>
      </c>
    </row>
    <row r="52" spans="1:12">
      <c r="A52">
        <v>51</v>
      </c>
      <c r="B52" s="64" t="s">
        <v>242</v>
      </c>
      <c r="C52" s="65" t="s">
        <v>134</v>
      </c>
      <c r="D52" s="66" t="s">
        <v>140</v>
      </c>
      <c r="E52" s="67">
        <v>0</v>
      </c>
      <c r="F52" s="78">
        <v>1925</v>
      </c>
      <c r="G52" s="77" t="str">
        <f t="shared" si="2"/>
        <v>毛呂山・越生・鳩山公共下水道組合（公共・法適）</v>
      </c>
      <c r="H52">
        <v>51</v>
      </c>
      <c r="I52">
        <f t="shared" si="3"/>
        <v>43</v>
      </c>
      <c r="J52" t="s">
        <v>153</v>
      </c>
      <c r="K52">
        <v>1925</v>
      </c>
      <c r="L52">
        <v>1925</v>
      </c>
    </row>
    <row r="53" spans="1:12">
      <c r="A53">
        <v>52</v>
      </c>
      <c r="B53" s="63" t="s">
        <v>195</v>
      </c>
      <c r="C53" s="65" t="s">
        <v>134</v>
      </c>
      <c r="D53" s="66" t="s">
        <v>233</v>
      </c>
      <c r="E53" s="67">
        <v>0</v>
      </c>
      <c r="F53" s="78">
        <v>2706</v>
      </c>
      <c r="G53" s="77" t="str">
        <f t="shared" si="2"/>
        <v>飯能市（特環・法適）</v>
      </c>
      <c r="H53">
        <v>52</v>
      </c>
      <c r="I53">
        <f t="shared" si="3"/>
        <v>4</v>
      </c>
      <c r="J53" t="s">
        <v>145</v>
      </c>
      <c r="K53">
        <v>2706</v>
      </c>
      <c r="L53">
        <v>2706</v>
      </c>
    </row>
    <row r="54" spans="1:12">
      <c r="A54">
        <v>53</v>
      </c>
      <c r="B54" s="63" t="s">
        <v>141</v>
      </c>
      <c r="C54" s="65" t="s">
        <v>134</v>
      </c>
      <c r="D54" s="66" t="s">
        <v>234</v>
      </c>
      <c r="E54" s="67">
        <v>0</v>
      </c>
      <c r="F54" s="78">
        <v>0</v>
      </c>
      <c r="G54" s="77" t="str">
        <f t="shared" si="2"/>
        <v>春日部市（特環・法適）</v>
      </c>
      <c r="H54">
        <v>53</v>
      </c>
      <c r="I54">
        <f t="shared" si="3"/>
        <v>66</v>
      </c>
      <c r="J54" t="s">
        <v>132</v>
      </c>
      <c r="K54">
        <v>0</v>
      </c>
      <c r="L54">
        <v>0</v>
      </c>
    </row>
    <row r="55" spans="1:12">
      <c r="A55">
        <v>54</v>
      </c>
      <c r="B55" s="63" t="s">
        <v>212</v>
      </c>
      <c r="C55" s="65" t="s">
        <v>134</v>
      </c>
      <c r="D55" s="66" t="s">
        <v>234</v>
      </c>
      <c r="E55" s="67">
        <v>0</v>
      </c>
      <c r="F55" s="78">
        <v>1639</v>
      </c>
      <c r="G55" s="77" t="str">
        <f t="shared" si="2"/>
        <v>新座市（特環・法適）</v>
      </c>
      <c r="H55">
        <v>54</v>
      </c>
      <c r="I55">
        <f t="shared" si="3"/>
        <v>53</v>
      </c>
      <c r="J55" t="s">
        <v>175</v>
      </c>
      <c r="K55">
        <v>1639</v>
      </c>
      <c r="L55">
        <v>1639</v>
      </c>
    </row>
    <row r="56" spans="1:12">
      <c r="A56">
        <v>55</v>
      </c>
      <c r="B56" s="63" t="s">
        <v>142</v>
      </c>
      <c r="C56" s="65" t="s">
        <v>134</v>
      </c>
      <c r="D56" s="66" t="s">
        <v>234</v>
      </c>
      <c r="E56" s="67">
        <v>0</v>
      </c>
      <c r="F56" s="78">
        <v>1650</v>
      </c>
      <c r="G56" s="77" t="str">
        <f t="shared" si="2"/>
        <v>富士見市（特環・法適）</v>
      </c>
      <c r="H56">
        <v>55</v>
      </c>
      <c r="I56">
        <f t="shared" si="3"/>
        <v>51</v>
      </c>
      <c r="J56" t="s">
        <v>124</v>
      </c>
      <c r="K56">
        <v>1650</v>
      </c>
      <c r="L56">
        <v>1650</v>
      </c>
    </row>
    <row r="57" spans="1:12">
      <c r="A57">
        <v>56</v>
      </c>
      <c r="B57" s="63" t="s">
        <v>218</v>
      </c>
      <c r="C57" s="65" t="s">
        <v>134</v>
      </c>
      <c r="D57" s="66" t="s">
        <v>233</v>
      </c>
      <c r="E57" s="67">
        <v>0</v>
      </c>
      <c r="F57" s="78">
        <v>1980</v>
      </c>
      <c r="G57" s="77" t="str">
        <f t="shared" si="2"/>
        <v>蓮田市（特環・法適）</v>
      </c>
      <c r="H57">
        <v>56</v>
      </c>
      <c r="I57">
        <f t="shared" si="3"/>
        <v>36</v>
      </c>
      <c r="J57" t="s">
        <v>152</v>
      </c>
      <c r="K57">
        <v>1980</v>
      </c>
      <c r="L57">
        <v>1980</v>
      </c>
    </row>
    <row r="58" spans="1:12">
      <c r="A58">
        <v>57</v>
      </c>
      <c r="B58" s="63" t="s">
        <v>224</v>
      </c>
      <c r="C58" s="65" t="s">
        <v>134</v>
      </c>
      <c r="D58" s="66" t="s">
        <v>233</v>
      </c>
      <c r="E58" s="67">
        <v>0</v>
      </c>
      <c r="F58" s="78">
        <v>1540</v>
      </c>
      <c r="G58" s="77" t="str">
        <f t="shared" si="2"/>
        <v>三芳町（特環・法適）</v>
      </c>
      <c r="H58">
        <v>57</v>
      </c>
      <c r="I58">
        <f t="shared" si="3"/>
        <v>58</v>
      </c>
      <c r="J58" t="s">
        <v>156</v>
      </c>
      <c r="K58">
        <v>1540</v>
      </c>
      <c r="L58">
        <v>1540</v>
      </c>
    </row>
    <row r="59" spans="1:12">
      <c r="A59">
        <v>58</v>
      </c>
      <c r="B59" s="75" t="s">
        <v>228</v>
      </c>
      <c r="C59" s="65" t="s">
        <v>134</v>
      </c>
      <c r="D59" s="76" t="s">
        <v>235</v>
      </c>
      <c r="E59" s="67">
        <v>0</v>
      </c>
      <c r="F59" s="78">
        <v>2420</v>
      </c>
      <c r="G59" s="77" t="str">
        <f t="shared" si="2"/>
        <v>神川町（特環・法適）</v>
      </c>
      <c r="H59">
        <v>58</v>
      </c>
      <c r="I59">
        <f t="shared" si="3"/>
        <v>13</v>
      </c>
      <c r="J59" t="s">
        <v>246</v>
      </c>
      <c r="K59">
        <v>2420</v>
      </c>
      <c r="L59">
        <v>2420</v>
      </c>
    </row>
    <row r="60" spans="1:12">
      <c r="A60">
        <v>59</v>
      </c>
      <c r="B60" s="63" t="s">
        <v>139</v>
      </c>
      <c r="C60" s="65" t="s">
        <v>134</v>
      </c>
      <c r="D60" s="66" t="s">
        <v>234</v>
      </c>
      <c r="E60" s="67">
        <v>0</v>
      </c>
      <c r="F60" s="78">
        <v>2167</v>
      </c>
      <c r="G60" s="77" t="str">
        <f t="shared" si="2"/>
        <v>上里町（特環・法適）</v>
      </c>
      <c r="H60">
        <v>59</v>
      </c>
      <c r="I60">
        <f t="shared" si="3"/>
        <v>25</v>
      </c>
      <c r="J60" t="s">
        <v>118</v>
      </c>
      <c r="K60">
        <v>2167</v>
      </c>
      <c r="L60">
        <v>2167</v>
      </c>
    </row>
    <row r="61" spans="1:12">
      <c r="A61">
        <v>60</v>
      </c>
      <c r="B61" s="63" t="s">
        <v>231</v>
      </c>
      <c r="C61" s="65" t="s">
        <v>134</v>
      </c>
      <c r="D61" s="66" t="s">
        <v>234</v>
      </c>
      <c r="E61" s="67">
        <v>0</v>
      </c>
      <c r="F61" s="78">
        <v>1870</v>
      </c>
      <c r="G61" s="77" t="str">
        <f t="shared" si="2"/>
        <v>杉戸町（特環・法適）</v>
      </c>
      <c r="H61">
        <v>60</v>
      </c>
      <c r="I61">
        <f t="shared" si="3"/>
        <v>45</v>
      </c>
      <c r="J61" t="s">
        <v>173</v>
      </c>
      <c r="K61">
        <v>1870</v>
      </c>
      <c r="L61">
        <v>1870</v>
      </c>
    </row>
    <row r="62" spans="1:12">
      <c r="A62">
        <v>61</v>
      </c>
      <c r="B62" s="63" t="s">
        <v>243</v>
      </c>
      <c r="C62" s="65" t="s">
        <v>134</v>
      </c>
      <c r="D62" s="66" t="s">
        <v>234</v>
      </c>
      <c r="E62" s="67">
        <v>0</v>
      </c>
      <c r="F62" s="78">
        <v>2310</v>
      </c>
      <c r="G62" s="77" t="str">
        <f t="shared" si="2"/>
        <v>皆野・長瀞下水道組合（特環・法適）</v>
      </c>
      <c r="H62">
        <v>61</v>
      </c>
      <c r="I62">
        <f t="shared" si="3"/>
        <v>19</v>
      </c>
      <c r="J62" t="s">
        <v>113</v>
      </c>
      <c r="K62">
        <v>2310</v>
      </c>
      <c r="L62">
        <v>2310</v>
      </c>
    </row>
    <row r="63" spans="1:12">
      <c r="A63">
        <v>62</v>
      </c>
      <c r="B63" s="61" t="s">
        <v>236</v>
      </c>
      <c r="C63" s="62" t="s">
        <v>103</v>
      </c>
      <c r="D63" s="62" t="s">
        <v>140</v>
      </c>
      <c r="E63" s="68" t="e">
        <v>#REF!</v>
      </c>
      <c r="F63" s="69">
        <v>2530</v>
      </c>
      <c r="G63" s="77" t="str">
        <f t="shared" si="2"/>
        <v>滑川町（公共・法非適）</v>
      </c>
      <c r="H63">
        <v>62</v>
      </c>
      <c r="I63">
        <f t="shared" si="3"/>
        <v>8</v>
      </c>
      <c r="J63" t="s">
        <v>109</v>
      </c>
      <c r="K63">
        <v>2530</v>
      </c>
      <c r="L63">
        <v>2530</v>
      </c>
    </row>
    <row r="64" spans="1:12">
      <c r="A64">
        <v>63</v>
      </c>
      <c r="B64" s="61" t="s">
        <v>237</v>
      </c>
      <c r="C64" s="62" t="s">
        <v>103</v>
      </c>
      <c r="D64" s="62" t="s">
        <v>140</v>
      </c>
      <c r="E64" s="68" t="e">
        <v>#REF!</v>
      </c>
      <c r="F64" s="69">
        <v>2145</v>
      </c>
      <c r="G64" s="77" t="str">
        <f t="shared" si="2"/>
        <v>吉見町（公共・法非適）</v>
      </c>
      <c r="H64">
        <v>63</v>
      </c>
      <c r="I64">
        <f t="shared" si="3"/>
        <v>29</v>
      </c>
      <c r="J64" t="s">
        <v>119</v>
      </c>
      <c r="K64">
        <v>2145</v>
      </c>
      <c r="L64">
        <v>2145</v>
      </c>
    </row>
    <row r="65" spans="1:12">
      <c r="A65">
        <v>64</v>
      </c>
      <c r="B65" s="61" t="s">
        <v>238</v>
      </c>
      <c r="C65" s="62" t="s">
        <v>103</v>
      </c>
      <c r="D65" s="62" t="s">
        <v>140</v>
      </c>
      <c r="E65" s="68" t="e">
        <v>#REF!</v>
      </c>
      <c r="F65" s="69">
        <v>2200</v>
      </c>
      <c r="G65" s="77" t="str">
        <f t="shared" si="2"/>
        <v>美里町（公共・法非適）</v>
      </c>
      <c r="H65">
        <v>64</v>
      </c>
      <c r="I65">
        <f t="shared" si="3"/>
        <v>7</v>
      </c>
      <c r="J65" t="s">
        <v>115</v>
      </c>
      <c r="K65">
        <v>2563</v>
      </c>
      <c r="L65">
        <v>2200</v>
      </c>
    </row>
    <row r="66" spans="1:12">
      <c r="A66">
        <v>65</v>
      </c>
      <c r="B66" s="61" t="s">
        <v>237</v>
      </c>
      <c r="C66" s="62" t="s">
        <v>103</v>
      </c>
      <c r="D66" s="62" t="s">
        <v>239</v>
      </c>
      <c r="E66" s="68" t="e">
        <v>#REF!</v>
      </c>
      <c r="F66" s="69">
        <v>2145</v>
      </c>
      <c r="G66" s="77" t="str">
        <f t="shared" si="2"/>
        <v>吉見町（特環・法非適）</v>
      </c>
      <c r="H66">
        <v>65</v>
      </c>
      <c r="I66">
        <f t="shared" si="3"/>
        <v>29</v>
      </c>
      <c r="J66" t="s">
        <v>120</v>
      </c>
      <c r="K66">
        <v>2145</v>
      </c>
      <c r="L66">
        <v>2145</v>
      </c>
    </row>
    <row r="67" spans="1:12">
      <c r="A67">
        <v>66</v>
      </c>
      <c r="B67" s="61" t="s">
        <v>240</v>
      </c>
      <c r="C67" s="62" t="s">
        <v>103</v>
      </c>
      <c r="D67" s="62" t="s">
        <v>239</v>
      </c>
      <c r="E67" s="68" t="e">
        <v>#REF!</v>
      </c>
      <c r="F67" s="69">
        <v>3300</v>
      </c>
      <c r="G67" s="77" t="str">
        <f t="shared" si="2"/>
        <v>横瀬町（特環・法非適）</v>
      </c>
      <c r="H67">
        <v>66</v>
      </c>
      <c r="I67">
        <f t="shared" si="3"/>
        <v>2</v>
      </c>
      <c r="J67" t="s">
        <v>107</v>
      </c>
      <c r="K67">
        <v>3300</v>
      </c>
      <c r="L67">
        <v>3300</v>
      </c>
    </row>
  </sheetData>
  <autoFilter ref="H1:L1" xr:uid="{8A0785DE-9228-4BF4-B3A6-94A2AB6F2FD7}">
    <sortState xmlns:xlrd2="http://schemas.microsoft.com/office/spreadsheetml/2017/richdata2" ref="H2:L67">
      <sortCondition ref="H1"/>
    </sortState>
  </autoFilter>
  <phoneticPr fontId="3"/>
  <conditionalFormatting sqref="E2:F67">
    <cfRule type="cellIs" dxfId="0" priority="18"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ア　施設及び業務の概況等</vt:lpstr>
      <vt:lpstr>イ　下水道使用料</vt:lpstr>
      <vt:lpstr>農集料金ランキング</vt:lpstr>
      <vt:lpstr>農集料金ランキング（作業用）</vt:lpstr>
      <vt:lpstr>【作業用】下水道使用料</vt:lpstr>
      <vt:lpstr>'ア　施設及び業務の概況等'!Print_Area</vt:lpstr>
      <vt:lpstr>'イ　下水道使用料'!Print_Area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田代 幹基（市町村課）</cp:lastModifiedBy>
  <cp:lastPrinted>2026-01-08T07:59:44Z</cp:lastPrinted>
  <dcterms:created xsi:type="dcterms:W3CDTF">2012-12-26T23:51:49Z</dcterms:created>
  <dcterms:modified xsi:type="dcterms:W3CDTF">2026-02-05T08:28:31Z</dcterms:modified>
</cp:coreProperties>
</file>