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112316\Desktop\"/>
    </mc:Choice>
  </mc:AlternateContent>
  <xr:revisionPtr revIDLastSave="0" documentId="13_ncr:1_{11127522-20CE-4C59-B444-908C58591876}" xr6:coauthVersionLast="47" xr6:coauthVersionMax="47" xr10:uidLastSave="{00000000-0000-0000-0000-000000000000}"/>
  <bookViews>
    <workbookView xWindow="-120" yWindow="-120" windowWidth="29040" windowHeight="15720" xr2:uid="{00000000-000D-0000-FFFF-FFFF00000000}"/>
  </bookViews>
  <sheets>
    <sheet name="報告書" sheetId="20" r:id="rId1"/>
    <sheet name="清算額一覧" sheetId="29" r:id="rId2"/>
    <sheet name="個票1" sheetId="19" r:id="rId3"/>
    <sheet name="口座振込申出書" sheetId="32" r:id="rId4"/>
    <sheet name="単価表" sheetId="28" state="hidden" r:id="rId5"/>
    <sheet name="リスト" sheetId="31" state="hidden" r:id="rId6"/>
  </sheets>
  <definedNames>
    <definedName name="_xlnm.Print_Area" localSheetId="2">個票1!$A$1:$AN$31</definedName>
    <definedName name="_xlnm.Print_Area" localSheetId="1">清算額一覧!$A$1:$AZ$24</definedName>
    <definedName name="_xlnm.Print_Area" localSheetId="4">単価表!$A$1:$K$103</definedName>
    <definedName name="_xlnm.Print_Area" localSheetId="0">報告書!$A$1:$AM$38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2" l="1"/>
  <c r="H13" i="32"/>
  <c r="G13" i="32"/>
  <c r="F13" i="32"/>
  <c r="E13" i="32"/>
  <c r="D13" i="32"/>
  <c r="B13" i="32"/>
  <c r="I6" i="29"/>
  <c r="I7" i="29"/>
  <c r="I8" i="29"/>
  <c r="I9" i="29"/>
  <c r="I10" i="29"/>
  <c r="I11" i="29"/>
  <c r="I12" i="29"/>
  <c r="I13" i="29"/>
  <c r="I14" i="29"/>
  <c r="I15" i="29"/>
  <c r="I16" i="29"/>
  <c r="I17" i="29"/>
  <c r="I18" i="29"/>
  <c r="I19" i="29"/>
  <c r="H7" i="29"/>
  <c r="G6" i="29"/>
  <c r="H6" i="29"/>
  <c r="G7" i="29"/>
  <c r="G8" i="29"/>
  <c r="H8" i="29"/>
  <c r="G9" i="29"/>
  <c r="H9" i="29"/>
  <c r="G10" i="29"/>
  <c r="H10" i="29"/>
  <c r="G11" i="29"/>
  <c r="H11" i="29"/>
  <c r="G12" i="29"/>
  <c r="H12" i="29"/>
  <c r="G13" i="29"/>
  <c r="H13" i="29"/>
  <c r="G14" i="29"/>
  <c r="H14" i="29"/>
  <c r="G15" i="29"/>
  <c r="H15" i="29"/>
  <c r="G16" i="29"/>
  <c r="H16" i="29"/>
  <c r="G17" i="29"/>
  <c r="H17" i="29"/>
  <c r="G18" i="29"/>
  <c r="H18" i="29"/>
  <c r="G19" i="29"/>
  <c r="H19" i="29"/>
  <c r="K11" i="32"/>
  <c r="K10" i="32"/>
  <c r="K9" i="32"/>
  <c r="H26" i="19"/>
  <c r="AO5" i="29"/>
  <c r="AM5" i="29"/>
  <c r="AN5" i="29"/>
  <c r="AL5" i="29"/>
  <c r="AO19" i="29"/>
  <c r="AO17" i="29"/>
  <c r="AO15" i="29"/>
  <c r="AO13" i="29"/>
  <c r="AO11" i="29"/>
  <c r="AO9" i="29"/>
  <c r="AO7" i="29"/>
  <c r="AL11" i="29"/>
  <c r="AO18" i="29"/>
  <c r="AO8" i="29"/>
  <c r="AN14" i="29"/>
  <c r="AN6" i="29"/>
  <c r="AL8" i="29"/>
  <c r="AN19" i="29"/>
  <c r="AN17" i="29"/>
  <c r="AN15" i="29"/>
  <c r="AN13" i="29"/>
  <c r="AN11" i="29"/>
  <c r="AN9" i="29"/>
  <c r="AN7" i="29"/>
  <c r="AL13" i="29"/>
  <c r="AO14" i="29"/>
  <c r="AO6" i="29"/>
  <c r="AN12" i="29"/>
  <c r="AL18" i="29"/>
  <c r="AM19" i="29"/>
  <c r="AM17" i="29"/>
  <c r="AM15" i="29"/>
  <c r="AM13" i="29"/>
  <c r="AM11" i="29"/>
  <c r="AM9" i="29"/>
  <c r="AM7" i="29"/>
  <c r="AL15" i="29"/>
  <c r="AL7" i="29"/>
  <c r="AO16" i="29"/>
  <c r="AO10" i="29"/>
  <c r="AN18" i="29"/>
  <c r="AN8" i="29"/>
  <c r="AL14" i="29"/>
  <c r="AL6" i="29"/>
  <c r="AL19" i="29"/>
  <c r="AL17" i="29"/>
  <c r="AL9" i="29"/>
  <c r="AO12" i="29"/>
  <c r="AN16" i="29"/>
  <c r="AN10" i="29"/>
  <c r="AL16" i="29"/>
  <c r="AL10" i="29"/>
  <c r="AM18" i="29"/>
  <c r="AM16" i="29"/>
  <c r="AM14" i="29"/>
  <c r="AM12" i="29"/>
  <c r="AM10" i="29"/>
  <c r="AM8" i="29"/>
  <c r="AM6" i="29"/>
  <c r="AL12" i="29"/>
  <c r="G5" i="29"/>
  <c r="AK7" i="29"/>
  <c r="AH17" i="29"/>
  <c r="AK12" i="29"/>
  <c r="AI8" i="29"/>
  <c r="AH7" i="29"/>
  <c r="AK11" i="29"/>
  <c r="AG14" i="29"/>
  <c r="AJ18" i="29"/>
  <c r="AH6" i="29"/>
  <c r="AJ7" i="29"/>
  <c r="AK5" i="29"/>
  <c r="AH11" i="29"/>
  <c r="AG15" i="29"/>
  <c r="AI14" i="29"/>
  <c r="AJ6" i="29"/>
  <c r="AI10" i="29"/>
  <c r="AJ16" i="29"/>
  <c r="AI13" i="29"/>
  <c r="AJ5" i="29"/>
  <c r="AI5" i="29"/>
  <c r="AK14" i="29"/>
  <c r="AI19" i="29"/>
  <c r="AJ10" i="29"/>
  <c r="AK6" i="29"/>
  <c r="AI9" i="29"/>
  <c r="AJ11" i="29"/>
  <c r="AH16" i="29"/>
  <c r="AG6" i="29"/>
  <c r="AH12" i="29"/>
  <c r="AG18" i="29"/>
  <c r="AK9" i="29"/>
  <c r="AH8" i="29"/>
  <c r="AK8" i="29"/>
  <c r="AJ17" i="29"/>
  <c r="AH10" i="29"/>
  <c r="AJ9" i="29"/>
  <c r="AJ13" i="29"/>
  <c r="AG5" i="29"/>
  <c r="AI12" i="29"/>
  <c r="AG17" i="29"/>
  <c r="AG8" i="29"/>
  <c r="AK15" i="29"/>
  <c r="AG7" i="29"/>
  <c r="AH9" i="29"/>
  <c r="AK13" i="29"/>
  <c r="AI15" i="29"/>
  <c r="AI17" i="29"/>
  <c r="AJ8" i="29"/>
  <c r="AH5" i="29"/>
  <c r="AJ15" i="29"/>
  <c r="AJ12" i="29"/>
  <c r="AG12" i="29"/>
  <c r="AI18" i="29"/>
  <c r="AK17" i="29"/>
  <c r="AH14" i="29"/>
  <c r="AK19" i="29"/>
  <c r="AG11" i="29"/>
  <c r="AG10" i="29"/>
  <c r="AJ14" i="29"/>
  <c r="AH19" i="29"/>
  <c r="AH13" i="29"/>
  <c r="AG16" i="29"/>
  <c r="AI6" i="29"/>
  <c r="AI11" i="29"/>
  <c r="AH15" i="29"/>
  <c r="F5" i="29"/>
  <c r="AK10" i="29"/>
  <c r="AK16" i="29"/>
  <c r="AG9" i="29"/>
  <c r="AG13" i="29"/>
  <c r="AG19" i="29"/>
  <c r="AH18" i="29"/>
  <c r="AI7" i="29"/>
  <c r="AK18" i="29"/>
  <c r="AJ19" i="29"/>
  <c r="AI16" i="29"/>
  <c r="G20" i="29" l="1"/>
  <c r="K17" i="20" s="1"/>
  <c r="L5" i="29"/>
  <c r="AD21" i="19" l="1"/>
  <c r="H5" i="29"/>
  <c r="H20" i="29" l="1"/>
  <c r="K18" i="20" s="1"/>
  <c r="K19" i="20" s="1"/>
  <c r="AI21" i="19"/>
  <c r="A19" i="29"/>
  <c r="A18" i="29"/>
  <c r="A17" i="29"/>
  <c r="A16" i="29"/>
  <c r="A15" i="29"/>
  <c r="A14" i="29"/>
  <c r="A13" i="29"/>
  <c r="A12" i="29"/>
  <c r="A11" i="29"/>
  <c r="A10" i="29"/>
  <c r="A9" i="29"/>
  <c r="A8" i="29"/>
  <c r="A7" i="29"/>
  <c r="A6" i="29"/>
  <c r="A5" i="29"/>
  <c r="I5" i="29"/>
  <c r="B15" i="29"/>
  <c r="F14" i="29"/>
  <c r="C10" i="29"/>
  <c r="B10" i="29"/>
  <c r="C12" i="29"/>
  <c r="B5" i="29"/>
  <c r="E7" i="29"/>
  <c r="E5" i="29"/>
  <c r="D16" i="29"/>
  <c r="D5" i="29"/>
  <c r="B6" i="29"/>
  <c r="C16" i="29"/>
  <c r="B13" i="29"/>
  <c r="C17" i="29"/>
  <c r="F10" i="29"/>
  <c r="B19" i="29"/>
  <c r="B18" i="29"/>
  <c r="C14" i="29"/>
  <c r="E11" i="29"/>
  <c r="C7" i="29"/>
  <c r="F12" i="29"/>
  <c r="C13" i="29"/>
  <c r="F18" i="29"/>
  <c r="B11" i="29"/>
  <c r="E10" i="29"/>
  <c r="D19" i="29"/>
  <c r="C9" i="29"/>
  <c r="D6" i="29"/>
  <c r="E8" i="29"/>
  <c r="C5" i="29"/>
  <c r="D7" i="29"/>
  <c r="D18" i="29"/>
  <c r="C18" i="29"/>
  <c r="D8" i="29"/>
  <c r="F15" i="29"/>
  <c r="F13" i="29"/>
  <c r="E18" i="29"/>
  <c r="C8" i="29"/>
  <c r="F16" i="29"/>
  <c r="B7" i="29"/>
  <c r="E13" i="29"/>
  <c r="C19" i="29"/>
  <c r="F17" i="29"/>
  <c r="E6" i="29"/>
  <c r="F8" i="29"/>
  <c r="B16" i="29"/>
  <c r="B8" i="29"/>
  <c r="C6" i="29"/>
  <c r="B9" i="29"/>
  <c r="F19" i="29"/>
  <c r="F11" i="29"/>
  <c r="D14" i="29"/>
  <c r="D13" i="29"/>
  <c r="D15" i="29"/>
  <c r="B17" i="29"/>
  <c r="D12" i="29"/>
  <c r="E19" i="29"/>
  <c r="D9" i="29"/>
  <c r="F6" i="29"/>
  <c r="C11" i="29"/>
  <c r="F9" i="29"/>
  <c r="D17" i="29"/>
  <c r="E15" i="29"/>
  <c r="D11" i="29"/>
  <c r="E14" i="29"/>
  <c r="F7" i="29"/>
  <c r="E17" i="29"/>
  <c r="C15" i="29"/>
  <c r="E16" i="29"/>
  <c r="B12" i="29"/>
  <c r="B14" i="29"/>
  <c r="E9" i="29"/>
  <c r="D10" i="29"/>
  <c r="E12" i="29"/>
  <c r="I20" i="29" l="1"/>
</calcChain>
</file>

<file path=xl/sharedStrings.xml><?xml version="1.0" encoding="utf-8"?>
<sst xmlns="http://schemas.openxmlformats.org/spreadsheetml/2006/main" count="409" uniqueCount="220">
  <si>
    <t>千円</t>
    <rPh sb="0" eb="2">
      <t>センエン</t>
    </rPh>
    <phoneticPr fontId="5"/>
  </si>
  <si>
    <t>（添付書類）</t>
    <rPh sb="1" eb="3">
      <t>テンプ</t>
    </rPh>
    <rPh sb="3" eb="5">
      <t>ショルイ</t>
    </rPh>
    <phoneticPr fontId="5"/>
  </si>
  <si>
    <t xml:space="preserve"> 部署名</t>
    <rPh sb="1" eb="4">
      <t>ブショメイ</t>
    </rPh>
    <phoneticPr fontId="5"/>
  </si>
  <si>
    <t xml:space="preserve"> 担当者氏名</t>
    <rPh sb="1" eb="4">
      <t>タントウシャ</t>
    </rPh>
    <rPh sb="4" eb="6">
      <t>シメイ</t>
    </rPh>
    <phoneticPr fontId="5"/>
  </si>
  <si>
    <t xml:space="preserve"> 連絡先</t>
    <rPh sb="1" eb="4">
      <t>レンラクサキ</t>
    </rPh>
    <phoneticPr fontId="5"/>
  </si>
  <si>
    <t>電話番号</t>
    <rPh sb="0" eb="2">
      <t>デンワ</t>
    </rPh>
    <rPh sb="2" eb="4">
      <t>バンゴウ</t>
    </rPh>
    <phoneticPr fontId="5"/>
  </si>
  <si>
    <t>e-mail</t>
    <phoneticPr fontId="5"/>
  </si>
  <si>
    <t>No.</t>
    <phoneticPr fontId="5"/>
  </si>
  <si>
    <t>事業所・施設名</t>
    <rPh sb="0" eb="3">
      <t>ジギョウショ</t>
    </rPh>
    <rPh sb="4" eb="7">
      <t>シセツメイ</t>
    </rPh>
    <phoneticPr fontId="5"/>
  </si>
  <si>
    <t>介護保険
事業所番号</t>
    <rPh sb="0" eb="2">
      <t>カイゴ</t>
    </rPh>
    <rPh sb="2" eb="4">
      <t>ホケン</t>
    </rPh>
    <rPh sb="5" eb="8">
      <t>ジギョウショ</t>
    </rPh>
    <rPh sb="8" eb="10">
      <t>バンゴウ</t>
    </rPh>
    <phoneticPr fontId="5"/>
  </si>
  <si>
    <t>サービス種別</t>
    <rPh sb="4" eb="6">
      <t>シュベツ</t>
    </rPh>
    <phoneticPr fontId="5"/>
  </si>
  <si>
    <t>住所</t>
    <rPh sb="0" eb="2">
      <t>ジュウショ</t>
    </rPh>
    <phoneticPr fontId="5"/>
  </si>
  <si>
    <t>合計</t>
    <rPh sb="0" eb="2">
      <t>ゴウケイ</t>
    </rPh>
    <phoneticPr fontId="5"/>
  </si>
  <si>
    <t>※この欄に「○」が表示されない場合、本表の事業所数と個票の枚数が一致していません。</t>
    <rPh sb="3" eb="4">
      <t>ラン</t>
    </rPh>
    <rPh sb="9" eb="11">
      <t>ヒョウジ</t>
    </rPh>
    <rPh sb="15" eb="17">
      <t>バアイ</t>
    </rPh>
    <phoneticPr fontId="5"/>
  </si>
  <si>
    <t>　個票のシート名に誤りがないか確認して下さい。</t>
    <rPh sb="1" eb="3">
      <t>コヒョウ</t>
    </rPh>
    <rPh sb="7" eb="8">
      <t>メイ</t>
    </rPh>
    <rPh sb="9" eb="10">
      <t>アヤマ</t>
    </rPh>
    <rPh sb="15" eb="17">
      <t>カクニン</t>
    </rPh>
    <rPh sb="19" eb="20">
      <t>クダ</t>
    </rPh>
    <phoneticPr fontId="5"/>
  </si>
  <si>
    <t>　</t>
    <phoneticPr fontId="5"/>
  </si>
  <si>
    <t>施設概要</t>
    <rPh sb="0" eb="2">
      <t>シセツ</t>
    </rPh>
    <rPh sb="2" eb="4">
      <t>ガイヨウ</t>
    </rPh>
    <phoneticPr fontId="5"/>
  </si>
  <si>
    <t>介護保険事業所番号</t>
    <rPh sb="0" eb="2">
      <t>カイゴ</t>
    </rPh>
    <rPh sb="2" eb="4">
      <t>ホケン</t>
    </rPh>
    <rPh sb="4" eb="7">
      <t>ジギョウショ</t>
    </rPh>
    <rPh sb="7" eb="9">
      <t>バンゴウ</t>
    </rPh>
    <phoneticPr fontId="5"/>
  </si>
  <si>
    <t>事業所名称</t>
    <rPh sb="0" eb="3">
      <t>ジギョウショ</t>
    </rPh>
    <rPh sb="3" eb="5">
      <t>メイショウ</t>
    </rPh>
    <phoneticPr fontId="5"/>
  </si>
  <si>
    <t>所在地</t>
    <rPh sb="0" eb="3">
      <t>ショザイチ</t>
    </rPh>
    <phoneticPr fontId="5"/>
  </si>
  <si>
    <t>都道府県名</t>
    <rPh sb="0" eb="4">
      <t>トドウフケン</t>
    </rPh>
    <rPh sb="4" eb="5">
      <t>メイ</t>
    </rPh>
    <phoneticPr fontId="5"/>
  </si>
  <si>
    <t>連絡先</t>
    <rPh sb="0" eb="3">
      <t>レンラクサキ</t>
    </rPh>
    <phoneticPr fontId="5"/>
  </si>
  <si>
    <t>担当部署名</t>
    <rPh sb="0" eb="2">
      <t>タントウ</t>
    </rPh>
    <rPh sb="2" eb="5">
      <t>ブショメイ</t>
    </rPh>
    <phoneticPr fontId="5"/>
  </si>
  <si>
    <r>
      <t>提供サービス</t>
    </r>
    <r>
      <rPr>
        <sz val="6"/>
        <rFont val="ＭＳ Ｐ明朝"/>
        <family val="1"/>
        <charset val="128"/>
      </rPr>
      <t>（プルダウンから選択）</t>
    </r>
    <rPh sb="0" eb="2">
      <t>テイキョウ</t>
    </rPh>
    <rPh sb="14" eb="16">
      <t>センタク</t>
    </rPh>
    <phoneticPr fontId="5"/>
  </si>
  <si>
    <t>科目</t>
    <rPh sb="0" eb="2">
      <t>カモク</t>
    </rPh>
    <phoneticPr fontId="5"/>
  </si>
  <si>
    <t>用途・品目・数量等</t>
    <rPh sb="0" eb="2">
      <t>ヨウト</t>
    </rPh>
    <rPh sb="3" eb="5">
      <t>ヒンモク</t>
    </rPh>
    <rPh sb="6" eb="8">
      <t>スウリョウ</t>
    </rPh>
    <rPh sb="8" eb="9">
      <t>トウ</t>
    </rPh>
    <phoneticPr fontId="5"/>
  </si>
  <si>
    <t>需用費</t>
    <rPh sb="0" eb="3">
      <t>ジュヨウヒ</t>
    </rPh>
    <phoneticPr fontId="5"/>
  </si>
  <si>
    <t>委託料</t>
    <rPh sb="0" eb="3">
      <t>イタクリョウ</t>
    </rPh>
    <phoneticPr fontId="5"/>
  </si>
  <si>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</si>
  <si>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</si>
  <si>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</si>
  <si>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</si>
  <si>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</si>
  <si>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</si>
  <si>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</si>
  <si>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</si>
  <si>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</si>
  <si>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</si>
  <si>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</si>
  <si>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</si>
  <si>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</si>
  <si>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</si>
  <si>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</si>
  <si>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</si>
  <si>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</si>
  <si>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</si>
  <si>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</si>
  <si>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</si>
  <si>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</si>
  <si>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</si>
  <si>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</si>
  <si>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</si>
  <si>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</si>
  <si>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</si>
  <si>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</si>
  <si>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</si>
  <si>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</si>
  <si>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</si>
  <si>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</si>
  <si>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</si>
  <si>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</si>
  <si>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</si>
  <si>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</si>
  <si>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</si>
  <si>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</si>
  <si>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</si>
  <si>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</si>
  <si>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</si>
  <si>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</si>
  <si>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</si>
  <si>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</si>
  <si>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</si>
  <si>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</si>
  <si>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</si>
  <si>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</si>
  <si>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</si>
  <si>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</si>
  <si>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</si>
  <si>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</si>
  <si>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</si>
  <si>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</si>
  <si>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</si>
  <si>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</si>
  <si>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</si>
  <si>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</si>
  <si>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</si>
  <si>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</si>
  <si>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</si>
  <si>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</si>
  <si>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</si>
  <si>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</si>
  <si>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</si>
  <si>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</si>
  <si>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</si>
  <si>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</si>
  <si>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</si>
  <si>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</si>
  <si>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</si>
  <si>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</si>
  <si>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</si>
  <si>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</si>
  <si>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</si>
  <si>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</si>
  <si>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</si>
  <si>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</si>
  <si>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</si>
  <si>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</si>
  <si>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</si>
  <si>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</si>
  <si>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</si>
  <si>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</si>
  <si>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</si>
  <si>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</si>
  <si>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</si>
  <si>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</si>
  <si>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</si>
  <si>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3"/>
  </si>
  <si>
    <t>認知症対応型通所介護事業所</t>
  </si>
  <si>
    <t>短期入所生活介護事業所</t>
  </si>
  <si>
    <t>/定員</t>
    <rPh sb="1" eb="3">
      <t>テイイン</t>
    </rPh>
    <phoneticPr fontId="3"/>
  </si>
  <si>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</si>
  <si>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</si>
  <si>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</si>
  <si>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</si>
  <si>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</si>
  <si>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</si>
  <si>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</si>
  <si>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</si>
  <si>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</si>
  <si>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</si>
  <si>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</si>
  <si>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</si>
  <si>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</si>
  <si>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事業所・施設等の種別</t>
  </si>
  <si>
    <t>訪問介護事業所　集合住宅併設型（同一建物減算の算定がある事業所）</t>
    <phoneticPr fontId="5"/>
  </si>
  <si>
    <t>訪問介護事業所　上記以外であって、1月あたり延べ訪問回数200回以下</t>
    <phoneticPr fontId="5"/>
  </si>
  <si>
    <t>訪問介護事業所　上記以外であって、1月あたり延べ訪問回数201回以上2,000回以下</t>
    <phoneticPr fontId="5"/>
  </si>
  <si>
    <t>訪問介護事業所　上記以外であって、1月あたり延べ訪問回数2,001回以上</t>
    <phoneticPr fontId="5"/>
  </si>
  <si>
    <t>通所介護事業所　1月あたり延べ利用者数300人以下</t>
    <rPh sb="0" eb="2">
      <t>ツウショ</t>
    </rPh>
    <phoneticPr fontId="3"/>
  </si>
  <si>
    <t>通所介護事業所　1月あたり延べ利用者数301人以上600人以下</t>
    <rPh sb="0" eb="2">
      <t>ツウショ</t>
    </rPh>
    <phoneticPr fontId="3"/>
  </si>
  <si>
    <t>通所介護事業所　1月あたり延べ利用者数601人以上</t>
    <rPh sb="0" eb="2">
      <t>ツウショ</t>
    </rPh>
    <phoneticPr fontId="3"/>
  </si>
  <si>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</si>
  <si>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</si>
  <si>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3"/>
  </si>
  <si>
    <t>養護老人ホーム</t>
  </si>
  <si>
    <t>軽費老人ホーム</t>
  </si>
  <si>
    <t>/定員</t>
    <rPh sb="1" eb="3">
      <t>テイイン</t>
    </rPh>
    <phoneticPr fontId="2"/>
  </si>
  <si>
    <t>埼玉県</t>
  </si>
  <si>
    <t>特定施設入居者生活介護（養護老人ホーム、軽費老人ホームを除く）</t>
    <rPh sb="12" eb="14">
      <t>ヨウゴ</t>
    </rPh>
    <rPh sb="14" eb="16">
      <t>ロウジン</t>
    </rPh>
    <rPh sb="20" eb="22">
      <t>ケイヒ</t>
    </rPh>
    <rPh sb="22" eb="24">
      <t>ロウジン</t>
    </rPh>
    <rPh sb="28" eb="29">
      <t>ノゾ</t>
    </rPh>
    <phoneticPr fontId="5"/>
  </si>
  <si>
    <t>地域密着型特定施設入居者生活介護（養護老人ホーム、軽費老人ホームを除く）</t>
    <phoneticPr fontId="5"/>
  </si>
  <si>
    <t>【報告内容に関する問い合わせ先】</t>
    <rPh sb="1" eb="3">
      <t>ホウコク</t>
    </rPh>
    <rPh sb="3" eb="5">
      <t>ナイヨウ</t>
    </rPh>
    <rPh sb="6" eb="7">
      <t>カン</t>
    </rPh>
    <rPh sb="9" eb="10">
      <t>ト</t>
    </rPh>
    <rPh sb="11" eb="12">
      <t>ア</t>
    </rPh>
    <rPh sb="14" eb="15">
      <t>サキ</t>
    </rPh>
    <phoneticPr fontId="5"/>
  </si>
  <si>
    <t>交付決定額</t>
    <rPh sb="0" eb="2">
      <t>コウフ</t>
    </rPh>
    <rPh sb="2" eb="4">
      <t>ケッテイ</t>
    </rPh>
    <rPh sb="4" eb="5">
      <t>ガク</t>
    </rPh>
    <phoneticPr fontId="5"/>
  </si>
  <si>
    <t>差引額</t>
    <rPh sb="0" eb="1">
      <t>サ</t>
    </rPh>
    <rPh sb="1" eb="2">
      <t>ヒ</t>
    </rPh>
    <rPh sb="2" eb="3">
      <t>ガク</t>
    </rPh>
    <phoneticPr fontId="5"/>
  </si>
  <si>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5"/>
  </si>
  <si>
    <t>　　交付決定額　：　</t>
    <rPh sb="1" eb="2">
      <t>ガク</t>
    </rPh>
    <rPh sb="2" eb="4">
      <t>コウフ</t>
    </rPh>
    <rPh sb="4" eb="6">
      <t>ケッテイ</t>
    </rPh>
    <phoneticPr fontId="5"/>
  </si>
  <si>
    <t>報告にあたっての確認事項</t>
    <rPh sb="0" eb="2">
      <t>ホウコク</t>
    </rPh>
    <rPh sb="8" eb="10">
      <t>カクニン</t>
    </rPh>
    <rPh sb="10" eb="12">
      <t>ジコウ</t>
    </rPh>
    <phoneticPr fontId="5"/>
  </si>
  <si>
    <t>支出済額</t>
    <rPh sb="0" eb="2">
      <t>シシュツ</t>
    </rPh>
    <rPh sb="2" eb="3">
      <t>ズ</t>
    </rPh>
    <phoneticPr fontId="5"/>
  </si>
  <si>
    <t>支出済額（円）</t>
    <rPh sb="2" eb="3">
      <t>ズ</t>
    </rPh>
    <phoneticPr fontId="5"/>
  </si>
  <si>
    <t>　　実　績　額　：　</t>
    <rPh sb="2" eb="3">
      <t>ジツ</t>
    </rPh>
    <rPh sb="4" eb="5">
      <t>イサオ</t>
    </rPh>
    <rPh sb="6" eb="7">
      <t>ガク</t>
    </rPh>
    <phoneticPr fontId="5"/>
  </si>
  <si>
    <t>実績額</t>
    <rPh sb="0" eb="2">
      <t>ジッセキ</t>
    </rPh>
    <rPh sb="2" eb="3">
      <t>ガク</t>
    </rPh>
    <phoneticPr fontId="5"/>
  </si>
  <si>
    <t>実績額</t>
    <rPh sb="2" eb="3">
      <t>ガク</t>
    </rPh>
    <phoneticPr fontId="5"/>
  </si>
  <si>
    <t>埼玉県知事</t>
    <rPh sb="0" eb="2">
      <t>サイタマ</t>
    </rPh>
    <rPh sb="2" eb="5">
      <t>ケンチジ</t>
    </rPh>
    <phoneticPr fontId="5"/>
  </si>
  <si>
    <t>法人等の名称</t>
    <rPh sb="0" eb="2">
      <t>ホウジン</t>
    </rPh>
    <rPh sb="2" eb="3">
      <t>トウ</t>
    </rPh>
    <rPh sb="4" eb="6">
      <t>メイショウ</t>
    </rPh>
    <phoneticPr fontId="5"/>
  </si>
  <si>
    <t>代表者職氏名</t>
    <rPh sb="0" eb="2">
      <t>ダイヒョウ</t>
    </rPh>
    <rPh sb="2" eb="3">
      <t>モノ</t>
    </rPh>
    <rPh sb="3" eb="4">
      <t>ショク</t>
    </rPh>
    <rPh sb="4" eb="6">
      <t>シメイ</t>
    </rPh>
    <phoneticPr fontId="5"/>
  </si>
  <si>
    <t>４　申請者の振込先口座情報が分かる通帳等の写し</t>
    <rPh sb="2" eb="5">
      <t>シンセイシャ</t>
    </rPh>
    <rPh sb="6" eb="9">
      <t>フリコミサキ</t>
    </rPh>
    <rPh sb="9" eb="11">
      <t>コウザ</t>
    </rPh>
    <rPh sb="11" eb="13">
      <t>ジョウホウ</t>
    </rPh>
    <rPh sb="14" eb="15">
      <t>ワ</t>
    </rPh>
    <rPh sb="17" eb="19">
      <t>ツウチョウ</t>
    </rPh>
    <rPh sb="19" eb="20">
      <t>トウ</t>
    </rPh>
    <rPh sb="21" eb="22">
      <t>ウツ</t>
    </rPh>
    <phoneticPr fontId="5"/>
  </si>
  <si>
    <t>差引額</t>
    <rPh sb="0" eb="2">
      <t>サシヒキ</t>
    </rPh>
    <rPh sb="2" eb="3">
      <t>ガク</t>
    </rPh>
    <phoneticPr fontId="5"/>
  </si>
  <si>
    <t>※個票の内容が転記されますので、本表の入力は不要です。</t>
    <rPh sb="1" eb="3">
      <t>コヒョウ</t>
    </rPh>
    <rPh sb="4" eb="6">
      <t>ナイヨウ</t>
    </rPh>
    <rPh sb="7" eb="9">
      <t>テンキ</t>
    </rPh>
    <rPh sb="16" eb="17">
      <t>ホン</t>
    </rPh>
    <rPh sb="17" eb="18">
      <t>ヒョウ</t>
    </rPh>
    <rPh sb="19" eb="21">
      <t>ニュウリョク</t>
    </rPh>
    <rPh sb="22" eb="24">
      <t>フヨウ</t>
    </rPh>
    <phoneticPr fontId="5"/>
  </si>
  <si>
    <t>（例）個票2</t>
    <rPh sb="1" eb="2">
      <t>レイ</t>
    </rPh>
    <rPh sb="3" eb="5">
      <t>コヒョウ</t>
    </rPh>
    <phoneticPr fontId="5"/>
  </si>
  <si>
    <t>事業実績報告書（事業所単位）</t>
    <rPh sb="2" eb="4">
      <t>ジッセキ</t>
    </rPh>
    <rPh sb="4" eb="6">
      <t>ホウコク</t>
    </rPh>
    <rPh sb="8" eb="11">
      <t>ジギョウショ</t>
    </rPh>
    <rPh sb="11" eb="13">
      <t>タンイ</t>
    </rPh>
    <phoneticPr fontId="5"/>
  </si>
  <si>
    <t>根拠資料は事業所において適切に保管している。</t>
    <rPh sb="0" eb="2">
      <t>コンキョ</t>
    </rPh>
    <rPh sb="2" eb="4">
      <t>シリョウ</t>
    </rPh>
    <rPh sb="7" eb="8">
      <t>ショ</t>
    </rPh>
    <phoneticPr fontId="5"/>
  </si>
  <si>
    <t>　　　また、本補助金には消費税及び地方消費税は含まないため、税抜金額を記載してください。</t>
    <rPh sb="6" eb="7">
      <t>ホン</t>
    </rPh>
    <rPh sb="7" eb="10">
      <t>ホジョキン</t>
    </rPh>
    <rPh sb="12" eb="15">
      <t>ショウヒゼイ</t>
    </rPh>
    <rPh sb="15" eb="16">
      <t>オヨ</t>
    </rPh>
    <rPh sb="17" eb="19">
      <t>チホウ</t>
    </rPh>
    <rPh sb="19" eb="22">
      <t>ショウヒゼイ</t>
    </rPh>
    <rPh sb="23" eb="24">
      <t>フク</t>
    </rPh>
    <rPh sb="30" eb="31">
      <t>ゼイ</t>
    </rPh>
    <rPh sb="31" eb="32">
      <t>ヌ</t>
    </rPh>
    <rPh sb="32" eb="34">
      <t>キンガク</t>
    </rPh>
    <rPh sb="35" eb="37">
      <t>キサイ</t>
    </rPh>
    <phoneticPr fontId="5"/>
  </si>
  <si>
    <t>口座振込申出書</t>
    <phoneticPr fontId="31"/>
  </si>
  <si>
    <t>（宛先）</t>
  </si>
  <si>
    <t>埼玉県知事　大野　元裕</t>
    <rPh sb="0" eb="5">
      <t>サイタマケンチジ</t>
    </rPh>
    <rPh sb="6" eb="8">
      <t>オオノ</t>
    </rPh>
    <rPh sb="9" eb="10">
      <t>ゲン</t>
    </rPh>
    <rPh sb="10" eb="11">
      <t>ユウ</t>
    </rPh>
    <phoneticPr fontId="31"/>
  </si>
  <si>
    <t>住　　　　所</t>
    <rPh sb="0" eb="1">
      <t>ジュウ</t>
    </rPh>
    <rPh sb="5" eb="6">
      <t>ショ</t>
    </rPh>
    <phoneticPr fontId="31"/>
  </si>
  <si>
    <t>法人等の名称</t>
    <rPh sb="0" eb="3">
      <t>ホウジントウ</t>
    </rPh>
    <rPh sb="4" eb="6">
      <t>メイショウ</t>
    </rPh>
    <phoneticPr fontId="31"/>
  </si>
  <si>
    <t>代表者職氏名</t>
    <rPh sb="0" eb="3">
      <t>ダイヒョウシャ</t>
    </rPh>
    <rPh sb="3" eb="4">
      <t>ショク</t>
    </rPh>
    <rPh sb="4" eb="6">
      <t>シメイ</t>
    </rPh>
    <phoneticPr fontId="31"/>
  </si>
  <si>
    <t>記</t>
    <rPh sb="0" eb="1">
      <t>キ</t>
    </rPh>
    <phoneticPr fontId="31"/>
  </si>
  <si>
    <t>金融機関名</t>
    <rPh sb="0" eb="5">
      <t>キンユウキカンメイ</t>
    </rPh>
    <phoneticPr fontId="31"/>
  </si>
  <si>
    <t>金融機関コード</t>
    <rPh sb="0" eb="4">
      <t>キンユウキカン</t>
    </rPh>
    <phoneticPr fontId="31"/>
  </si>
  <si>
    <t>支店名</t>
    <rPh sb="0" eb="3">
      <t>シテンメイ</t>
    </rPh>
    <phoneticPr fontId="31"/>
  </si>
  <si>
    <t>支店コード</t>
    <rPh sb="0" eb="2">
      <t>シテン</t>
    </rPh>
    <phoneticPr fontId="31"/>
  </si>
  <si>
    <t>口座種別</t>
    <rPh sb="0" eb="4">
      <t>コウザシュベツ</t>
    </rPh>
    <phoneticPr fontId="31"/>
  </si>
  <si>
    <t>口座番号</t>
    <rPh sb="0" eb="4">
      <t>コウザバンゴウ</t>
    </rPh>
    <phoneticPr fontId="31"/>
  </si>
  <si>
    <t>口座名義(漢字)</t>
    <rPh sb="0" eb="4">
      <t>コウザメイギ</t>
    </rPh>
    <rPh sb="5" eb="7">
      <t>カンジ</t>
    </rPh>
    <phoneticPr fontId="31"/>
  </si>
  <si>
    <t>口座名義(カナ)</t>
    <rPh sb="0" eb="4">
      <t>コウザメイギ</t>
    </rPh>
    <phoneticPr fontId="31"/>
  </si>
  <si>
    <t>※補助金の振込を希望する金融機関の口座名義、金融機関名、支店名、及び口座
　番号等を確認できる通帳等の写しを添付すること。</t>
    <rPh sb="54" eb="56">
      <t>テンプ</t>
    </rPh>
    <phoneticPr fontId="31"/>
  </si>
  <si>
    <t>　標記の補助金に係る事業実績について、補助金等の交付手続等に関する規則第１３条の規定</t>
    <rPh sb="1" eb="3">
      <t>ヒョウキ</t>
    </rPh>
    <rPh sb="4" eb="7">
      <t>ホジョキン</t>
    </rPh>
    <rPh sb="8" eb="9">
      <t>カカ</t>
    </rPh>
    <rPh sb="10" eb="12">
      <t>ジギョウ</t>
    </rPh>
    <rPh sb="12" eb="14">
      <t>ジッセキ</t>
    </rPh>
    <rPh sb="40" eb="42">
      <t>キテイ</t>
    </rPh>
    <phoneticPr fontId="5"/>
  </si>
  <si>
    <t>により、関係書類を添えて報告します。</t>
    <phoneticPr fontId="5"/>
  </si>
  <si>
    <t>　　　（食材料費の購入費用、給食の委託契約費用等）を記載してください。</t>
    <rPh sb="26" eb="28">
      <t>キサイ</t>
    </rPh>
    <phoneticPr fontId="5"/>
  </si>
  <si>
    <t>様式第４号</t>
    <rPh sb="0" eb="2">
      <t>ヨウシキ</t>
    </rPh>
    <rPh sb="2" eb="3">
      <t>ダイ</t>
    </rPh>
    <rPh sb="4" eb="5">
      <t>ゴウ</t>
    </rPh>
    <phoneticPr fontId="5"/>
  </si>
  <si>
    <t>（別紙４－１）事業所・施設別清算額一覧</t>
    <rPh sb="1" eb="3">
      <t>ベッシ</t>
    </rPh>
    <rPh sb="7" eb="10">
      <t>ジギョウショ</t>
    </rPh>
    <rPh sb="11" eb="13">
      <t>シセツ</t>
    </rPh>
    <rPh sb="13" eb="14">
      <t>ベツ</t>
    </rPh>
    <rPh sb="14" eb="16">
      <t>セイサン</t>
    </rPh>
    <rPh sb="16" eb="17">
      <t>ガク</t>
    </rPh>
    <rPh sb="17" eb="19">
      <t>イチラン</t>
    </rPh>
    <phoneticPr fontId="5"/>
  </si>
  <si>
    <t>（別紙４－２）</t>
    <rPh sb="1" eb="3">
      <t>ベッシ</t>
    </rPh>
    <phoneticPr fontId="5"/>
  </si>
  <si>
    <t>様式第５号</t>
    <rPh sb="0" eb="2">
      <t>ヨウシキ</t>
    </rPh>
    <rPh sb="2" eb="3">
      <t>ダイ</t>
    </rPh>
    <rPh sb="4" eb="5">
      <t>ゴウ</t>
    </rPh>
    <phoneticPr fontId="31"/>
  </si>
  <si>
    <t xml:space="preserve">　　補　助　額  ： </t>
    <rPh sb="2" eb="3">
      <t>ホ</t>
    </rPh>
    <rPh sb="4" eb="5">
      <t>スケ</t>
    </rPh>
    <rPh sb="6" eb="7">
      <t>ガク</t>
    </rPh>
    <phoneticPr fontId="5"/>
  </si>
  <si>
    <t>令和７年度埼玉県高齢者施設等食材料費補助事業補助金実績報告書</t>
    <rPh sb="0" eb="2">
      <t>レイワ</t>
    </rPh>
    <rPh sb="3" eb="5">
      <t>ネンド</t>
    </rPh>
    <rPh sb="5" eb="8">
      <t>サイタマケン</t>
    </rPh>
    <rPh sb="8" eb="10">
      <t>コウレイ</t>
    </rPh>
    <rPh sb="10" eb="11">
      <t>モノ</t>
    </rPh>
    <rPh sb="11" eb="13">
      <t>シセツ</t>
    </rPh>
    <rPh sb="13" eb="14">
      <t>トウ</t>
    </rPh>
    <rPh sb="14" eb="15">
      <t>ショク</t>
    </rPh>
    <rPh sb="15" eb="18">
      <t>ザイリョウヒ</t>
    </rPh>
    <rPh sb="18" eb="20">
      <t>ホジョ</t>
    </rPh>
    <rPh sb="20" eb="22">
      <t>ジギョウ</t>
    </rPh>
    <rPh sb="22" eb="25">
      <t>ホジョキン</t>
    </rPh>
    <rPh sb="25" eb="27">
      <t>ジッセキ</t>
    </rPh>
    <rPh sb="27" eb="30">
      <t>ホウコクショ</t>
    </rPh>
    <phoneticPr fontId="5"/>
  </si>
  <si>
    <t>１　事業所・施設別清算額一覧（別紙４－１）</t>
    <rPh sb="9" eb="11">
      <t>セイサン</t>
    </rPh>
    <rPh sb="15" eb="17">
      <t>ベッシ</t>
    </rPh>
    <phoneticPr fontId="5"/>
  </si>
  <si>
    <t>２　事業実績報告書（事業所単位）（別紙４－２）</t>
    <rPh sb="2" eb="4">
      <t>ジギョウ</t>
    </rPh>
    <rPh sb="4" eb="6">
      <t>ジッセキ</t>
    </rPh>
    <rPh sb="6" eb="9">
      <t>ホウコクショ</t>
    </rPh>
    <rPh sb="17" eb="19">
      <t>ベッシ</t>
    </rPh>
    <phoneticPr fontId="5"/>
  </si>
  <si>
    <t>３　口座振替依頼書（様式第５号）</t>
    <rPh sb="2" eb="4">
      <t>コウザ</t>
    </rPh>
    <rPh sb="4" eb="6">
      <t>フリカエ</t>
    </rPh>
    <rPh sb="6" eb="9">
      <t>イライショ</t>
    </rPh>
    <rPh sb="10" eb="12">
      <t>ヨウシキ</t>
    </rPh>
    <rPh sb="12" eb="13">
      <t>ダイ</t>
    </rPh>
    <rPh sb="14" eb="15">
      <t>ゴウ</t>
    </rPh>
    <phoneticPr fontId="5"/>
  </si>
  <si>
    <t>付けで申請した標記補助金について、交付額の確定</t>
    <rPh sb="17" eb="19">
      <t>コウフ</t>
    </rPh>
    <rPh sb="19" eb="20">
      <t>ガク</t>
    </rPh>
    <rPh sb="21" eb="23">
      <t>カクテイ</t>
    </rPh>
    <phoneticPr fontId="31"/>
  </si>
  <si>
    <t>を受けた場合、下記口座に振り込んでください。</t>
    <phoneticPr fontId="31"/>
  </si>
  <si>
    <t>支出済額に税抜金額を記載している。</t>
    <rPh sb="0" eb="2">
      <t>シシュツ</t>
    </rPh>
    <rPh sb="2" eb="3">
      <t>ズ</t>
    </rPh>
    <rPh sb="3" eb="4">
      <t>ガク</t>
    </rPh>
    <rPh sb="5" eb="6">
      <t>ゼイ</t>
    </rPh>
    <rPh sb="6" eb="7">
      <t>ヌ</t>
    </rPh>
    <rPh sb="7" eb="9">
      <t>キンガク</t>
    </rPh>
    <rPh sb="10" eb="12">
      <t>キサイ</t>
    </rPh>
    <phoneticPr fontId="5"/>
  </si>
  <si>
    <t>補助対象期間（交付決定～実績報告書の提出日まで）に支出した軽費を記載している。</t>
    <rPh sb="0" eb="2">
      <t>ホジョ</t>
    </rPh>
    <rPh sb="2" eb="4">
      <t>タイショウ</t>
    </rPh>
    <rPh sb="4" eb="6">
      <t>キカン</t>
    </rPh>
    <rPh sb="7" eb="9">
      <t>コウフ</t>
    </rPh>
    <rPh sb="9" eb="11">
      <t>ケッテイ</t>
    </rPh>
    <rPh sb="12" eb="14">
      <t>ジッセキ</t>
    </rPh>
    <rPh sb="14" eb="17">
      <t>ホウコクショ</t>
    </rPh>
    <rPh sb="18" eb="20">
      <t>テイシュツ</t>
    </rPh>
    <rPh sb="20" eb="21">
      <t>ビ</t>
    </rPh>
    <rPh sb="25" eb="27">
      <t>シシュツ</t>
    </rPh>
    <rPh sb="29" eb="31">
      <t>ケイヒ</t>
    </rPh>
    <rPh sb="32" eb="34">
      <t>キサイ</t>
    </rPh>
    <phoneticPr fontId="5"/>
  </si>
  <si>
    <t>政令・中核市</t>
    <rPh sb="0" eb="2">
      <t>セイレイ</t>
    </rPh>
    <rPh sb="3" eb="6">
      <t>チュウカクシ</t>
    </rPh>
    <phoneticPr fontId="5"/>
  </si>
  <si>
    <t>公立</t>
    <rPh sb="0" eb="2">
      <t>コウリツ</t>
    </rPh>
    <phoneticPr fontId="5"/>
  </si>
  <si>
    <t>政令・中核市に所在又は公立（指定管理を含む）の施設・事業所はチェックしてください。</t>
    <rPh sb="0" eb="2">
      <t>セイレイ</t>
    </rPh>
    <rPh sb="3" eb="6">
      <t>チュウカクシ</t>
    </rPh>
    <rPh sb="7" eb="9">
      <t>ショザイ</t>
    </rPh>
    <rPh sb="9" eb="10">
      <t>マタ</t>
    </rPh>
    <rPh sb="11" eb="13">
      <t>コウリツ</t>
    </rPh>
    <rPh sb="14" eb="16">
      <t>シテイ</t>
    </rPh>
    <rPh sb="16" eb="18">
      <t>カンリ</t>
    </rPh>
    <rPh sb="19" eb="20">
      <t>フク</t>
    </rPh>
    <rPh sb="23" eb="25">
      <t>シセツ</t>
    </rPh>
    <rPh sb="26" eb="29">
      <t>ジギョウショ</t>
    </rPh>
    <phoneticPr fontId="5"/>
  </si>
  <si>
    <t>確認事項1</t>
    <rPh sb="0" eb="4">
      <t>カクニンジコウ</t>
    </rPh>
    <phoneticPr fontId="5"/>
  </si>
  <si>
    <t>確認事項2</t>
    <rPh sb="0" eb="4">
      <t>カクニンジコウ</t>
    </rPh>
    <phoneticPr fontId="5"/>
  </si>
  <si>
    <t>確認事項3</t>
    <rPh sb="0" eb="4">
      <t>カクニンジコウ</t>
    </rPh>
    <phoneticPr fontId="5"/>
  </si>
  <si>
    <t>支出済額（円）</t>
    <rPh sb="0" eb="2">
      <t>シシュツ</t>
    </rPh>
    <rPh sb="2" eb="3">
      <t>ズミ</t>
    </rPh>
    <rPh sb="3" eb="4">
      <t>ガク</t>
    </rPh>
    <rPh sb="5" eb="6">
      <t>エン</t>
    </rPh>
    <phoneticPr fontId="5"/>
  </si>
  <si>
    <t>（注）</t>
    <rPh sb="1" eb="2">
      <t>チュウ</t>
    </rPh>
    <phoneticPr fontId="5"/>
  </si>
  <si>
    <t>申請施設・事業所ごとに個票（事業実施計画書）を作成してください。</t>
    <rPh sb="0" eb="2">
      <t>シンセイ</t>
    </rPh>
    <rPh sb="2" eb="4">
      <t>シセツ</t>
    </rPh>
    <rPh sb="5" eb="8">
      <t>ジギョウショ</t>
    </rPh>
    <rPh sb="11" eb="13">
      <t>コヒョウ</t>
    </rPh>
    <rPh sb="14" eb="16">
      <t>ジギョウ</t>
    </rPh>
    <rPh sb="16" eb="18">
      <t>ジッシ</t>
    </rPh>
    <rPh sb="18" eb="21">
      <t>ケイカクショ</t>
    </rPh>
    <rPh sb="23" eb="25">
      <t>サクセイ</t>
    </rPh>
    <phoneticPr fontId="5"/>
  </si>
  <si>
    <t>個票のシート名は「個票＋申請額一覧の№（半角数字）」としてください。</t>
    <rPh sb="12" eb="15">
      <t>シンセイガク</t>
    </rPh>
    <rPh sb="15" eb="17">
      <t>イチラン</t>
    </rPh>
    <rPh sb="20" eb="22">
      <t>ハンカク</t>
    </rPh>
    <rPh sb="22" eb="24">
      <t>スウジ</t>
    </rPh>
    <phoneticPr fontId="5"/>
  </si>
  <si>
    <t>　　　支出済額は、令和8年1月1日～4月30日までの間に発生した食事の提供に要する費用</t>
    <rPh sb="3" eb="5">
      <t>シシュツ</t>
    </rPh>
    <rPh sb="5" eb="6">
      <t>ズ</t>
    </rPh>
    <rPh sb="6" eb="7">
      <t>ガク</t>
    </rPh>
    <rPh sb="9" eb="11">
      <t>レイワ</t>
    </rPh>
    <rPh sb="12" eb="13">
      <t>ネン</t>
    </rPh>
    <rPh sb="14" eb="15">
      <t>ガツ</t>
    </rPh>
    <rPh sb="16" eb="17">
      <t>ニチ</t>
    </rPh>
    <rPh sb="19" eb="20">
      <t>ガツ</t>
    </rPh>
    <rPh sb="22" eb="23">
      <t>ニチ</t>
    </rPh>
    <rPh sb="26" eb="27">
      <t>アイダ</t>
    </rPh>
    <rPh sb="28" eb="30">
      <t>ハッセイ</t>
    </rPh>
    <rPh sb="32" eb="34">
      <t>ショクジ</t>
    </rPh>
    <rPh sb="35" eb="37">
      <t>テイキョウ</t>
    </rPh>
    <rPh sb="38" eb="39">
      <t>ヨウ</t>
    </rPh>
    <rPh sb="41" eb="43">
      <t>ヒヨウ</t>
    </rPh>
    <phoneticPr fontId="5"/>
  </si>
  <si>
    <t>令和</t>
    <rPh sb="0" eb="2">
      <t>レイワ</t>
    </rPh>
    <phoneticPr fontId="5"/>
  </si>
  <si>
    <t>年</t>
    <rPh sb="0" eb="1">
      <t>ネン</t>
    </rPh>
    <phoneticPr fontId="5"/>
  </si>
  <si>
    <t>日</t>
    <rPh sb="0" eb="1">
      <t>ニチ</t>
    </rPh>
    <phoneticPr fontId="5"/>
  </si>
  <si>
    <t>月</t>
    <rPh sb="0" eb="1">
      <t>ゲツ</t>
    </rPh>
    <phoneticPr fontId="5"/>
  </si>
  <si>
    <t>第　　　　号</t>
    <rPh sb="0" eb="1">
      <t>ダイ</t>
    </rPh>
    <rPh sb="5" eb="6">
      <t>ゴウ</t>
    </rPh>
    <phoneticPr fontId="5"/>
  </si>
  <si>
    <t>令和7年度埼玉県高齢者施設等食材料費補助事業補助金</t>
    <rPh sb="0" eb="2">
      <t>レイワ</t>
    </rPh>
    <rPh sb="3" eb="4">
      <t>ネン</t>
    </rPh>
    <rPh sb="4" eb="5">
      <t>ド</t>
    </rPh>
    <rPh sb="5" eb="8">
      <t>サイタマケン</t>
    </rPh>
    <rPh sb="8" eb="11">
      <t>コウレイシャ</t>
    </rPh>
    <rPh sb="11" eb="13">
      <t>シセツ</t>
    </rPh>
    <rPh sb="13" eb="14">
      <t>トウ</t>
    </rPh>
    <rPh sb="14" eb="15">
      <t>ショク</t>
    </rPh>
    <rPh sb="15" eb="18">
      <t>ザイリョウヒ</t>
    </rPh>
    <rPh sb="18" eb="20">
      <t>ホジョ</t>
    </rPh>
    <rPh sb="20" eb="22">
      <t>ジギョウ</t>
    </rPh>
    <rPh sb="22" eb="25">
      <t>ホジョキン</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</si>
</sst>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quot;&quot;"/>
    <numFmt numFmtId="179" formatCode="#,##0_);[Red]\(#,##0\)"/>
    <numFmt numFmtId="180" formatCode="#,##0&quot;千&quot;&quot;円&quot;"/>
  </numFmts>
  <fonts count="33">
    <font>
      <sz val="11"/>
      <name val="ＭＳ Ｐゴシック"/>
      <family val="3"/>
      <charset val="128"/>
    </font>
    <font>
      <sz val="11"/>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1"/>
      <name val="ＭＳ Ｐ明朝"/>
      <family val="1"/>
      <charset val="128"/>
    </font>
    <font>
      <b/>
      <sz val="12"/>
      <name val="ＭＳ Ｐ明朝"/>
      <family val="1"/>
      <charset val="128"/>
    </font>
    <font>
      <b/>
      <sz val="12"/>
      <color rgb="FFFF0000"/>
      <name val="ＭＳ Ｐ明朝"/>
      <family val="1"/>
      <charset val="128"/>
    </font>
    <font>
      <b/>
      <sz val="10"/>
      <color rgb="FFFF0000"/>
      <name val="ＭＳ Ｐ明朝"/>
      <family val="1"/>
      <charset val="128"/>
    </font>
    <font>
      <b/>
      <sz val="9"/>
      <color rgb="FFFF0000"/>
      <name val="ＭＳ Ｐ明朝"/>
      <family val="1"/>
      <charset val="128"/>
    </font>
    <font>
      <b/>
      <sz val="11"/>
      <color rgb="FFFF0000"/>
      <name val="ＭＳ Ｐ明朝"/>
      <family val="1"/>
      <charset val="128"/>
    </font>
    <font>
      <sz val="11"/>
      <color theme="1"/>
      <name val="ＭＳ 明朝"/>
      <family val="1"/>
      <charset val="128"/>
    </font>
    <font>
      <sz val="6"/>
      <name val="ＭＳ Ｐゴシック"/>
      <family val="2"/>
      <charset val="128"/>
    </font>
    <font>
      <sz val="13"/>
      <color theme="1"/>
      <name val="ＭＳ 明朝"/>
      <family val="1"/>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theme="2"/>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8">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297">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5" borderId="4" xfId="5" applyFont="1" applyFill="1" applyBorder="1">
      <alignment vertical="center"/>
    </xf>
    <xf numFmtId="0" fontId="17" fillId="5" borderId="5" xfId="5" applyFont="1" applyFill="1" applyBorder="1">
      <alignment vertical="center"/>
    </xf>
    <xf numFmtId="0" fontId="18" fillId="5" borderId="5" xfId="5" applyFont="1" applyFill="1" applyBorder="1">
      <alignment vertical="center"/>
    </xf>
    <xf numFmtId="0" fontId="18" fillId="5" borderId="6" xfId="5" applyFont="1" applyFill="1" applyBorder="1">
      <alignment vertical="center"/>
    </xf>
    <xf numFmtId="0" fontId="18" fillId="5"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5" borderId="14" xfId="5" applyFont="1" applyFill="1" applyBorder="1" applyAlignment="1">
      <alignment vertical="top"/>
    </xf>
    <xf numFmtId="0" fontId="18" fillId="3" borderId="8" xfId="5" applyFont="1" applyFill="1" applyBorder="1" applyAlignment="1">
      <alignment vertical="top"/>
    </xf>
    <xf numFmtId="0" fontId="18" fillId="5"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6" borderId="0" xfId="5" applyFont="1" applyFill="1">
      <alignment vertical="center"/>
    </xf>
    <xf numFmtId="0" fontId="18" fillId="5"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5" borderId="1" xfId="5" applyFont="1" applyFill="1" applyBorder="1" applyAlignment="1">
      <alignment horizontal="left" vertical="center"/>
    </xf>
    <xf numFmtId="0" fontId="18" fillId="5" borderId="1" xfId="5" applyFont="1" applyFill="1" applyBorder="1" applyAlignment="1">
      <alignment horizontal="left" vertical="center"/>
    </xf>
    <xf numFmtId="0" fontId="18" fillId="5" borderId="1" xfId="5" applyFont="1" applyFill="1" applyBorder="1" applyAlignment="1">
      <alignment horizontal="center" vertical="center"/>
    </xf>
    <xf numFmtId="0" fontId="18" fillId="5" borderId="2" xfId="5" applyFont="1" applyFill="1" applyBorder="1" applyAlignment="1">
      <alignment horizontal="center" vertical="center"/>
    </xf>
    <xf numFmtId="0" fontId="18" fillId="5" borderId="2" xfId="5" applyFont="1" applyFill="1" applyBorder="1" applyAlignment="1">
      <alignment horizontal="left" vertical="center" shrinkToFit="1"/>
    </xf>
    <xf numFmtId="0" fontId="18" fillId="5" borderId="3" xfId="5" applyFont="1" applyFill="1" applyBorder="1" applyAlignment="1">
      <alignment horizontal="left" vertical="center" shrinkToFit="1"/>
    </xf>
    <xf numFmtId="0" fontId="19" fillId="5" borderId="28" xfId="5" applyFont="1" applyFill="1" applyBorder="1" applyAlignment="1">
      <alignment horizontal="left" vertical="center"/>
    </xf>
    <xf numFmtId="0" fontId="18" fillId="5" borderId="10" xfId="5" applyFont="1" applyFill="1" applyBorder="1" applyAlignment="1">
      <alignment horizontal="left" vertical="center" wrapText="1"/>
    </xf>
    <xf numFmtId="0" fontId="18" fillId="5" borderId="10" xfId="5" applyFont="1" applyFill="1" applyBorder="1" applyAlignment="1">
      <alignment horizontal="center" vertical="center" wrapText="1"/>
    </xf>
    <xf numFmtId="0" fontId="18" fillId="5" borderId="7" xfId="5" applyFont="1" applyFill="1" applyBorder="1" applyAlignment="1">
      <alignment horizontal="center" vertical="center" wrapText="1"/>
    </xf>
    <xf numFmtId="0" fontId="18" fillId="5" borderId="7" xfId="5" applyFont="1" applyFill="1" applyBorder="1" applyAlignment="1">
      <alignment horizontal="left" vertical="center" shrinkToFit="1"/>
    </xf>
    <xf numFmtId="0" fontId="18" fillId="5"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5" borderId="2" xfId="5" applyFont="1" applyFill="1" applyBorder="1">
      <alignment vertical="center"/>
    </xf>
    <xf numFmtId="0" fontId="18" fillId="5"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5" borderId="5" xfId="5" applyFont="1" applyFill="1" applyBorder="1" applyAlignment="1">
      <alignment horizontal="center" vertical="center"/>
    </xf>
    <xf numFmtId="0" fontId="18" fillId="5" borderId="6" xfId="5" applyFont="1" applyFill="1" applyBorder="1" applyAlignment="1">
      <alignment horizontal="center" vertical="center"/>
    </xf>
    <xf numFmtId="0" fontId="18" fillId="5" borderId="0" xfId="5" applyFont="1" applyFill="1">
      <alignment vertical="center"/>
    </xf>
    <xf numFmtId="0" fontId="7" fillId="4" borderId="0" xfId="0" applyFont="1" applyFill="1">
      <alignment vertical="center"/>
    </xf>
    <xf numFmtId="178" fontId="9" fillId="0" borderId="28" xfId="0" applyNumberFormat="1" applyFont="1" applyBorder="1" applyAlignment="1">
      <alignment horizontal="center" vertical="center" shrinkToFit="1"/>
    </xf>
    <xf numFmtId="0" fontId="10" fillId="0" borderId="0" xfId="0" applyFont="1" applyAlignment="1">
      <alignment horizontal="left" vertical="center"/>
    </xf>
    <xf numFmtId="0" fontId="14" fillId="0" borderId="0" xfId="0" applyFont="1">
      <alignment vertical="center"/>
    </xf>
    <xf numFmtId="0" fontId="7" fillId="2" borderId="0" xfId="0" applyFont="1" applyFill="1">
      <alignment vertical="center"/>
    </xf>
    <xf numFmtId="0" fontId="7" fillId="2" borderId="3" xfId="0" applyFont="1" applyFill="1" applyBorder="1">
      <alignment vertical="center"/>
    </xf>
    <xf numFmtId="0" fontId="7" fillId="2" borderId="11" xfId="0" applyFont="1" applyFill="1" applyBorder="1">
      <alignment vertical="center"/>
    </xf>
    <xf numFmtId="0" fontId="9" fillId="0" borderId="31" xfId="0" applyFont="1" applyBorder="1">
      <alignment vertical="center"/>
    </xf>
    <xf numFmtId="0" fontId="25" fillId="0" borderId="0" xfId="0" applyFont="1">
      <alignment vertical="center"/>
    </xf>
    <xf numFmtId="0" fontId="24" fillId="8" borderId="29" xfId="0" applyFont="1" applyFill="1" applyBorder="1">
      <alignment vertical="center"/>
    </xf>
    <xf numFmtId="0" fontId="9" fillId="8" borderId="30" xfId="0" applyFont="1" applyFill="1" applyBorder="1">
      <alignment vertical="center"/>
    </xf>
    <xf numFmtId="0" fontId="14" fillId="0" borderId="0" xfId="0" applyFont="1" applyAlignment="1">
      <alignment horizontal="right" vertical="center"/>
    </xf>
    <xf numFmtId="0" fontId="14" fillId="0" borderId="0" xfId="0" applyFont="1" applyAlignment="1">
      <alignment horizontal="center" vertical="center"/>
    </xf>
    <xf numFmtId="176" fontId="14" fillId="0" borderId="0" xfId="0" applyNumberFormat="1" applyFont="1">
      <alignment vertical="center"/>
    </xf>
    <xf numFmtId="0" fontId="7" fillId="0" borderId="0" xfId="0" applyFont="1" applyAlignment="1">
      <alignment horizontal="right" vertical="center"/>
    </xf>
    <xf numFmtId="0" fontId="26" fillId="0" borderId="0" xfId="0" applyFont="1" applyAlignment="1">
      <alignment horizontal="left" vertical="center"/>
    </xf>
    <xf numFmtId="0" fontId="27" fillId="0" borderId="0" xfId="0" applyFont="1">
      <alignment vertical="center"/>
    </xf>
    <xf numFmtId="0" fontId="9" fillId="0" borderId="28" xfId="0" applyFont="1" applyBorder="1">
      <alignment vertical="center"/>
    </xf>
    <xf numFmtId="0" fontId="30" fillId="8" borderId="28" xfId="7" applyFont="1" applyFill="1" applyBorder="1" applyAlignment="1" applyProtection="1">
      <alignment horizontal="center" vertical="center"/>
      <protection locked="0"/>
    </xf>
    <xf numFmtId="0" fontId="9" fillId="0" borderId="28" xfId="0" applyFont="1" applyBorder="1" applyAlignment="1">
      <alignment vertical="center" shrinkToFit="1"/>
    </xf>
    <xf numFmtId="180" fontId="9" fillId="0" borderId="28" xfId="0" applyNumberFormat="1" applyFont="1" applyBorder="1" applyAlignment="1">
      <alignment vertical="center" shrinkToFit="1"/>
    </xf>
    <xf numFmtId="180" fontId="9" fillId="0" borderId="28" xfId="0" applyNumberFormat="1" applyFont="1" applyBorder="1">
      <alignment vertical="center"/>
    </xf>
    <xf numFmtId="0" fontId="14" fillId="4" borderId="0" xfId="0" applyFont="1" applyFill="1">
      <alignment vertical="center"/>
    </xf>
    <xf numFmtId="0" fontId="14" fillId="0" borderId="0" xfId="0" applyFont="1" applyAlignment="1">
      <alignment horizontal="right" vertical="center"/>
    </xf>
    <xf numFmtId="0" fontId="14" fillId="4" borderId="0" xfId="0" applyFont="1" applyFill="1" applyAlignment="1">
      <alignment horizontal="center" vertical="center"/>
    </xf>
    <xf numFmtId="0" fontId="7" fillId="2" borderId="4" xfId="0" applyFont="1" applyFill="1" applyBorder="1">
      <alignment vertical="center"/>
    </xf>
    <xf numFmtId="0" fontId="7" fillId="2" borderId="5" xfId="0" applyFont="1" applyFill="1" applyBorder="1">
      <alignment vertical="center"/>
    </xf>
    <xf numFmtId="0" fontId="7" fillId="2" borderId="10" xfId="0" applyFont="1" applyFill="1" applyBorder="1">
      <alignment vertical="center"/>
    </xf>
    <xf numFmtId="0" fontId="7" fillId="2" borderId="7" xfId="0" applyFont="1" applyFill="1" applyBorder="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4" fillId="4" borderId="0" xfId="0" applyFont="1" applyFill="1" applyAlignment="1">
      <alignment horizontal="right" vertical="center"/>
    </xf>
    <xf numFmtId="0" fontId="14" fillId="0" borderId="0" xfId="0" applyFont="1" applyAlignment="1">
      <alignment horizontal="center" vertical="center"/>
    </xf>
    <xf numFmtId="0" fontId="7" fillId="2" borderId="1" xfId="0" applyFont="1" applyFill="1" applyBorder="1">
      <alignment vertical="center"/>
    </xf>
    <xf numFmtId="0" fontId="7" fillId="2" borderId="2" xfId="0" applyFont="1" applyFill="1" applyBorder="1">
      <alignment vertical="center"/>
    </xf>
    <xf numFmtId="0" fontId="14" fillId="0" borderId="0" xfId="0" applyFont="1">
      <alignment vertical="center"/>
    </xf>
    <xf numFmtId="176" fontId="14" fillId="0" borderId="0" xfId="0" applyNumberFormat="1" applyFont="1">
      <alignment vertical="center"/>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0" fontId="9" fillId="0" borderId="0" xfId="0" applyFont="1" applyAlignment="1">
      <alignment horizontal="center" vertical="center"/>
    </xf>
    <xf numFmtId="0" fontId="10" fillId="2" borderId="28" xfId="0" applyFont="1" applyFill="1" applyBorder="1" applyAlignment="1">
      <alignment horizontal="center" vertical="center"/>
    </xf>
    <xf numFmtId="0" fontId="9" fillId="2" borderId="28" xfId="0" applyFont="1" applyFill="1" applyBorder="1" applyAlignment="1">
      <alignment horizontal="center" vertical="center" shrinkToFit="1"/>
    </xf>
    <xf numFmtId="0" fontId="10" fillId="2" borderId="28" xfId="0" applyFont="1" applyFill="1" applyBorder="1" applyAlignment="1">
      <alignment horizontal="center" vertical="center" wrapText="1"/>
    </xf>
    <xf numFmtId="0" fontId="12" fillId="2" borderId="13" xfId="0" applyFont="1" applyFill="1" applyBorder="1" applyAlignment="1">
      <alignment horizontal="center" vertical="center" shrinkToFit="1"/>
    </xf>
    <xf numFmtId="0" fontId="12" fillId="2" borderId="15" xfId="0" applyFont="1" applyFill="1" applyBorder="1" applyAlignment="1">
      <alignment horizontal="center" vertical="center" shrinkToFit="1"/>
    </xf>
    <xf numFmtId="0" fontId="30" fillId="8" borderId="1" xfId="7" applyFont="1" applyFill="1" applyBorder="1" applyAlignment="1" applyProtection="1">
      <alignment horizontal="center" vertical="center"/>
      <protection locked="0"/>
    </xf>
    <xf numFmtId="0" fontId="30" fillId="8" borderId="2" xfId="7" applyFont="1" applyFill="1" applyBorder="1" applyAlignment="1" applyProtection="1">
      <alignment horizontal="center" vertical="center"/>
      <protection locked="0"/>
    </xf>
    <xf numFmtId="0" fontId="30" fillId="8" borderId="3" xfId="7" applyFont="1" applyFill="1" applyBorder="1" applyAlignment="1" applyProtection="1">
      <alignment horizontal="center" vertical="center"/>
      <protection locked="0"/>
    </xf>
    <xf numFmtId="0" fontId="30" fillId="8" borderId="1" xfId="7" applyFont="1" applyFill="1" applyBorder="1" applyAlignment="1" applyProtection="1">
      <alignment horizontal="left" vertical="center" wrapText="1" indent="1"/>
      <protection locked="0"/>
    </xf>
    <xf numFmtId="0" fontId="30" fillId="8" borderId="2" xfId="7" applyFont="1" applyFill="1" applyBorder="1" applyAlignment="1" applyProtection="1">
      <alignment horizontal="left" vertical="center" wrapText="1" indent="1"/>
      <protection locked="0"/>
    </xf>
    <xf numFmtId="0" fontId="30" fillId="8" borderId="3" xfId="7" applyFont="1" applyFill="1" applyBorder="1" applyAlignment="1" applyProtection="1">
      <alignment horizontal="left" vertical="center" wrapText="1" indent="1"/>
      <protection locked="0"/>
    </xf>
    <xf numFmtId="0" fontId="30" fillId="8" borderId="10" xfId="7" applyFont="1" applyFill="1" applyBorder="1" applyAlignment="1" applyProtection="1">
      <alignment horizontal="left" vertical="center" wrapText="1" indent="1"/>
      <protection locked="0"/>
    </xf>
    <xf numFmtId="0" fontId="30" fillId="8" borderId="7" xfId="7" applyFont="1" applyFill="1" applyBorder="1" applyAlignment="1" applyProtection="1">
      <alignment horizontal="left" vertical="center" wrapText="1" indent="1"/>
      <protection locked="0"/>
    </xf>
    <xf numFmtId="0" fontId="30" fillId="8" borderId="11" xfId="7" applyFont="1" applyFill="1" applyBorder="1" applyAlignment="1" applyProtection="1">
      <alignment horizontal="left" vertical="center" wrapText="1" indent="1"/>
      <protection locked="0"/>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xf numFmtId="0" fontId="14" fillId="8" borderId="0" xfId="0" applyFont="1" applyFill="1" applyAlignment="1" applyProtection="1">
      <alignment horizontal="center" vertical="center"/>
      <protection locked="0"/>
    </xf>
    <xf numFmtId="0" fontId="14" fillId="8" borderId="0" xfId="0" applyFont="1" applyFill="1" applyProtection="1">
      <alignment vertical="center"/>
      <protection locked="0"/>
    </xf>
    <xf numFmtId="0" fontId="14" fillId="8" borderId="0" xfId="0" applyFont="1" applyFill="1" applyAlignment="1" applyProtection="1">
      <alignment vertical="center" shrinkToFit="1"/>
      <protection locked="0"/>
    </xf>
    <xf numFmtId="0" fontId="14" fillId="8" borderId="0" xfId="0" applyFont="1" applyFill="1" applyAlignment="1" applyProtection="1">
      <alignment horizontal="left" vertical="center" shrinkToFit="1"/>
      <protection locked="0"/>
    </xf>
    <xf numFmtId="0" fontId="7" fillId="8" borderId="28" xfId="0" applyFont="1" applyFill="1" applyBorder="1" applyAlignment="1" applyProtection="1">
      <alignment vertical="center" shrinkToFit="1"/>
      <protection locked="0"/>
    </xf>
    <xf numFmtId="0" fontId="9" fillId="0" borderId="0" xfId="0" applyFont="1" applyProtection="1">
      <alignment vertical="center"/>
    </xf>
    <xf numFmtId="0" fontId="9" fillId="7" borderId="1" xfId="0" applyFont="1" applyFill="1" applyBorder="1" applyAlignment="1" applyProtection="1">
      <alignment horizontal="center" vertical="center"/>
    </xf>
    <xf numFmtId="0" fontId="9" fillId="7" borderId="2" xfId="0" applyFont="1" applyFill="1" applyBorder="1" applyAlignment="1" applyProtection="1">
      <alignment horizontal="center" vertical="center"/>
    </xf>
    <xf numFmtId="0" fontId="9" fillId="7" borderId="3" xfId="0" applyFont="1" applyFill="1" applyBorder="1" applyAlignment="1" applyProtection="1">
      <alignment horizontal="center" vertical="center"/>
    </xf>
    <xf numFmtId="0" fontId="9" fillId="0" borderId="0" xfId="0" applyFont="1" applyAlignment="1" applyProtection="1">
      <alignment horizontal="center" vertical="center"/>
    </xf>
    <xf numFmtId="0" fontId="10" fillId="7" borderId="1" xfId="0" applyFont="1" applyFill="1" applyBorder="1" applyAlignment="1" applyProtection="1">
      <alignment horizontal="center" vertical="center"/>
    </xf>
    <xf numFmtId="0" fontId="10" fillId="7" borderId="2" xfId="0" applyFont="1" applyFill="1" applyBorder="1" applyAlignment="1" applyProtection="1">
      <alignment horizontal="center" vertical="center"/>
    </xf>
    <xf numFmtId="0" fontId="10" fillId="7" borderId="3" xfId="0" applyFont="1" applyFill="1" applyBorder="1" applyAlignment="1" applyProtection="1">
      <alignment horizontal="center" vertical="center"/>
    </xf>
    <xf numFmtId="0" fontId="10" fillId="0" borderId="2" xfId="0" applyFont="1" applyBorder="1" applyAlignment="1" applyProtection="1">
      <alignment horizontal="center" vertical="center"/>
    </xf>
    <xf numFmtId="0" fontId="12" fillId="2" borderId="1" xfId="0" applyFont="1" applyFill="1" applyBorder="1" applyAlignment="1" applyProtection="1">
      <alignment horizontal="center" vertical="center"/>
    </xf>
    <xf numFmtId="0" fontId="12" fillId="2" borderId="2"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1" xfId="0" applyFont="1" applyFill="1" applyBorder="1" applyAlignment="1" applyProtection="1">
      <alignment horizontal="center" vertical="center" shrinkToFit="1"/>
    </xf>
    <xf numFmtId="0" fontId="12" fillId="2" borderId="2" xfId="0" applyFont="1" applyFill="1" applyBorder="1" applyAlignment="1" applyProtection="1">
      <alignment horizontal="center" vertical="center" shrinkToFit="1"/>
    </xf>
    <xf numFmtId="0" fontId="12" fillId="2" borderId="3" xfId="0" applyFont="1" applyFill="1" applyBorder="1" applyAlignment="1" applyProtection="1">
      <alignment horizontal="center" vertical="center" shrinkToFit="1"/>
    </xf>
    <xf numFmtId="0" fontId="12" fillId="2" borderId="10" xfId="0" applyFont="1" applyFill="1" applyBorder="1" applyAlignment="1" applyProtection="1">
      <alignment horizontal="center" vertical="center"/>
    </xf>
    <xf numFmtId="0" fontId="12" fillId="2" borderId="7" xfId="0" applyFont="1" applyFill="1" applyBorder="1" applyAlignment="1" applyProtection="1">
      <alignment horizontal="center" vertical="center"/>
    </xf>
    <xf numFmtId="0" fontId="12" fillId="2" borderId="11" xfId="0" applyFont="1" applyFill="1" applyBorder="1" applyAlignment="1" applyProtection="1">
      <alignment horizontal="center" vertical="center"/>
    </xf>
    <xf numFmtId="0" fontId="10" fillId="0" borderId="0" xfId="0" applyFont="1" applyProtection="1">
      <alignment vertical="center"/>
    </xf>
    <xf numFmtId="0" fontId="11" fillId="0" borderId="0" xfId="0" applyFont="1" applyAlignment="1" applyProtection="1">
      <alignment horizontal="center" vertical="center"/>
    </xf>
    <xf numFmtId="0" fontId="12" fillId="0" borderId="2" xfId="0" applyFont="1" applyBorder="1" applyProtection="1">
      <alignment vertical="center"/>
    </xf>
    <xf numFmtId="0" fontId="10" fillId="0" borderId="2" xfId="0" applyFont="1" applyBorder="1" applyProtection="1">
      <alignment vertical="center"/>
    </xf>
    <xf numFmtId="0" fontId="10" fillId="0" borderId="2" xfId="0" applyFont="1" applyBorder="1" applyAlignment="1" applyProtection="1">
      <alignment horizontal="left" vertical="center"/>
    </xf>
    <xf numFmtId="0" fontId="10" fillId="0" borderId="0" xfId="0" applyFont="1" applyAlignment="1" applyProtection="1">
      <alignment horizontal="left" vertical="center"/>
    </xf>
    <xf numFmtId="0" fontId="10" fillId="0" borderId="0" xfId="0" applyFont="1" applyAlignment="1" applyProtection="1">
      <alignment horizontal="center" vertical="center"/>
    </xf>
    <xf numFmtId="0" fontId="12" fillId="2" borderId="28" xfId="0" applyFont="1" applyFill="1" applyBorder="1" applyAlignment="1" applyProtection="1">
      <alignment vertical="center" shrinkToFit="1"/>
    </xf>
    <xf numFmtId="0" fontId="12" fillId="0" borderId="0" xfId="0" applyFont="1" applyAlignment="1" applyProtection="1">
      <alignment vertical="center" shrinkToFit="1"/>
    </xf>
    <xf numFmtId="0" fontId="12" fillId="9" borderId="28" xfId="0" applyFont="1" applyFill="1" applyBorder="1" applyAlignment="1" applyProtection="1">
      <alignment vertical="center" wrapText="1" shrinkToFit="1"/>
    </xf>
    <xf numFmtId="0" fontId="12" fillId="9" borderId="28" xfId="0" applyFont="1" applyFill="1" applyBorder="1" applyAlignment="1" applyProtection="1">
      <alignment vertical="center" shrinkToFit="1"/>
    </xf>
    <xf numFmtId="0" fontId="10" fillId="9" borderId="28" xfId="0" applyFont="1" applyFill="1" applyBorder="1" applyAlignment="1" applyProtection="1">
      <alignment horizontal="center" vertical="center"/>
    </xf>
    <xf numFmtId="0" fontId="8" fillId="4" borderId="0" xfId="0" applyFont="1" applyFill="1" applyAlignment="1" applyProtection="1">
      <alignment horizontal="left" vertical="center"/>
    </xf>
    <xf numFmtId="0" fontId="10" fillId="4" borderId="0" xfId="0" applyFont="1" applyFill="1" applyProtection="1">
      <alignment vertical="center"/>
    </xf>
    <xf numFmtId="0" fontId="10" fillId="4" borderId="0" xfId="0" applyFont="1" applyFill="1" applyAlignment="1" applyProtection="1">
      <alignment horizontal="left" vertical="center"/>
    </xf>
    <xf numFmtId="0" fontId="10" fillId="4" borderId="0" xfId="0" applyFont="1" applyFill="1" applyAlignment="1" applyProtection="1">
      <alignment horizontal="center" vertical="center"/>
    </xf>
    <xf numFmtId="0" fontId="12" fillId="4" borderId="0" xfId="0" applyFont="1" applyFill="1" applyAlignment="1" applyProtection="1">
      <alignment vertical="center" wrapText="1"/>
    </xf>
    <xf numFmtId="0" fontId="12" fillId="2" borderId="1" xfId="0"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4" borderId="0" xfId="0" applyFont="1" applyFill="1" applyProtection="1">
      <alignment vertical="center"/>
    </xf>
    <xf numFmtId="0" fontId="12" fillId="4" borderId="9" xfId="0" applyFont="1" applyFill="1" applyBorder="1" applyProtection="1">
      <alignment vertical="center"/>
    </xf>
    <xf numFmtId="179" fontId="12" fillId="0" borderId="4" xfId="0" applyNumberFormat="1" applyFont="1" applyBorder="1" applyAlignment="1" applyProtection="1">
      <alignment vertical="center" shrinkToFit="1"/>
    </xf>
    <xf numFmtId="179" fontId="12" fillId="0" borderId="5" xfId="0" applyNumberFormat="1" applyFont="1" applyBorder="1" applyAlignment="1" applyProtection="1">
      <alignment vertical="center" shrinkToFit="1"/>
    </xf>
    <xf numFmtId="179" fontId="12" fillId="0" borderId="1" xfId="0" applyNumberFormat="1" applyFont="1" applyBorder="1" applyAlignment="1" applyProtection="1">
      <alignment vertical="center" shrinkToFit="1"/>
    </xf>
    <xf numFmtId="179" fontId="12" fillId="0" borderId="2" xfId="0" applyNumberFormat="1" applyFont="1" applyBorder="1" applyAlignment="1" applyProtection="1">
      <alignment vertical="center" shrinkToFit="1"/>
    </xf>
    <xf numFmtId="0" fontId="12" fillId="4" borderId="0" xfId="0" applyFont="1" applyFill="1" applyProtection="1">
      <alignment vertical="center"/>
    </xf>
    <xf numFmtId="0" fontId="12" fillId="4" borderId="7" xfId="0" applyFont="1" applyFill="1" applyBorder="1" applyProtection="1">
      <alignment vertical="center"/>
    </xf>
    <xf numFmtId="0" fontId="12" fillId="4" borderId="11" xfId="0" applyFont="1" applyFill="1" applyBorder="1" applyProtection="1">
      <alignment vertical="center"/>
    </xf>
    <xf numFmtId="179" fontId="12" fillId="0" borderId="10" xfId="0" applyNumberFormat="1" applyFont="1" applyBorder="1" applyAlignment="1" applyProtection="1">
      <alignment vertical="center" shrinkToFit="1"/>
    </xf>
    <xf numFmtId="179" fontId="12" fillId="0" borderId="7" xfId="0" applyNumberFormat="1" applyFont="1" applyBorder="1" applyAlignment="1" applyProtection="1">
      <alignment vertical="center" shrinkToFit="1"/>
    </xf>
    <xf numFmtId="49" fontId="12" fillId="4" borderId="19" xfId="0" applyNumberFormat="1" applyFont="1" applyFill="1" applyBorder="1" applyProtection="1">
      <alignment vertical="center"/>
    </xf>
    <xf numFmtId="49" fontId="12" fillId="4" borderId="20" xfId="0" applyNumberFormat="1" applyFont="1" applyFill="1" applyBorder="1" applyAlignment="1" applyProtection="1">
      <alignment vertical="center" wrapText="1"/>
    </xf>
    <xf numFmtId="0" fontId="11" fillId="4" borderId="20" xfId="0" applyFont="1" applyFill="1" applyBorder="1" applyAlignment="1" applyProtection="1">
      <alignment vertical="center" shrinkToFit="1"/>
    </xf>
    <xf numFmtId="0" fontId="11" fillId="4" borderId="21" xfId="0" applyFont="1" applyFill="1" applyBorder="1" applyAlignment="1" applyProtection="1">
      <alignment vertical="center" shrinkToFit="1"/>
    </xf>
    <xf numFmtId="49" fontId="12" fillId="4" borderId="16" xfId="0" applyNumberFormat="1" applyFont="1" applyFill="1" applyBorder="1" applyProtection="1">
      <alignment vertical="center"/>
    </xf>
    <xf numFmtId="49" fontId="12" fillId="4" borderId="17" xfId="0" applyNumberFormat="1" applyFont="1" applyFill="1" applyBorder="1" applyAlignment="1" applyProtection="1">
      <alignment vertical="center" wrapText="1"/>
    </xf>
    <xf numFmtId="0" fontId="11" fillId="4" borderId="17" xfId="0" applyFont="1" applyFill="1" applyBorder="1" applyAlignment="1" applyProtection="1">
      <alignment vertical="center" shrinkToFit="1"/>
    </xf>
    <xf numFmtId="0" fontId="11" fillId="4" borderId="18" xfId="0" applyFont="1" applyFill="1" applyBorder="1" applyAlignment="1" applyProtection="1">
      <alignment vertical="center" shrinkToFit="1"/>
    </xf>
    <xf numFmtId="49" fontId="12" fillId="4" borderId="1" xfId="0" applyNumberFormat="1" applyFont="1" applyFill="1" applyBorder="1" applyProtection="1">
      <alignment vertical="center"/>
    </xf>
    <xf numFmtId="49" fontId="12" fillId="4" borderId="2" xfId="0" applyNumberFormat="1" applyFont="1" applyFill="1" applyBorder="1" applyProtection="1">
      <alignment vertical="center"/>
    </xf>
    <xf numFmtId="49" fontId="12" fillId="4" borderId="2" xfId="0" applyNumberFormat="1" applyFont="1" applyFill="1" applyBorder="1" applyAlignment="1" applyProtection="1">
      <alignment vertical="center" wrapText="1"/>
    </xf>
    <xf numFmtId="49" fontId="12" fillId="4" borderId="3" xfId="0" applyNumberFormat="1" applyFont="1" applyFill="1" applyBorder="1" applyAlignment="1" applyProtection="1">
      <alignment vertical="center" wrapText="1"/>
    </xf>
    <xf numFmtId="177" fontId="12" fillId="0" borderId="2" xfId="4" applyNumberFormat="1" applyFont="1" applyFill="1" applyBorder="1" applyAlignment="1" applyProtection="1">
      <alignment vertical="center" shrinkToFit="1"/>
    </xf>
    <xf numFmtId="177" fontId="12" fillId="0" borderId="3" xfId="4" applyNumberFormat="1" applyFont="1" applyFill="1" applyBorder="1" applyAlignment="1" applyProtection="1">
      <alignment vertical="center" shrinkToFit="1"/>
    </xf>
    <xf numFmtId="49" fontId="12" fillId="0" borderId="1" xfId="0" applyNumberFormat="1" applyFont="1" applyBorder="1" applyAlignment="1" applyProtection="1">
      <alignment horizontal="center" vertical="center" wrapText="1"/>
    </xf>
    <xf numFmtId="49" fontId="12" fillId="0" borderId="2" xfId="0" applyNumberFormat="1" applyFont="1" applyBorder="1" applyAlignment="1" applyProtection="1">
      <alignment horizontal="center" vertical="center" wrapText="1"/>
    </xf>
    <xf numFmtId="49" fontId="12" fillId="0" borderId="3" xfId="0" applyNumberFormat="1" applyFont="1" applyBorder="1" applyAlignment="1" applyProtection="1">
      <alignment horizontal="center" vertical="center" wrapText="1"/>
    </xf>
    <xf numFmtId="49" fontId="12" fillId="0" borderId="0" xfId="0" applyNumberFormat="1" applyFont="1" applyAlignment="1" applyProtection="1">
      <alignment horizontal="center" vertical="center" wrapText="1"/>
    </xf>
    <xf numFmtId="0" fontId="11" fillId="0" borderId="0" xfId="0" applyFont="1" applyAlignment="1" applyProtection="1">
      <alignment vertical="center" shrinkToFit="1"/>
    </xf>
    <xf numFmtId="177" fontId="11" fillId="0" borderId="0" xfId="4" applyNumberFormat="1" applyFont="1" applyFill="1" applyBorder="1" applyAlignment="1" applyProtection="1">
      <alignment vertical="center" shrinkToFit="1"/>
    </xf>
    <xf numFmtId="0" fontId="11" fillId="0" borderId="5" xfId="0" applyFont="1" applyBorder="1" applyAlignment="1" applyProtection="1">
      <alignment vertical="center" shrinkToFit="1"/>
    </xf>
    <xf numFmtId="0" fontId="12" fillId="0" borderId="0" xfId="0" applyFont="1" applyProtection="1">
      <alignment vertical="center"/>
    </xf>
    <xf numFmtId="0" fontId="28" fillId="0" borderId="0" xfId="0" applyFont="1" applyProtection="1">
      <alignment vertical="center"/>
    </xf>
    <xf numFmtId="0" fontId="29" fillId="0" borderId="0" xfId="0" applyFont="1" applyProtection="1">
      <alignment vertical="center"/>
    </xf>
    <xf numFmtId="0" fontId="12" fillId="0" borderId="0" xfId="0" applyFont="1" applyAlignment="1" applyProtection="1">
      <alignment horizontal="center" vertical="center"/>
    </xf>
    <xf numFmtId="49" fontId="7" fillId="8" borderId="10" xfId="0" applyNumberFormat="1" applyFont="1" applyFill="1" applyBorder="1" applyAlignment="1" applyProtection="1">
      <alignment horizontal="center" vertical="center" shrinkToFit="1"/>
      <protection locked="0"/>
    </xf>
    <xf numFmtId="49" fontId="7" fillId="8" borderId="7" xfId="0" applyNumberFormat="1" applyFont="1" applyFill="1" applyBorder="1" applyAlignment="1" applyProtection="1">
      <alignment horizontal="center" vertical="center" shrinkToFit="1"/>
      <protection locked="0"/>
    </xf>
    <xf numFmtId="49" fontId="7" fillId="8" borderId="11" xfId="0" applyNumberFormat="1" applyFont="1" applyFill="1" applyBorder="1" applyAlignment="1" applyProtection="1">
      <alignment horizontal="center" vertical="center" shrinkToFit="1"/>
      <protection locked="0"/>
    </xf>
    <xf numFmtId="0" fontId="10" fillId="8" borderId="1" xfId="0" applyFont="1" applyFill="1" applyBorder="1" applyAlignment="1" applyProtection="1">
      <alignment vertical="center" shrinkToFit="1"/>
      <protection locked="0"/>
    </xf>
    <xf numFmtId="0" fontId="10" fillId="8" borderId="2" xfId="0" applyFont="1" applyFill="1" applyBorder="1" applyAlignment="1" applyProtection="1">
      <alignment vertical="center" shrinkToFit="1"/>
      <protection locked="0"/>
    </xf>
    <xf numFmtId="0" fontId="10" fillId="8" borderId="3" xfId="0" applyFont="1" applyFill="1" applyBorder="1" applyAlignment="1" applyProtection="1">
      <alignment vertical="center" shrinkToFit="1"/>
      <protection locked="0"/>
    </xf>
    <xf numFmtId="0" fontId="12" fillId="8" borderId="10" xfId="0" applyFont="1" applyFill="1" applyBorder="1" applyAlignment="1" applyProtection="1">
      <alignment vertical="center" shrinkToFit="1"/>
      <protection locked="0"/>
    </xf>
    <xf numFmtId="0" fontId="12" fillId="8" borderId="7" xfId="0" applyFont="1" applyFill="1" applyBorder="1" applyAlignment="1" applyProtection="1">
      <alignment vertical="center" shrinkToFit="1"/>
      <protection locked="0"/>
    </xf>
    <xf numFmtId="0" fontId="12" fillId="8" borderId="11" xfId="0" applyFont="1" applyFill="1" applyBorder="1" applyAlignment="1" applyProtection="1">
      <alignment vertical="center" shrinkToFit="1"/>
      <protection locked="0"/>
    </xf>
    <xf numFmtId="0" fontId="12" fillId="8" borderId="10" xfId="0" applyFont="1" applyFill="1" applyBorder="1" applyProtection="1">
      <alignment vertical="center"/>
      <protection locked="0"/>
    </xf>
    <xf numFmtId="0" fontId="12" fillId="8" borderId="7" xfId="0" applyFont="1" applyFill="1" applyBorder="1" applyProtection="1">
      <alignment vertical="center"/>
      <protection locked="0"/>
    </xf>
    <xf numFmtId="0" fontId="12" fillId="8" borderId="11" xfId="0" applyFont="1" applyFill="1" applyBorder="1" applyProtection="1">
      <alignment vertical="center"/>
      <protection locked="0"/>
    </xf>
    <xf numFmtId="0" fontId="12" fillId="8" borderId="1" xfId="0" applyFont="1" applyFill="1" applyBorder="1" applyAlignment="1" applyProtection="1">
      <alignment vertical="center" shrinkToFit="1"/>
      <protection locked="0"/>
    </xf>
    <xf numFmtId="0" fontId="12" fillId="8" borderId="2" xfId="0" applyFont="1" applyFill="1" applyBorder="1" applyAlignment="1" applyProtection="1">
      <alignment vertical="center" shrinkToFit="1"/>
      <protection locked="0"/>
    </xf>
    <xf numFmtId="0" fontId="12" fillId="8" borderId="3" xfId="0" applyFont="1" applyFill="1" applyBorder="1" applyAlignment="1" applyProtection="1">
      <alignment vertical="center" shrinkToFit="1"/>
      <protection locked="0"/>
    </xf>
    <xf numFmtId="0" fontId="12" fillId="8" borderId="1" xfId="0" applyFont="1" applyFill="1" applyBorder="1" applyAlignment="1" applyProtection="1">
      <alignment horizontal="left" vertical="center"/>
      <protection locked="0"/>
    </xf>
    <xf numFmtId="0" fontId="12" fillId="8" borderId="2" xfId="0" applyFont="1" applyFill="1" applyBorder="1" applyAlignment="1" applyProtection="1">
      <alignment horizontal="left" vertical="center"/>
      <protection locked="0"/>
    </xf>
    <xf numFmtId="0" fontId="12" fillId="8" borderId="3" xfId="0" applyFont="1" applyFill="1" applyBorder="1" applyAlignment="1" applyProtection="1">
      <alignment horizontal="left" vertical="center"/>
      <protection locked="0"/>
    </xf>
    <xf numFmtId="0" fontId="12" fillId="8" borderId="10" xfId="0" applyFont="1" applyFill="1" applyBorder="1" applyAlignment="1" applyProtection="1">
      <alignment horizontal="center" vertical="center"/>
      <protection locked="0"/>
    </xf>
    <xf numFmtId="0" fontId="12" fillId="8" borderId="7" xfId="0" applyFont="1" applyFill="1" applyBorder="1" applyAlignment="1" applyProtection="1">
      <alignment horizontal="center" vertical="center"/>
      <protection locked="0"/>
    </xf>
    <xf numFmtId="0" fontId="12" fillId="8" borderId="11" xfId="0" applyFont="1" applyFill="1" applyBorder="1" applyAlignment="1" applyProtection="1">
      <alignment horizontal="center" vertical="center"/>
      <protection locked="0"/>
    </xf>
    <xf numFmtId="0" fontId="10" fillId="8" borderId="2" xfId="0" applyFont="1" applyFill="1" applyBorder="1" applyAlignment="1" applyProtection="1">
      <alignment horizontal="center" vertical="center"/>
      <protection locked="0"/>
    </xf>
    <xf numFmtId="0" fontId="10" fillId="8" borderId="3" xfId="0" applyFont="1" applyFill="1" applyBorder="1" applyAlignment="1" applyProtection="1">
      <alignment horizontal="center" vertical="center"/>
      <protection locked="0"/>
    </xf>
    <xf numFmtId="0" fontId="10" fillId="8" borderId="1" xfId="0" applyFont="1" applyFill="1" applyBorder="1" applyAlignment="1" applyProtection="1">
      <alignment horizontal="center" vertical="center"/>
      <protection locked="0"/>
    </xf>
    <xf numFmtId="179" fontId="12" fillId="8" borderId="8" xfId="0" applyNumberFormat="1" applyFont="1" applyFill="1" applyBorder="1" applyAlignment="1" applyProtection="1">
      <alignment vertical="center" wrapText="1"/>
      <protection locked="0"/>
    </xf>
    <xf numFmtId="179" fontId="12" fillId="8" borderId="0" xfId="0" applyNumberFormat="1" applyFont="1" applyFill="1" applyAlignment="1" applyProtection="1">
      <alignment vertical="center" wrapText="1"/>
      <protection locked="0"/>
    </xf>
    <xf numFmtId="179" fontId="12" fillId="8" borderId="10" xfId="0" applyNumberFormat="1" applyFont="1" applyFill="1" applyBorder="1" applyAlignment="1" applyProtection="1">
      <alignment vertical="center" wrapText="1"/>
      <protection locked="0"/>
    </xf>
    <xf numFmtId="179" fontId="12" fillId="8" borderId="7" xfId="0" applyNumberFormat="1" applyFont="1" applyFill="1" applyBorder="1" applyAlignment="1" applyProtection="1">
      <alignment vertical="center" wrapText="1"/>
      <protection locked="0"/>
    </xf>
    <xf numFmtId="177" fontId="12" fillId="8" borderId="12" xfId="4" applyNumberFormat="1" applyFont="1" applyFill="1" applyBorder="1" applyAlignment="1" applyProtection="1">
      <alignment vertical="center" shrinkToFit="1"/>
      <protection locked="0"/>
    </xf>
    <xf numFmtId="0" fontId="11" fillId="8" borderId="19" xfId="0" applyFont="1" applyFill="1" applyBorder="1" applyAlignment="1" applyProtection="1">
      <alignment vertical="center" shrinkToFit="1"/>
      <protection locked="0"/>
    </xf>
    <xf numFmtId="0" fontId="11" fillId="8" borderId="20" xfId="0" applyFont="1" applyFill="1" applyBorder="1" applyAlignment="1" applyProtection="1">
      <alignment vertical="center" shrinkToFit="1"/>
      <protection locked="0"/>
    </xf>
    <xf numFmtId="0" fontId="11" fillId="8" borderId="21" xfId="0" applyFont="1" applyFill="1" applyBorder="1" applyAlignment="1" applyProtection="1">
      <alignment vertical="center" shrinkToFit="1"/>
      <protection locked="0"/>
    </xf>
    <xf numFmtId="177" fontId="12" fillId="8" borderId="17" xfId="4" applyNumberFormat="1" applyFont="1" applyFill="1" applyBorder="1" applyAlignment="1" applyProtection="1">
      <alignment vertical="center" shrinkToFit="1"/>
      <protection locked="0"/>
    </xf>
    <xf numFmtId="0" fontId="11" fillId="8" borderId="16" xfId="0" applyFont="1" applyFill="1" applyBorder="1" applyAlignment="1" applyProtection="1">
      <alignment vertical="center" shrinkToFit="1"/>
      <protection locked="0"/>
    </xf>
    <xf numFmtId="0" fontId="11" fillId="8" borderId="17" xfId="0" applyFont="1" applyFill="1" applyBorder="1" applyAlignment="1" applyProtection="1">
      <alignment vertical="center" shrinkToFit="1"/>
      <protection locked="0"/>
    </xf>
    <xf numFmtId="0" fontId="11" fillId="8" borderId="18" xfId="0" applyFont="1" applyFill="1" applyBorder="1" applyAlignment="1" applyProtection="1">
      <alignment vertical="center" shrinkToFit="1"/>
      <protection locked="0"/>
    </xf>
    <xf numFmtId="0" fontId="30" fillId="0" borderId="0" xfId="7" applyFont="1" applyAlignment="1" applyProtection="1">
      <alignment horizontal="left" vertical="center"/>
    </xf>
    <xf numFmtId="0" fontId="30" fillId="0" borderId="0" xfId="7" applyFont="1" applyProtection="1">
      <alignment vertical="center"/>
    </xf>
    <xf numFmtId="0" fontId="30" fillId="0" borderId="0" xfId="7" applyFont="1" applyAlignment="1" applyProtection="1">
      <alignment horizontal="center" vertical="center"/>
    </xf>
    <xf numFmtId="0" fontId="32" fillId="0" borderId="0" xfId="7" applyFont="1" applyAlignment="1" applyProtection="1">
      <alignment horizontal="center" vertical="center"/>
    </xf>
    <xf numFmtId="0" fontId="30" fillId="0" borderId="0" xfId="7" applyFont="1" applyAlignment="1" applyProtection="1">
      <alignment horizontal="left" vertical="center" indent="1"/>
    </xf>
    <xf numFmtId="0" fontId="30" fillId="0" borderId="1" xfId="7" applyFont="1" applyBorder="1" applyAlignment="1" applyProtection="1">
      <alignment horizontal="center" vertical="center"/>
    </xf>
    <xf numFmtId="0" fontId="30" fillId="0" borderId="2" xfId="7" applyFont="1" applyBorder="1" applyAlignment="1" applyProtection="1">
      <alignment horizontal="center" vertical="center"/>
    </xf>
    <xf numFmtId="0" fontId="30" fillId="0" borderId="3" xfId="7" applyFont="1" applyBorder="1" applyAlignment="1" applyProtection="1">
      <alignment horizontal="center" vertical="center"/>
    </xf>
    <xf numFmtId="0" fontId="30" fillId="0" borderId="1" xfId="7" applyFont="1" applyBorder="1" applyProtection="1">
      <alignment vertical="center"/>
    </xf>
    <xf numFmtId="0" fontId="30" fillId="0" borderId="2" xfId="7" applyFont="1" applyBorder="1" applyAlignment="1" applyProtection="1">
      <alignment horizontal="distributed" vertical="center"/>
    </xf>
    <xf numFmtId="0" fontId="30" fillId="0" borderId="6" xfId="7" applyFont="1" applyBorder="1" applyProtection="1">
      <alignment vertical="center"/>
    </xf>
    <xf numFmtId="0" fontId="30" fillId="0" borderId="3" xfId="7" applyFont="1" applyBorder="1" applyProtection="1">
      <alignment vertical="center"/>
    </xf>
    <xf numFmtId="0" fontId="30" fillId="0" borderId="11" xfId="7" applyFont="1" applyBorder="1" applyProtection="1">
      <alignment vertical="center"/>
    </xf>
    <xf numFmtId="0" fontId="30" fillId="0" borderId="1" xfId="7" applyFont="1" applyBorder="1" applyAlignment="1" applyProtection="1">
      <alignment horizontal="center" vertical="distributed"/>
    </xf>
    <xf numFmtId="0" fontId="30" fillId="0" borderId="2" xfId="7" applyFont="1" applyBorder="1" applyAlignment="1" applyProtection="1">
      <alignment horizontal="center" vertical="distributed"/>
    </xf>
    <xf numFmtId="0" fontId="30" fillId="0" borderId="3" xfId="7" applyFont="1" applyBorder="1" applyAlignment="1" applyProtection="1">
      <alignment horizontal="center" vertical="distributed"/>
    </xf>
    <xf numFmtId="0" fontId="30" fillId="0" borderId="0" xfId="7" applyFont="1" applyAlignment="1" applyProtection="1">
      <alignment horizontal="left" vertical="center" wrapText="1"/>
    </xf>
  </cellXfs>
  <cellStyles count="8">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4" xfId="7" xr:uid="{BF7E416B-7AE8-4BF7-86B8-E98BCD26FAA9}"/>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4"/>
  <sheetViews>
    <sheetView showGridLines="0" showZeros="0" tabSelected="1" view="pageBreakPreview" zoomScaleNormal="100" zoomScaleSheetLayoutView="100" workbookViewId="0">
      <selection activeCell="AC39" sqref="AC39"/>
    </sheetView>
  </sheetViews>
  <sheetFormatPr defaultColWidth="2.25" defaultRowHeight="12"/>
  <cols>
    <col min="1" max="1" width="2.625" style="1" customWidth="1"/>
    <col min="2" max="2" width="2.5" style="1" bestFit="1" customWidth="1"/>
    <col min="3" max="33" width="2.25" style="1"/>
    <col min="34" max="34" width="2.5" style="1" bestFit="1" customWidth="1"/>
    <col min="35" max="16384" width="2.25" style="1"/>
  </cols>
  <sheetData>
    <row r="1" spans="1:39" ht="13.5">
      <c r="A1" s="1" t="s">
        <v>190</v>
      </c>
      <c r="AM1" s="72"/>
    </row>
    <row r="2" spans="1:39" ht="22.5"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t="s">
        <v>15</v>
      </c>
      <c r="AB2" s="162" t="s">
        <v>218</v>
      </c>
      <c r="AC2" s="162"/>
      <c r="AD2" s="162"/>
      <c r="AE2" s="162"/>
      <c r="AF2" s="162"/>
      <c r="AG2" s="162"/>
      <c r="AH2" s="162"/>
      <c r="AI2" s="162"/>
      <c r="AJ2" s="162"/>
      <c r="AK2" s="162"/>
      <c r="AL2" s="162"/>
      <c r="AM2" s="73"/>
    </row>
    <row r="3" spans="1:39" ht="13.5">
      <c r="A3" s="64"/>
      <c r="B3" s="64"/>
      <c r="C3" s="73"/>
      <c r="D3" s="73"/>
      <c r="E3" s="64"/>
      <c r="F3" s="64"/>
      <c r="G3" s="64"/>
      <c r="H3" s="64"/>
      <c r="I3" s="64"/>
      <c r="J3" s="64"/>
      <c r="K3" s="64"/>
      <c r="L3" s="64"/>
      <c r="M3" s="64"/>
      <c r="N3" s="64"/>
      <c r="O3" s="64"/>
      <c r="P3" s="64"/>
      <c r="Q3" s="64"/>
      <c r="R3" s="64"/>
      <c r="S3" s="64"/>
      <c r="T3" s="64"/>
      <c r="U3" s="64"/>
      <c r="V3" s="64"/>
      <c r="W3" s="64"/>
      <c r="X3" s="64"/>
      <c r="Y3" s="64"/>
      <c r="Z3" s="64"/>
      <c r="AA3" s="64"/>
      <c r="AB3" s="85" t="s">
        <v>214</v>
      </c>
      <c r="AC3" s="85"/>
      <c r="AD3" s="162"/>
      <c r="AE3" s="162"/>
      <c r="AF3" s="85" t="s">
        <v>215</v>
      </c>
      <c r="AG3" s="85"/>
      <c r="AH3" s="163"/>
      <c r="AI3" s="83" t="s">
        <v>217</v>
      </c>
      <c r="AJ3" s="162"/>
      <c r="AK3" s="162"/>
      <c r="AL3" s="83" t="s">
        <v>216</v>
      </c>
      <c r="AM3" s="73"/>
    </row>
    <row r="4" spans="1:39" ht="45" customHeight="1">
      <c r="A4" s="64"/>
      <c r="B4" s="64"/>
      <c r="C4" s="73"/>
      <c r="D4" s="73"/>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row>
    <row r="5" spans="1:39" ht="18" customHeight="1">
      <c r="A5" s="93" t="s">
        <v>161</v>
      </c>
      <c r="B5" s="93"/>
      <c r="C5" s="93"/>
      <c r="D5" s="93"/>
      <c r="E5" s="93"/>
      <c r="F5" s="93"/>
      <c r="G5" s="93"/>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row>
    <row r="6" spans="1:39" ht="45" customHeight="1">
      <c r="A6" s="72"/>
      <c r="B6" s="72"/>
      <c r="C6" s="72"/>
      <c r="D6" s="72"/>
      <c r="E6" s="72"/>
      <c r="F6" s="72"/>
      <c r="G6" s="72"/>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row>
    <row r="7" spans="1:39" ht="15.75" customHeight="1">
      <c r="A7" s="72"/>
      <c r="B7" s="72"/>
      <c r="C7" s="72"/>
      <c r="D7" s="72"/>
      <c r="E7" s="72"/>
      <c r="F7" s="72"/>
      <c r="G7" s="72"/>
      <c r="H7" s="64"/>
      <c r="I7" s="64"/>
      <c r="J7" s="64"/>
      <c r="K7" s="64"/>
      <c r="L7" s="64"/>
      <c r="M7" s="64"/>
      <c r="N7" s="64"/>
      <c r="O7" s="64"/>
      <c r="P7" s="64"/>
      <c r="Q7" s="84" t="s">
        <v>19</v>
      </c>
      <c r="R7" s="84"/>
      <c r="S7" s="84"/>
      <c r="T7" s="84"/>
      <c r="U7" s="84"/>
      <c r="V7" s="84"/>
      <c r="W7" s="164"/>
      <c r="X7" s="164"/>
      <c r="Y7" s="164"/>
      <c r="Z7" s="164"/>
      <c r="AA7" s="164"/>
      <c r="AB7" s="164"/>
      <c r="AC7" s="164"/>
      <c r="AD7" s="164"/>
      <c r="AE7" s="164"/>
      <c r="AF7" s="164"/>
      <c r="AG7" s="164"/>
      <c r="AH7" s="164"/>
      <c r="AI7" s="164"/>
      <c r="AJ7" s="164"/>
      <c r="AK7" s="164"/>
      <c r="AL7" s="64"/>
      <c r="AM7" s="64"/>
    </row>
    <row r="8" spans="1:39" ht="15.75" customHeight="1">
      <c r="A8" s="72"/>
      <c r="B8" s="72"/>
      <c r="C8" s="72"/>
      <c r="D8" s="72"/>
      <c r="E8" s="72"/>
      <c r="F8" s="72"/>
      <c r="G8" s="72"/>
      <c r="H8" s="64"/>
      <c r="I8" s="64"/>
      <c r="J8" s="64"/>
      <c r="K8" s="64"/>
      <c r="L8" s="64"/>
      <c r="M8" s="64"/>
      <c r="N8" s="64"/>
      <c r="O8" s="64"/>
      <c r="P8" s="64"/>
      <c r="Q8" s="84" t="s">
        <v>162</v>
      </c>
      <c r="R8" s="84"/>
      <c r="S8" s="84"/>
      <c r="T8" s="84"/>
      <c r="U8" s="84"/>
      <c r="V8" s="84"/>
      <c r="W8" s="165"/>
      <c r="X8" s="165"/>
      <c r="Y8" s="165"/>
      <c r="Z8" s="165"/>
      <c r="AA8" s="165"/>
      <c r="AB8" s="165"/>
      <c r="AC8" s="165"/>
      <c r="AD8" s="165"/>
      <c r="AE8" s="165"/>
      <c r="AF8" s="165"/>
      <c r="AG8" s="165"/>
      <c r="AH8" s="165"/>
      <c r="AI8" s="165"/>
      <c r="AJ8" s="165"/>
      <c r="AK8" s="165"/>
      <c r="AL8" s="72"/>
      <c r="AM8" s="64"/>
    </row>
    <row r="9" spans="1:39" ht="15.75" customHeight="1">
      <c r="A9" s="72"/>
      <c r="B9" s="72"/>
      <c r="C9" s="72"/>
      <c r="D9" s="72"/>
      <c r="E9" s="72"/>
      <c r="F9" s="72"/>
      <c r="G9" s="72"/>
      <c r="H9" s="64"/>
      <c r="I9" s="64"/>
      <c r="J9" s="64"/>
      <c r="K9" s="64"/>
      <c r="L9" s="64"/>
      <c r="M9" s="64"/>
      <c r="N9" s="64"/>
      <c r="O9" s="64"/>
      <c r="P9" s="64"/>
      <c r="Q9" s="84" t="s">
        <v>163</v>
      </c>
      <c r="R9" s="84"/>
      <c r="S9" s="84"/>
      <c r="T9" s="84"/>
      <c r="U9" s="84"/>
      <c r="V9" s="84"/>
      <c r="W9" s="165"/>
      <c r="X9" s="165"/>
      <c r="Y9" s="165"/>
      <c r="Z9" s="165"/>
      <c r="AA9" s="165"/>
      <c r="AB9" s="165"/>
      <c r="AC9" s="165"/>
      <c r="AD9" s="165"/>
      <c r="AE9" s="165"/>
      <c r="AF9" s="165"/>
      <c r="AG9" s="165"/>
      <c r="AH9" s="165"/>
      <c r="AI9" s="165"/>
      <c r="AJ9" s="165"/>
      <c r="AK9" s="165"/>
      <c r="AL9" s="75"/>
      <c r="AM9" s="64"/>
    </row>
    <row r="10" spans="1:39" ht="60" customHeight="1">
      <c r="A10" s="72"/>
      <c r="B10" s="72"/>
      <c r="C10" s="72"/>
      <c r="D10" s="72"/>
      <c r="E10" s="72"/>
      <c r="F10" s="72"/>
      <c r="G10" s="72"/>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row>
    <row r="11" spans="1:39" ht="18" customHeight="1">
      <c r="A11" s="94" t="s">
        <v>195</v>
      </c>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row>
    <row r="12" spans="1:39" ht="18" customHeight="1">
      <c r="A12" s="64"/>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row>
    <row r="13" spans="1:39" ht="56.25" customHeight="1">
      <c r="A13" s="64"/>
      <c r="B13" s="64"/>
      <c r="C13" s="73"/>
      <c r="D13" s="73"/>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row>
    <row r="14" spans="1:39" ht="13.5">
      <c r="A14" s="64" t="s">
        <v>187</v>
      </c>
      <c r="B14" s="64"/>
      <c r="C14" s="73"/>
      <c r="D14" s="73"/>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row>
    <row r="15" spans="1:39" ht="14.25" customHeight="1">
      <c r="A15" s="64" t="s">
        <v>188</v>
      </c>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row>
    <row r="16" spans="1:39" ht="14.25" customHeight="1">
      <c r="A16" s="64"/>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row>
    <row r="17" spans="1:39" ht="14.25" customHeight="1">
      <c r="A17" s="64"/>
      <c r="B17" s="97" t="s">
        <v>154</v>
      </c>
      <c r="C17" s="97"/>
      <c r="D17" s="97"/>
      <c r="E17" s="97"/>
      <c r="F17" s="97"/>
      <c r="G17" s="97"/>
      <c r="H17" s="97"/>
      <c r="I17" s="97"/>
      <c r="J17" s="97"/>
      <c r="K17" s="98">
        <f ca="1">清算額一覧!G20</f>
        <v>0</v>
      </c>
      <c r="L17" s="97"/>
      <c r="M17" s="97"/>
      <c r="N17" s="97"/>
      <c r="O17" s="97"/>
      <c r="P17" s="97"/>
      <c r="Q17" s="97"/>
      <c r="R17" s="97"/>
      <c r="S17" s="64" t="s">
        <v>0</v>
      </c>
      <c r="T17" s="64"/>
      <c r="U17" s="64"/>
      <c r="V17" s="64"/>
      <c r="W17" s="64"/>
      <c r="X17" s="64"/>
      <c r="Y17" s="64"/>
      <c r="Z17" s="64"/>
      <c r="AA17" s="64"/>
      <c r="AB17" s="64"/>
      <c r="AC17" s="64"/>
      <c r="AD17" s="64"/>
      <c r="AE17" s="64"/>
      <c r="AF17" s="64"/>
      <c r="AG17" s="64"/>
      <c r="AH17" s="64"/>
      <c r="AI17" s="64"/>
      <c r="AJ17" s="64"/>
      <c r="AK17" s="64"/>
      <c r="AL17" s="64"/>
      <c r="AM17" s="64"/>
    </row>
    <row r="18" spans="1:39" ht="14.25" customHeight="1">
      <c r="A18" s="64"/>
      <c r="B18" s="97" t="s">
        <v>158</v>
      </c>
      <c r="C18" s="97"/>
      <c r="D18" s="97"/>
      <c r="E18" s="97"/>
      <c r="F18" s="97"/>
      <c r="G18" s="97"/>
      <c r="H18" s="97"/>
      <c r="I18" s="97"/>
      <c r="J18" s="97"/>
      <c r="K18" s="98">
        <f ca="1">清算額一覧!H20</f>
        <v>0</v>
      </c>
      <c r="L18" s="97"/>
      <c r="M18" s="97"/>
      <c r="N18" s="97"/>
      <c r="O18" s="97"/>
      <c r="P18" s="97"/>
      <c r="Q18" s="97"/>
      <c r="R18" s="97"/>
      <c r="S18" s="64" t="s">
        <v>0</v>
      </c>
      <c r="T18" s="64"/>
      <c r="U18" s="64"/>
      <c r="V18" s="64"/>
      <c r="W18" s="64"/>
      <c r="X18" s="64"/>
      <c r="Y18" s="64"/>
      <c r="Z18" s="64"/>
      <c r="AA18" s="64"/>
      <c r="AB18" s="64"/>
      <c r="AC18" s="64"/>
      <c r="AD18" s="64"/>
      <c r="AE18" s="64"/>
      <c r="AF18" s="64"/>
      <c r="AG18" s="64"/>
      <c r="AH18" s="64"/>
      <c r="AI18" s="64"/>
      <c r="AJ18" s="64"/>
      <c r="AK18" s="64"/>
      <c r="AL18" s="64"/>
      <c r="AM18" s="64"/>
    </row>
    <row r="19" spans="1:39" ht="14.25" customHeight="1">
      <c r="A19" s="64"/>
      <c r="B19" s="97" t="s">
        <v>194</v>
      </c>
      <c r="C19" s="97"/>
      <c r="D19" s="97"/>
      <c r="E19" s="97"/>
      <c r="F19" s="97"/>
      <c r="G19" s="97"/>
      <c r="H19" s="97"/>
      <c r="I19" s="97"/>
      <c r="J19" s="97"/>
      <c r="K19" s="98">
        <f ca="1">MIN(K17:R18)</f>
        <v>0</v>
      </c>
      <c r="L19" s="97"/>
      <c r="M19" s="97"/>
      <c r="N19" s="97"/>
      <c r="O19" s="97"/>
      <c r="P19" s="97"/>
      <c r="Q19" s="97"/>
      <c r="R19" s="97"/>
      <c r="S19" s="64" t="s">
        <v>0</v>
      </c>
      <c r="T19" s="64"/>
      <c r="U19" s="64"/>
      <c r="V19" s="64"/>
      <c r="W19" s="64"/>
      <c r="X19" s="64"/>
      <c r="Y19" s="64"/>
      <c r="Z19" s="64"/>
      <c r="AA19" s="64"/>
      <c r="AB19" s="64"/>
      <c r="AC19" s="64"/>
      <c r="AD19" s="64"/>
      <c r="AE19" s="64"/>
      <c r="AF19" s="64"/>
      <c r="AG19" s="64"/>
      <c r="AH19" s="64"/>
      <c r="AI19" s="64"/>
      <c r="AJ19" s="64"/>
      <c r="AK19" s="64"/>
      <c r="AL19" s="64"/>
      <c r="AM19" s="64"/>
    </row>
    <row r="20" spans="1:39" ht="14.25" customHeight="1">
      <c r="A20" s="64"/>
      <c r="U20" s="64"/>
      <c r="V20" s="64"/>
      <c r="W20" s="64"/>
      <c r="X20" s="64"/>
      <c r="Y20" s="64"/>
      <c r="Z20" s="64"/>
      <c r="AA20" s="64"/>
      <c r="AB20" s="64"/>
      <c r="AC20" s="64"/>
      <c r="AD20" s="64"/>
      <c r="AE20" s="64"/>
      <c r="AF20" s="64"/>
      <c r="AG20" s="64"/>
      <c r="AH20" s="64"/>
      <c r="AI20" s="64"/>
      <c r="AJ20" s="64"/>
      <c r="AK20" s="64"/>
      <c r="AL20" s="64"/>
      <c r="AM20" s="64"/>
    </row>
    <row r="21" spans="1:39" ht="14.25" customHeight="1">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row>
    <row r="22" spans="1:39" ht="14.25" customHeight="1">
      <c r="A22" s="64"/>
      <c r="B22" s="64"/>
      <c r="C22" s="64"/>
      <c r="D22" s="64"/>
      <c r="E22" s="64"/>
      <c r="F22" s="64"/>
      <c r="G22" s="64"/>
      <c r="H22" s="64"/>
      <c r="I22" s="64"/>
      <c r="J22" s="64"/>
      <c r="K22" s="64"/>
      <c r="L22" s="64"/>
      <c r="M22" s="64"/>
      <c r="N22" s="64"/>
      <c r="O22" s="64"/>
      <c r="P22" s="64"/>
      <c r="Q22" s="64"/>
      <c r="R22" s="64"/>
      <c r="S22" s="64"/>
      <c r="T22" s="64"/>
      <c r="U22" s="64"/>
      <c r="V22" s="64"/>
      <c r="W22" s="64"/>
      <c r="X22" s="74"/>
      <c r="Y22" s="74"/>
      <c r="Z22" s="74"/>
      <c r="AA22" s="74"/>
      <c r="AB22" s="74"/>
      <c r="AC22" s="64"/>
      <c r="AD22" s="64"/>
      <c r="AE22" s="64"/>
      <c r="AF22" s="64"/>
      <c r="AG22" s="64"/>
      <c r="AH22" s="64"/>
      <c r="AI22" s="64"/>
      <c r="AJ22" s="64"/>
      <c r="AK22" s="64"/>
      <c r="AL22" s="64"/>
      <c r="AM22" s="64"/>
    </row>
    <row r="23" spans="1:39" ht="14.25" customHeight="1">
      <c r="A23" s="64"/>
      <c r="B23" s="64"/>
      <c r="C23" s="64"/>
      <c r="D23" s="64"/>
      <c r="E23" s="64"/>
      <c r="F23" s="64"/>
      <c r="G23" s="64"/>
      <c r="H23" s="64"/>
      <c r="I23" s="64"/>
      <c r="J23" s="64"/>
      <c r="K23" s="64"/>
      <c r="L23" s="64"/>
      <c r="M23" s="64"/>
      <c r="N23" s="64"/>
      <c r="O23" s="64"/>
      <c r="P23" s="64"/>
      <c r="Q23" s="64"/>
      <c r="R23" s="64"/>
      <c r="S23" s="64"/>
      <c r="T23" s="64"/>
      <c r="U23" s="64"/>
      <c r="V23" s="64"/>
      <c r="W23" s="64"/>
      <c r="X23" s="74"/>
      <c r="Y23" s="74"/>
      <c r="Z23" s="74"/>
      <c r="AA23" s="74"/>
      <c r="AB23" s="74"/>
      <c r="AC23" s="64"/>
      <c r="AD23" s="64"/>
      <c r="AE23" s="64"/>
      <c r="AF23" s="64"/>
      <c r="AG23" s="64"/>
      <c r="AH23" s="64"/>
      <c r="AI23" s="64"/>
      <c r="AJ23" s="64"/>
      <c r="AK23" s="64"/>
      <c r="AL23" s="64"/>
      <c r="AM23" s="64"/>
    </row>
    <row r="24" spans="1:39" ht="14.25" customHeight="1">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row>
    <row r="25" spans="1:39" ht="14.25" customHeight="1">
      <c r="B25" s="64" t="s">
        <v>1</v>
      </c>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row>
    <row r="26" spans="1:39" ht="14.25" customHeight="1">
      <c r="B26" s="64" t="s">
        <v>196</v>
      </c>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row>
    <row r="27" spans="1:39" ht="14.25" customHeight="1">
      <c r="B27" s="64" t="s">
        <v>197</v>
      </c>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row>
    <row r="28" spans="1:39" ht="14.25" customHeight="1">
      <c r="B28" s="64" t="s">
        <v>198</v>
      </c>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row>
    <row r="29" spans="1:39" ht="14.25" customHeight="1">
      <c r="B29" s="64" t="s">
        <v>164</v>
      </c>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row>
    <row r="33" spans="1:37">
      <c r="T33" s="1" t="s">
        <v>150</v>
      </c>
    </row>
    <row r="34" spans="1:37" ht="6" customHeight="1"/>
    <row r="35" spans="1:37" ht="18.75" customHeight="1">
      <c r="U35" s="95" t="s">
        <v>2</v>
      </c>
      <c r="V35" s="96"/>
      <c r="W35" s="96"/>
      <c r="X35" s="96"/>
      <c r="Y35" s="96"/>
      <c r="Z35" s="96"/>
      <c r="AA35" s="96"/>
      <c r="AB35" s="66"/>
      <c r="AC35" s="166"/>
      <c r="AD35" s="166"/>
      <c r="AE35" s="166"/>
      <c r="AF35" s="166"/>
      <c r="AG35" s="166"/>
      <c r="AH35" s="166"/>
      <c r="AI35" s="166"/>
      <c r="AJ35" s="166"/>
      <c r="AK35" s="166"/>
    </row>
    <row r="36" spans="1:37" ht="18.75" customHeight="1">
      <c r="U36" s="95" t="s">
        <v>3</v>
      </c>
      <c r="V36" s="96"/>
      <c r="W36" s="96"/>
      <c r="X36" s="96"/>
      <c r="Y36" s="96"/>
      <c r="Z36" s="96"/>
      <c r="AA36" s="96"/>
      <c r="AB36" s="66"/>
      <c r="AC36" s="166"/>
      <c r="AD36" s="166"/>
      <c r="AE36" s="166"/>
      <c r="AF36" s="166"/>
      <c r="AG36" s="166"/>
      <c r="AH36" s="166"/>
      <c r="AI36" s="166"/>
      <c r="AJ36" s="166"/>
      <c r="AK36" s="166"/>
    </row>
    <row r="37" spans="1:37" ht="18.75" customHeight="1">
      <c r="U37" s="86" t="s">
        <v>4</v>
      </c>
      <c r="V37" s="87"/>
      <c r="W37" s="87"/>
      <c r="X37" s="65"/>
      <c r="Y37" s="90" t="s">
        <v>5</v>
      </c>
      <c r="Z37" s="91"/>
      <c r="AA37" s="91"/>
      <c r="AB37" s="92"/>
      <c r="AC37" s="166"/>
      <c r="AD37" s="166"/>
      <c r="AE37" s="166"/>
      <c r="AF37" s="166"/>
      <c r="AG37" s="166"/>
      <c r="AH37" s="166"/>
      <c r="AI37" s="166"/>
      <c r="AJ37" s="166"/>
      <c r="AK37" s="166"/>
    </row>
    <row r="38" spans="1:37" ht="18.75" customHeight="1">
      <c r="U38" s="88"/>
      <c r="V38" s="89"/>
      <c r="W38" s="89"/>
      <c r="X38" s="67"/>
      <c r="Y38" s="90" t="s">
        <v>6</v>
      </c>
      <c r="Z38" s="91"/>
      <c r="AA38" s="91"/>
      <c r="AB38" s="92"/>
      <c r="AC38" s="166"/>
      <c r="AD38" s="166"/>
      <c r="AE38" s="166"/>
      <c r="AF38" s="166"/>
      <c r="AG38" s="166"/>
      <c r="AH38" s="166"/>
      <c r="AI38" s="166"/>
      <c r="AJ38" s="166"/>
      <c r="AK38" s="166"/>
    </row>
    <row r="39" spans="1:37" ht="18.75"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7">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7">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1:37">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1:37">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1:37">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row>
  </sheetData>
  <sheetProtection algorithmName="SHA-512" hashValue="Q4qn08FznczbZsID7oJUmYSvRAB7g2sCpJrV+zai+pzhm9Wf33hYTNF7bIN43f2hwLF0n6un+QwqSrGHF+cNng==" saltValue="kqykRShYxSAOPDZxJq+rkw==" spinCount="100000" sheet="1" objects="1" scenarios="1"/>
  <mergeCells count="28">
    <mergeCell ref="A5:G5"/>
    <mergeCell ref="W8:AK8"/>
    <mergeCell ref="A11:AM11"/>
    <mergeCell ref="U35:AA35"/>
    <mergeCell ref="U36:AA36"/>
    <mergeCell ref="AC35:AK35"/>
    <mergeCell ref="AC36:AK36"/>
    <mergeCell ref="B18:J18"/>
    <mergeCell ref="K18:R18"/>
    <mergeCell ref="B17:J17"/>
    <mergeCell ref="B19:J19"/>
    <mergeCell ref="K17:R17"/>
    <mergeCell ref="K19:R19"/>
    <mergeCell ref="AC38:AK38"/>
    <mergeCell ref="U37:W38"/>
    <mergeCell ref="Y37:AB37"/>
    <mergeCell ref="Y38:AB38"/>
    <mergeCell ref="AC37:AK37"/>
    <mergeCell ref="AB2:AL2"/>
    <mergeCell ref="Q8:V8"/>
    <mergeCell ref="Q9:V9"/>
    <mergeCell ref="Q7:V7"/>
    <mergeCell ref="W7:AK7"/>
    <mergeCell ref="W9:AK9"/>
    <mergeCell ref="AB3:AC3"/>
    <mergeCell ref="AD3:AE3"/>
    <mergeCell ref="AF3:AG3"/>
    <mergeCell ref="AJ3:AK3"/>
  </mergeCells>
  <phoneticPr fontId="5"/>
  <printOptions horizontalCentered="1"/>
  <pageMargins left="0.70866141732283472" right="0.70866141732283472" top="0.94488188976377963" bottom="0.74803149606299213"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36"/>
  <sheetViews>
    <sheetView showGridLines="0" showZeros="0" view="pageBreakPreview" zoomScaleNormal="100" zoomScaleSheetLayoutView="100" workbookViewId="0">
      <selection activeCell="G10" sqref="G10"/>
    </sheetView>
  </sheetViews>
  <sheetFormatPr defaultColWidth="2.25" defaultRowHeight="13.5"/>
  <cols>
    <col min="1" max="1" width="4.75" style="2" customWidth="1"/>
    <col min="2" max="2" width="30.25" style="2" customWidth="1"/>
    <col min="3" max="3" width="12.875" style="2" customWidth="1"/>
    <col min="4" max="4" width="20.875" style="2" customWidth="1"/>
    <col min="5" max="5" width="13.875" style="2" bestFit="1" customWidth="1"/>
    <col min="6" max="6" width="20.875" style="2" customWidth="1"/>
    <col min="7" max="9" width="10.625" style="2" customWidth="1"/>
    <col min="10" max="11" width="2.25" style="2"/>
    <col min="12" max="12" width="4.375" style="2" bestFit="1" customWidth="1"/>
    <col min="13" max="32" width="2.25" style="2"/>
    <col min="33" max="36" width="10.375" style="2" customWidth="1"/>
    <col min="37" max="41" width="6.125" style="2" bestFit="1" customWidth="1"/>
    <col min="42" max="16384" width="2.25" style="2"/>
  </cols>
  <sheetData>
    <row r="1" spans="1:41">
      <c r="A1" s="2" t="s">
        <v>191</v>
      </c>
    </row>
    <row r="2" spans="1:41" ht="14.25">
      <c r="A2" s="76" t="s">
        <v>166</v>
      </c>
    </row>
    <row r="3" spans="1:41" ht="18" customHeight="1">
      <c r="A3" s="103" t="s">
        <v>7</v>
      </c>
      <c r="B3" s="102" t="s">
        <v>8</v>
      </c>
      <c r="C3" s="104" t="s">
        <v>9</v>
      </c>
      <c r="D3" s="102" t="s">
        <v>10</v>
      </c>
      <c r="E3" s="102" t="s">
        <v>5</v>
      </c>
      <c r="F3" s="99" t="s">
        <v>11</v>
      </c>
      <c r="G3" s="105" t="s">
        <v>151</v>
      </c>
      <c r="H3" s="105" t="s">
        <v>159</v>
      </c>
      <c r="I3" s="105" t="s">
        <v>165</v>
      </c>
      <c r="AG3" s="101" t="s">
        <v>206</v>
      </c>
      <c r="AH3" s="101" t="s">
        <v>207</v>
      </c>
      <c r="AI3" s="101" t="s">
        <v>208</v>
      </c>
      <c r="AJ3" s="101" t="s">
        <v>203</v>
      </c>
      <c r="AK3" s="101" t="s">
        <v>204</v>
      </c>
      <c r="AL3" s="101" t="s">
        <v>25</v>
      </c>
      <c r="AM3" s="101" t="s">
        <v>204</v>
      </c>
      <c r="AN3" s="101" t="s">
        <v>209</v>
      </c>
      <c r="AO3" s="101" t="s">
        <v>25</v>
      </c>
    </row>
    <row r="4" spans="1:41" ht="14.25" thickBot="1">
      <c r="A4" s="103"/>
      <c r="B4" s="102"/>
      <c r="C4" s="104"/>
      <c r="D4" s="102"/>
      <c r="E4" s="102"/>
      <c r="F4" s="100"/>
      <c r="G4" s="106"/>
      <c r="H4" s="106"/>
      <c r="I4" s="106"/>
      <c r="AG4" s="101"/>
      <c r="AH4" s="101"/>
      <c r="AI4" s="101"/>
      <c r="AJ4" s="101"/>
      <c r="AK4" s="101"/>
      <c r="AL4" s="101"/>
      <c r="AM4" s="101"/>
      <c r="AN4" s="101"/>
      <c r="AO4" s="101"/>
    </row>
    <row r="5" spans="1:41" ht="22.5" customHeight="1" thickBot="1">
      <c r="A5" s="62">
        <f>ROW()-4</f>
        <v>1</v>
      </c>
      <c r="B5" s="80">
        <f ca="1">IFERROR(INDIRECT("個票"&amp;$A5&amp;"！$t$7"),"")</f>
        <v>0</v>
      </c>
      <c r="C5" s="80">
        <f ca="1">IFERROR(INDIRECT("個票"&amp;$A5&amp;"！$h$7"),"")</f>
        <v>0</v>
      </c>
      <c r="D5" s="80">
        <f ca="1">IFERROR(INDIRECT("個票"&amp;$A5&amp;"！$l$10"),"")</f>
        <v>0</v>
      </c>
      <c r="E5" s="80">
        <f ca="1">IFERROR(INDIRECT("個票"&amp;$A5&amp;"！$w$9"),"")</f>
        <v>0</v>
      </c>
      <c r="F5" s="80" t="str">
        <f ca="1">IFERROR(INDIRECT("個票"&amp;$A5&amp;"！$ｄ$9")&amp;INDIRECT("個票"&amp;$A5&amp;"！$ｈ$9"),"")</f>
        <v/>
      </c>
      <c r="G5" s="81">
        <f ca="1">IFERROR(INDIRECT("個票"&amp;$A5&amp;"！$y$21"),"")</f>
        <v>0</v>
      </c>
      <c r="H5" s="81">
        <f ca="1">IFERROR(INDIRECT("個票"&amp;$A5&amp;"！$AD$21"),"")</f>
        <v>0</v>
      </c>
      <c r="I5" s="81">
        <f ca="1">IFERROR(INDIRECT("個票"&amp;$A5&amp;"！$AI$21"),"")</f>
        <v>0</v>
      </c>
      <c r="L5" s="70" t="str">
        <f ca="1">IF(_xlfn.SHEETS()-5=COUNTIF(G5:G19,"&gt;0"),"○","！（本表の事業所数と個票の枚数が一致しません）")</f>
        <v>！（本表の事業所数と個票の枚数が一致しません）</v>
      </c>
      <c r="M5" s="71"/>
      <c r="N5" s="71"/>
      <c r="O5" s="71"/>
      <c r="P5" s="71"/>
      <c r="Q5" s="71"/>
      <c r="R5" s="71"/>
      <c r="S5" s="71"/>
      <c r="T5" s="71"/>
      <c r="U5" s="71"/>
      <c r="V5" s="71"/>
      <c r="W5" s="71"/>
      <c r="X5" s="71"/>
      <c r="Y5" s="71"/>
      <c r="Z5" s="71"/>
      <c r="AA5" s="71"/>
      <c r="AB5" s="71"/>
      <c r="AC5" s="71"/>
      <c r="AD5" s="71"/>
      <c r="AE5" s="68"/>
      <c r="AG5" s="78">
        <f ca="1">IFERROR(INDIRECT("個票"&amp;$A5&amp;"！$x$14"),"")</f>
        <v>0</v>
      </c>
      <c r="AH5" s="78">
        <f ca="1">IFERROR(INDIRECT("個票"&amp;$A5&amp;"！$x$15"),"")</f>
        <v>0</v>
      </c>
      <c r="AI5" s="78">
        <f ca="1">IFERROR(INDIRECT("個票"&amp;$A5&amp;"！$x$16"),"")</f>
        <v>0</v>
      </c>
      <c r="AJ5" s="78">
        <f ca="1">IFERROR(INDIRECT("個票"&amp;$A5&amp;"！$af$16"),"")</f>
        <v>0</v>
      </c>
      <c r="AK5" s="78">
        <f ca="1">IFERROR(INDIRECT("個票"&amp;$A5&amp;"！$ak$16"),"")</f>
        <v>0</v>
      </c>
      <c r="AL5" s="78">
        <f ca="1">IFERROR(INDIRECT("個票"&amp;$A5&amp;"！$h$24"),"")</f>
        <v>0</v>
      </c>
      <c r="AM5" s="78">
        <f ca="1">IFERROR(INDIRECT("個票"&amp;$A5&amp;"！$m$24"),"")</f>
        <v>0</v>
      </c>
      <c r="AN5" s="78">
        <f ca="1">IFERROR(INDIRECT("個票"&amp;$A5&amp;"！$h$25"),"")</f>
        <v>0</v>
      </c>
      <c r="AO5" s="78">
        <f ca="1">IFERROR(INDIRECT("個票"&amp;$A5&amp;"！$m$25"),"")</f>
        <v>0</v>
      </c>
    </row>
    <row r="6" spans="1:41" ht="22.5" customHeight="1">
      <c r="A6" s="62">
        <f t="shared" ref="A6:A19" si="0">ROW()-4</f>
        <v>2</v>
      </c>
      <c r="B6" s="80" t="str">
        <f t="shared" ref="B6:B19" ca="1" si="1">IFERROR(INDIRECT("個票"&amp;$A6&amp;"！$t$7"),"")</f>
        <v/>
      </c>
      <c r="C6" s="80" t="str">
        <f t="shared" ref="C6:C19" ca="1" si="2">IFERROR(INDIRECT("個票"&amp;$A6&amp;"！$h$7"),"")</f>
        <v/>
      </c>
      <c r="D6" s="80" t="str">
        <f t="shared" ref="D6:D19" ca="1" si="3">IFERROR(INDIRECT("個票"&amp;$A6&amp;"！$l$10"),"")</f>
        <v/>
      </c>
      <c r="E6" s="80" t="str">
        <f t="shared" ref="E6:E19" ca="1" si="4">IFERROR(INDIRECT("個票"&amp;$A6&amp;"！$w$9"),"")</f>
        <v/>
      </c>
      <c r="F6" s="80" t="str">
        <f t="shared" ref="F6:F19" ca="1" si="5">IFERROR(INDIRECT("個票"&amp;$A6&amp;"！$ｄ$9")&amp;INDIRECT("個票"&amp;$A6&amp;"！$ｈ$9"),"")</f>
        <v/>
      </c>
      <c r="G6" s="81" t="str">
        <f t="shared" ref="G6:G19" ca="1" si="6">IFERROR(INDIRECT("個票"&amp;$A6&amp;"！$y$21"),"")</f>
        <v/>
      </c>
      <c r="H6" s="81" t="str">
        <f t="shared" ref="H6:H19" ca="1" si="7">IFERROR(INDIRECT("個票"&amp;$A6&amp;"！$AD$21"),"")</f>
        <v/>
      </c>
      <c r="I6" s="81" t="str">
        <f t="shared" ref="I6:I19" ca="1" si="8">IFERROR(INDIRECT("個票"&amp;$A6&amp;"！$AI$21"),"")</f>
        <v/>
      </c>
      <c r="L6" s="69" t="s">
        <v>13</v>
      </c>
      <c r="AG6" s="78" t="str">
        <f t="shared" ref="AG6:AG19" ca="1" si="9">IFERROR(INDIRECT("個票"&amp;$A6&amp;"！$x$14"),"")</f>
        <v/>
      </c>
      <c r="AH6" s="78" t="str">
        <f t="shared" ref="AH6:AH19" ca="1" si="10">IFERROR(INDIRECT("個票"&amp;$A6&amp;"！$x$15"),"")</f>
        <v/>
      </c>
      <c r="AI6" s="78" t="str">
        <f t="shared" ref="AI6:AI19" ca="1" si="11">IFERROR(INDIRECT("個票"&amp;$A6&amp;"！$x$16"),"")</f>
        <v/>
      </c>
      <c r="AJ6" s="78" t="str">
        <f t="shared" ref="AJ6:AJ19" ca="1" si="12">IFERROR(INDIRECT("個票"&amp;$A6&amp;"！$af$16"),"")</f>
        <v/>
      </c>
      <c r="AK6" s="78" t="str">
        <f t="shared" ref="AK6:AO19" ca="1" si="13">IFERROR(INDIRECT("個票"&amp;$A6&amp;"！$ak$16"),"")</f>
        <v/>
      </c>
      <c r="AL6" s="78" t="str">
        <f t="shared" ca="1" si="13"/>
        <v/>
      </c>
      <c r="AM6" s="78" t="str">
        <f t="shared" ca="1" si="13"/>
        <v/>
      </c>
      <c r="AN6" s="78" t="str">
        <f t="shared" ca="1" si="13"/>
        <v/>
      </c>
      <c r="AO6" s="78" t="str">
        <f t="shared" ca="1" si="13"/>
        <v/>
      </c>
    </row>
    <row r="7" spans="1:41" ht="22.5" customHeight="1">
      <c r="A7" s="62">
        <f t="shared" si="0"/>
        <v>3</v>
      </c>
      <c r="B7" s="80" t="str">
        <f t="shared" ca="1" si="1"/>
        <v/>
      </c>
      <c r="C7" s="80" t="str">
        <f t="shared" ca="1" si="2"/>
        <v/>
      </c>
      <c r="D7" s="80" t="str">
        <f t="shared" ca="1" si="3"/>
        <v/>
      </c>
      <c r="E7" s="80" t="str">
        <f t="shared" ca="1" si="4"/>
        <v/>
      </c>
      <c r="F7" s="80" t="str">
        <f t="shared" ca="1" si="5"/>
        <v/>
      </c>
      <c r="G7" s="81" t="str">
        <f t="shared" ca="1" si="6"/>
        <v/>
      </c>
      <c r="H7" s="81" t="str">
        <f ca="1">IFERROR(INDIRECT("個票"&amp;$A7&amp;"！$AD$21"),"")</f>
        <v/>
      </c>
      <c r="I7" s="81" t="str">
        <f t="shared" ca="1" si="8"/>
        <v/>
      </c>
      <c r="L7" s="69" t="s">
        <v>14</v>
      </c>
      <c r="AG7" s="78" t="str">
        <f t="shared" ca="1" si="9"/>
        <v/>
      </c>
      <c r="AH7" s="78" t="str">
        <f t="shared" ca="1" si="10"/>
        <v/>
      </c>
      <c r="AI7" s="78" t="str">
        <f t="shared" ca="1" si="11"/>
        <v/>
      </c>
      <c r="AJ7" s="78" t="str">
        <f t="shared" ca="1" si="12"/>
        <v/>
      </c>
      <c r="AK7" s="78" t="str">
        <f t="shared" ca="1" si="13"/>
        <v/>
      </c>
      <c r="AL7" s="78" t="str">
        <f t="shared" ca="1" si="13"/>
        <v/>
      </c>
      <c r="AM7" s="78" t="str">
        <f t="shared" ca="1" si="13"/>
        <v/>
      </c>
      <c r="AN7" s="78" t="str">
        <f t="shared" ca="1" si="13"/>
        <v/>
      </c>
      <c r="AO7" s="78" t="str">
        <f t="shared" ca="1" si="13"/>
        <v/>
      </c>
    </row>
    <row r="8" spans="1:41" ht="22.5" customHeight="1">
      <c r="A8" s="62">
        <f t="shared" si="0"/>
        <v>4</v>
      </c>
      <c r="B8" s="80" t="str">
        <f t="shared" ca="1" si="1"/>
        <v/>
      </c>
      <c r="C8" s="80" t="str">
        <f t="shared" ca="1" si="2"/>
        <v/>
      </c>
      <c r="D8" s="80" t="str">
        <f t="shared" ca="1" si="3"/>
        <v/>
      </c>
      <c r="E8" s="80" t="str">
        <f t="shared" ca="1" si="4"/>
        <v/>
      </c>
      <c r="F8" s="80" t="str">
        <f t="shared" ca="1" si="5"/>
        <v/>
      </c>
      <c r="G8" s="81" t="str">
        <f t="shared" ca="1" si="6"/>
        <v/>
      </c>
      <c r="H8" s="81" t="str">
        <f t="shared" ca="1" si="7"/>
        <v/>
      </c>
      <c r="I8" s="81" t="str">
        <f t="shared" ca="1" si="8"/>
        <v/>
      </c>
      <c r="AG8" s="78" t="str">
        <f t="shared" ca="1" si="9"/>
        <v/>
      </c>
      <c r="AH8" s="78" t="str">
        <f t="shared" ca="1" si="10"/>
        <v/>
      </c>
      <c r="AI8" s="78" t="str">
        <f t="shared" ca="1" si="11"/>
        <v/>
      </c>
      <c r="AJ8" s="78" t="str">
        <f t="shared" ca="1" si="12"/>
        <v/>
      </c>
      <c r="AK8" s="78" t="str">
        <f t="shared" ca="1" si="13"/>
        <v/>
      </c>
      <c r="AL8" s="78" t="str">
        <f t="shared" ca="1" si="13"/>
        <v/>
      </c>
      <c r="AM8" s="78" t="str">
        <f t="shared" ca="1" si="13"/>
        <v/>
      </c>
      <c r="AN8" s="78" t="str">
        <f t="shared" ca="1" si="13"/>
        <v/>
      </c>
      <c r="AO8" s="78" t="str">
        <f t="shared" ca="1" si="13"/>
        <v/>
      </c>
    </row>
    <row r="9" spans="1:41" ht="22.5" customHeight="1">
      <c r="A9" s="62">
        <f t="shared" si="0"/>
        <v>5</v>
      </c>
      <c r="B9" s="80" t="str">
        <f t="shared" ca="1" si="1"/>
        <v/>
      </c>
      <c r="C9" s="80" t="str">
        <f t="shared" ca="1" si="2"/>
        <v/>
      </c>
      <c r="D9" s="80" t="str">
        <f t="shared" ca="1" si="3"/>
        <v/>
      </c>
      <c r="E9" s="80" t="str">
        <f t="shared" ca="1" si="4"/>
        <v/>
      </c>
      <c r="F9" s="80" t="str">
        <f t="shared" ca="1" si="5"/>
        <v/>
      </c>
      <c r="G9" s="81" t="str">
        <f t="shared" ca="1" si="6"/>
        <v/>
      </c>
      <c r="H9" s="81" t="str">
        <f t="shared" ca="1" si="7"/>
        <v/>
      </c>
      <c r="I9" s="81" t="str">
        <f t="shared" ca="1" si="8"/>
        <v/>
      </c>
      <c r="AG9" s="78" t="str">
        <f t="shared" ca="1" si="9"/>
        <v/>
      </c>
      <c r="AH9" s="78" t="str">
        <f t="shared" ca="1" si="10"/>
        <v/>
      </c>
      <c r="AI9" s="78" t="str">
        <f t="shared" ca="1" si="11"/>
        <v/>
      </c>
      <c r="AJ9" s="78" t="str">
        <f t="shared" ca="1" si="12"/>
        <v/>
      </c>
      <c r="AK9" s="78" t="str">
        <f t="shared" ca="1" si="13"/>
        <v/>
      </c>
      <c r="AL9" s="78" t="str">
        <f t="shared" ca="1" si="13"/>
        <v/>
      </c>
      <c r="AM9" s="78" t="str">
        <f t="shared" ca="1" si="13"/>
        <v/>
      </c>
      <c r="AN9" s="78" t="str">
        <f t="shared" ca="1" si="13"/>
        <v/>
      </c>
      <c r="AO9" s="78" t="str">
        <f t="shared" ca="1" si="13"/>
        <v/>
      </c>
    </row>
    <row r="10" spans="1:41" ht="22.5" customHeight="1">
      <c r="A10" s="62">
        <f t="shared" si="0"/>
        <v>6</v>
      </c>
      <c r="B10" s="80" t="str">
        <f t="shared" ca="1" si="1"/>
        <v/>
      </c>
      <c r="C10" s="80" t="str">
        <f t="shared" ca="1" si="2"/>
        <v/>
      </c>
      <c r="D10" s="80" t="str">
        <f t="shared" ca="1" si="3"/>
        <v/>
      </c>
      <c r="E10" s="80" t="str">
        <f t="shared" ca="1" si="4"/>
        <v/>
      </c>
      <c r="F10" s="80" t="str">
        <f t="shared" ca="1" si="5"/>
        <v/>
      </c>
      <c r="G10" s="81" t="str">
        <f t="shared" ca="1" si="6"/>
        <v/>
      </c>
      <c r="H10" s="81" t="str">
        <f t="shared" ca="1" si="7"/>
        <v/>
      </c>
      <c r="I10" s="81" t="str">
        <f t="shared" ca="1" si="8"/>
        <v/>
      </c>
      <c r="AG10" s="78" t="str">
        <f t="shared" ca="1" si="9"/>
        <v/>
      </c>
      <c r="AH10" s="78" t="str">
        <f t="shared" ca="1" si="10"/>
        <v/>
      </c>
      <c r="AI10" s="78" t="str">
        <f t="shared" ca="1" si="11"/>
        <v/>
      </c>
      <c r="AJ10" s="78" t="str">
        <f t="shared" ca="1" si="12"/>
        <v/>
      </c>
      <c r="AK10" s="78" t="str">
        <f t="shared" ca="1" si="13"/>
        <v/>
      </c>
      <c r="AL10" s="78" t="str">
        <f t="shared" ca="1" si="13"/>
        <v/>
      </c>
      <c r="AM10" s="78" t="str">
        <f t="shared" ca="1" si="13"/>
        <v/>
      </c>
      <c r="AN10" s="78" t="str">
        <f t="shared" ca="1" si="13"/>
        <v/>
      </c>
      <c r="AO10" s="78" t="str">
        <f t="shared" ca="1" si="13"/>
        <v/>
      </c>
    </row>
    <row r="11" spans="1:41" ht="22.5" customHeight="1">
      <c r="A11" s="62">
        <f t="shared" si="0"/>
        <v>7</v>
      </c>
      <c r="B11" s="80" t="str">
        <f t="shared" ca="1" si="1"/>
        <v/>
      </c>
      <c r="C11" s="80" t="str">
        <f t="shared" ca="1" si="2"/>
        <v/>
      </c>
      <c r="D11" s="80" t="str">
        <f t="shared" ca="1" si="3"/>
        <v/>
      </c>
      <c r="E11" s="80" t="str">
        <f t="shared" ca="1" si="4"/>
        <v/>
      </c>
      <c r="F11" s="80" t="str">
        <f t="shared" ca="1" si="5"/>
        <v/>
      </c>
      <c r="G11" s="81" t="str">
        <f t="shared" ca="1" si="6"/>
        <v/>
      </c>
      <c r="H11" s="81" t="str">
        <f t="shared" ca="1" si="7"/>
        <v/>
      </c>
      <c r="I11" s="81" t="str">
        <f t="shared" ca="1" si="8"/>
        <v/>
      </c>
      <c r="AG11" s="78" t="str">
        <f t="shared" ca="1" si="9"/>
        <v/>
      </c>
      <c r="AH11" s="78" t="str">
        <f t="shared" ca="1" si="10"/>
        <v/>
      </c>
      <c r="AI11" s="78" t="str">
        <f t="shared" ca="1" si="11"/>
        <v/>
      </c>
      <c r="AJ11" s="78" t="str">
        <f t="shared" ca="1" si="12"/>
        <v/>
      </c>
      <c r="AK11" s="78" t="str">
        <f t="shared" ca="1" si="13"/>
        <v/>
      </c>
      <c r="AL11" s="78" t="str">
        <f t="shared" ca="1" si="13"/>
        <v/>
      </c>
      <c r="AM11" s="78" t="str">
        <f t="shared" ca="1" si="13"/>
        <v/>
      </c>
      <c r="AN11" s="78" t="str">
        <f t="shared" ca="1" si="13"/>
        <v/>
      </c>
      <c r="AO11" s="78" t="str">
        <f t="shared" ca="1" si="13"/>
        <v/>
      </c>
    </row>
    <row r="12" spans="1:41" ht="22.5" customHeight="1">
      <c r="A12" s="62">
        <f t="shared" si="0"/>
        <v>8</v>
      </c>
      <c r="B12" s="80" t="str">
        <f t="shared" ca="1" si="1"/>
        <v/>
      </c>
      <c r="C12" s="80" t="str">
        <f t="shared" ca="1" si="2"/>
        <v/>
      </c>
      <c r="D12" s="80" t="str">
        <f t="shared" ca="1" si="3"/>
        <v/>
      </c>
      <c r="E12" s="80" t="str">
        <f t="shared" ca="1" si="4"/>
        <v/>
      </c>
      <c r="F12" s="80" t="str">
        <f t="shared" ca="1" si="5"/>
        <v/>
      </c>
      <c r="G12" s="81" t="str">
        <f t="shared" ca="1" si="6"/>
        <v/>
      </c>
      <c r="H12" s="81" t="str">
        <f t="shared" ca="1" si="7"/>
        <v/>
      </c>
      <c r="I12" s="81" t="str">
        <f t="shared" ca="1" si="8"/>
        <v/>
      </c>
      <c r="AG12" s="78" t="str">
        <f t="shared" ca="1" si="9"/>
        <v/>
      </c>
      <c r="AH12" s="78" t="str">
        <f t="shared" ca="1" si="10"/>
        <v/>
      </c>
      <c r="AI12" s="78" t="str">
        <f t="shared" ca="1" si="11"/>
        <v/>
      </c>
      <c r="AJ12" s="78" t="str">
        <f t="shared" ca="1" si="12"/>
        <v/>
      </c>
      <c r="AK12" s="78" t="str">
        <f t="shared" ca="1" si="13"/>
        <v/>
      </c>
      <c r="AL12" s="78" t="str">
        <f t="shared" ca="1" si="13"/>
        <v/>
      </c>
      <c r="AM12" s="78" t="str">
        <f t="shared" ca="1" si="13"/>
        <v/>
      </c>
      <c r="AN12" s="78" t="str">
        <f t="shared" ca="1" si="13"/>
        <v/>
      </c>
      <c r="AO12" s="78" t="str">
        <f t="shared" ca="1" si="13"/>
        <v/>
      </c>
    </row>
    <row r="13" spans="1:41" ht="22.5" customHeight="1">
      <c r="A13" s="62">
        <f t="shared" si="0"/>
        <v>9</v>
      </c>
      <c r="B13" s="80" t="str">
        <f t="shared" ca="1" si="1"/>
        <v/>
      </c>
      <c r="C13" s="80" t="str">
        <f t="shared" ca="1" si="2"/>
        <v/>
      </c>
      <c r="D13" s="80" t="str">
        <f t="shared" ca="1" si="3"/>
        <v/>
      </c>
      <c r="E13" s="80" t="str">
        <f t="shared" ca="1" si="4"/>
        <v/>
      </c>
      <c r="F13" s="80" t="str">
        <f t="shared" ca="1" si="5"/>
        <v/>
      </c>
      <c r="G13" s="81" t="str">
        <f t="shared" ca="1" si="6"/>
        <v/>
      </c>
      <c r="H13" s="81" t="str">
        <f t="shared" ca="1" si="7"/>
        <v/>
      </c>
      <c r="I13" s="81" t="str">
        <f t="shared" ca="1" si="8"/>
        <v/>
      </c>
      <c r="AG13" s="78" t="str">
        <f t="shared" ca="1" si="9"/>
        <v/>
      </c>
      <c r="AH13" s="78" t="str">
        <f t="shared" ca="1" si="10"/>
        <v/>
      </c>
      <c r="AI13" s="78" t="str">
        <f t="shared" ca="1" si="11"/>
        <v/>
      </c>
      <c r="AJ13" s="78" t="str">
        <f t="shared" ca="1" si="12"/>
        <v/>
      </c>
      <c r="AK13" s="78" t="str">
        <f t="shared" ca="1" si="13"/>
        <v/>
      </c>
      <c r="AL13" s="78" t="str">
        <f t="shared" ca="1" si="13"/>
        <v/>
      </c>
      <c r="AM13" s="78" t="str">
        <f t="shared" ca="1" si="13"/>
        <v/>
      </c>
      <c r="AN13" s="78" t="str">
        <f t="shared" ca="1" si="13"/>
        <v/>
      </c>
      <c r="AO13" s="78" t="str">
        <f t="shared" ca="1" si="13"/>
        <v/>
      </c>
    </row>
    <row r="14" spans="1:41" ht="22.5" customHeight="1">
      <c r="A14" s="62">
        <f t="shared" si="0"/>
        <v>10</v>
      </c>
      <c r="B14" s="80" t="str">
        <f t="shared" ca="1" si="1"/>
        <v/>
      </c>
      <c r="C14" s="80" t="str">
        <f t="shared" ca="1" si="2"/>
        <v/>
      </c>
      <c r="D14" s="80" t="str">
        <f t="shared" ca="1" si="3"/>
        <v/>
      </c>
      <c r="E14" s="80" t="str">
        <f t="shared" ca="1" si="4"/>
        <v/>
      </c>
      <c r="F14" s="80" t="str">
        <f t="shared" ca="1" si="5"/>
        <v/>
      </c>
      <c r="G14" s="81" t="str">
        <f t="shared" ca="1" si="6"/>
        <v/>
      </c>
      <c r="H14" s="81" t="str">
        <f t="shared" ca="1" si="7"/>
        <v/>
      </c>
      <c r="I14" s="81" t="str">
        <f t="shared" ca="1" si="8"/>
        <v/>
      </c>
      <c r="AG14" s="78" t="str">
        <f t="shared" ca="1" si="9"/>
        <v/>
      </c>
      <c r="AH14" s="78" t="str">
        <f t="shared" ca="1" si="10"/>
        <v/>
      </c>
      <c r="AI14" s="78" t="str">
        <f t="shared" ca="1" si="11"/>
        <v/>
      </c>
      <c r="AJ14" s="78" t="str">
        <f t="shared" ca="1" si="12"/>
        <v/>
      </c>
      <c r="AK14" s="78" t="str">
        <f t="shared" ca="1" si="13"/>
        <v/>
      </c>
      <c r="AL14" s="78" t="str">
        <f t="shared" ca="1" si="13"/>
        <v/>
      </c>
      <c r="AM14" s="78" t="str">
        <f t="shared" ca="1" si="13"/>
        <v/>
      </c>
      <c r="AN14" s="78" t="str">
        <f t="shared" ca="1" si="13"/>
        <v/>
      </c>
      <c r="AO14" s="78" t="str">
        <f t="shared" ca="1" si="13"/>
        <v/>
      </c>
    </row>
    <row r="15" spans="1:41" ht="22.5" customHeight="1">
      <c r="A15" s="62">
        <f t="shared" si="0"/>
        <v>11</v>
      </c>
      <c r="B15" s="80" t="str">
        <f t="shared" ca="1" si="1"/>
        <v/>
      </c>
      <c r="C15" s="80" t="str">
        <f t="shared" ca="1" si="2"/>
        <v/>
      </c>
      <c r="D15" s="80" t="str">
        <f t="shared" ca="1" si="3"/>
        <v/>
      </c>
      <c r="E15" s="80" t="str">
        <f t="shared" ca="1" si="4"/>
        <v/>
      </c>
      <c r="F15" s="80" t="str">
        <f t="shared" ca="1" si="5"/>
        <v/>
      </c>
      <c r="G15" s="81" t="str">
        <f t="shared" ca="1" si="6"/>
        <v/>
      </c>
      <c r="H15" s="81" t="str">
        <f t="shared" ca="1" si="7"/>
        <v/>
      </c>
      <c r="I15" s="81" t="str">
        <f t="shared" ca="1" si="8"/>
        <v/>
      </c>
      <c r="AG15" s="78" t="str">
        <f t="shared" ca="1" si="9"/>
        <v/>
      </c>
      <c r="AH15" s="78" t="str">
        <f t="shared" ca="1" si="10"/>
        <v/>
      </c>
      <c r="AI15" s="78" t="str">
        <f t="shared" ca="1" si="11"/>
        <v/>
      </c>
      <c r="AJ15" s="78" t="str">
        <f t="shared" ca="1" si="12"/>
        <v/>
      </c>
      <c r="AK15" s="78" t="str">
        <f t="shared" ca="1" si="13"/>
        <v/>
      </c>
      <c r="AL15" s="78" t="str">
        <f t="shared" ca="1" si="13"/>
        <v/>
      </c>
      <c r="AM15" s="78" t="str">
        <f t="shared" ca="1" si="13"/>
        <v/>
      </c>
      <c r="AN15" s="78" t="str">
        <f t="shared" ca="1" si="13"/>
        <v/>
      </c>
      <c r="AO15" s="78" t="str">
        <f t="shared" ca="1" si="13"/>
        <v/>
      </c>
    </row>
    <row r="16" spans="1:41" ht="22.5" customHeight="1">
      <c r="A16" s="62">
        <f t="shared" si="0"/>
        <v>12</v>
      </c>
      <c r="B16" s="80" t="str">
        <f t="shared" ca="1" si="1"/>
        <v/>
      </c>
      <c r="C16" s="80" t="str">
        <f t="shared" ca="1" si="2"/>
        <v/>
      </c>
      <c r="D16" s="80" t="str">
        <f t="shared" ca="1" si="3"/>
        <v/>
      </c>
      <c r="E16" s="80" t="str">
        <f t="shared" ca="1" si="4"/>
        <v/>
      </c>
      <c r="F16" s="80" t="str">
        <f t="shared" ca="1" si="5"/>
        <v/>
      </c>
      <c r="G16" s="81" t="str">
        <f t="shared" ca="1" si="6"/>
        <v/>
      </c>
      <c r="H16" s="81" t="str">
        <f t="shared" ca="1" si="7"/>
        <v/>
      </c>
      <c r="I16" s="81" t="str">
        <f t="shared" ca="1" si="8"/>
        <v/>
      </c>
      <c r="AG16" s="78" t="str">
        <f t="shared" ca="1" si="9"/>
        <v/>
      </c>
      <c r="AH16" s="78" t="str">
        <f t="shared" ca="1" si="10"/>
        <v/>
      </c>
      <c r="AI16" s="78" t="str">
        <f t="shared" ca="1" si="11"/>
        <v/>
      </c>
      <c r="AJ16" s="78" t="str">
        <f t="shared" ca="1" si="12"/>
        <v/>
      </c>
      <c r="AK16" s="78" t="str">
        <f t="shared" ca="1" si="13"/>
        <v/>
      </c>
      <c r="AL16" s="78" t="str">
        <f t="shared" ca="1" si="13"/>
        <v/>
      </c>
      <c r="AM16" s="78" t="str">
        <f t="shared" ca="1" si="13"/>
        <v/>
      </c>
      <c r="AN16" s="78" t="str">
        <f t="shared" ca="1" si="13"/>
        <v/>
      </c>
      <c r="AO16" s="78" t="str">
        <f t="shared" ca="1" si="13"/>
        <v/>
      </c>
    </row>
    <row r="17" spans="1:41" ht="22.5" customHeight="1">
      <c r="A17" s="62">
        <f t="shared" si="0"/>
        <v>13</v>
      </c>
      <c r="B17" s="80" t="str">
        <f t="shared" ca="1" si="1"/>
        <v/>
      </c>
      <c r="C17" s="80" t="str">
        <f t="shared" ca="1" si="2"/>
        <v/>
      </c>
      <c r="D17" s="80" t="str">
        <f t="shared" ca="1" si="3"/>
        <v/>
      </c>
      <c r="E17" s="80" t="str">
        <f t="shared" ca="1" si="4"/>
        <v/>
      </c>
      <c r="F17" s="80" t="str">
        <f t="shared" ca="1" si="5"/>
        <v/>
      </c>
      <c r="G17" s="81" t="str">
        <f t="shared" ca="1" si="6"/>
        <v/>
      </c>
      <c r="H17" s="81" t="str">
        <f t="shared" ca="1" si="7"/>
        <v/>
      </c>
      <c r="I17" s="81" t="str">
        <f t="shared" ca="1" si="8"/>
        <v/>
      </c>
      <c r="AG17" s="78" t="str">
        <f t="shared" ca="1" si="9"/>
        <v/>
      </c>
      <c r="AH17" s="78" t="str">
        <f t="shared" ca="1" si="10"/>
        <v/>
      </c>
      <c r="AI17" s="78" t="str">
        <f t="shared" ca="1" si="11"/>
        <v/>
      </c>
      <c r="AJ17" s="78" t="str">
        <f t="shared" ca="1" si="12"/>
        <v/>
      </c>
      <c r="AK17" s="78" t="str">
        <f t="shared" ca="1" si="13"/>
        <v/>
      </c>
      <c r="AL17" s="78" t="str">
        <f t="shared" ca="1" si="13"/>
        <v/>
      </c>
      <c r="AM17" s="78" t="str">
        <f t="shared" ca="1" si="13"/>
        <v/>
      </c>
      <c r="AN17" s="78" t="str">
        <f t="shared" ca="1" si="13"/>
        <v/>
      </c>
      <c r="AO17" s="78" t="str">
        <f t="shared" ca="1" si="13"/>
        <v/>
      </c>
    </row>
    <row r="18" spans="1:41" ht="22.5" customHeight="1">
      <c r="A18" s="62">
        <f t="shared" si="0"/>
        <v>14</v>
      </c>
      <c r="B18" s="80" t="str">
        <f t="shared" ca="1" si="1"/>
        <v/>
      </c>
      <c r="C18" s="80" t="str">
        <f t="shared" ca="1" si="2"/>
        <v/>
      </c>
      <c r="D18" s="80" t="str">
        <f t="shared" ca="1" si="3"/>
        <v/>
      </c>
      <c r="E18" s="80" t="str">
        <f t="shared" ca="1" si="4"/>
        <v/>
      </c>
      <c r="F18" s="80" t="str">
        <f t="shared" ca="1" si="5"/>
        <v/>
      </c>
      <c r="G18" s="81" t="str">
        <f t="shared" ca="1" si="6"/>
        <v/>
      </c>
      <c r="H18" s="81" t="str">
        <f t="shared" ca="1" si="7"/>
        <v/>
      </c>
      <c r="I18" s="81" t="str">
        <f t="shared" ca="1" si="8"/>
        <v/>
      </c>
      <c r="AG18" s="78" t="str">
        <f t="shared" ca="1" si="9"/>
        <v/>
      </c>
      <c r="AH18" s="78" t="str">
        <f t="shared" ca="1" si="10"/>
        <v/>
      </c>
      <c r="AI18" s="78" t="str">
        <f t="shared" ca="1" si="11"/>
        <v/>
      </c>
      <c r="AJ18" s="78" t="str">
        <f t="shared" ca="1" si="12"/>
        <v/>
      </c>
      <c r="AK18" s="78" t="str">
        <f t="shared" ca="1" si="13"/>
        <v/>
      </c>
      <c r="AL18" s="78" t="str">
        <f t="shared" ca="1" si="13"/>
        <v/>
      </c>
      <c r="AM18" s="78" t="str">
        <f t="shared" ca="1" si="13"/>
        <v/>
      </c>
      <c r="AN18" s="78" t="str">
        <f t="shared" ca="1" si="13"/>
        <v/>
      </c>
      <c r="AO18" s="78" t="str">
        <f t="shared" ca="1" si="13"/>
        <v/>
      </c>
    </row>
    <row r="19" spans="1:41" ht="22.5" customHeight="1">
      <c r="A19" s="62">
        <f t="shared" si="0"/>
        <v>15</v>
      </c>
      <c r="B19" s="80" t="str">
        <f t="shared" ca="1" si="1"/>
        <v/>
      </c>
      <c r="C19" s="80" t="str">
        <f t="shared" ca="1" si="2"/>
        <v/>
      </c>
      <c r="D19" s="80" t="str">
        <f t="shared" ca="1" si="3"/>
        <v/>
      </c>
      <c r="E19" s="80" t="str">
        <f t="shared" ca="1" si="4"/>
        <v/>
      </c>
      <c r="F19" s="80" t="str">
        <f t="shared" ca="1" si="5"/>
        <v/>
      </c>
      <c r="G19" s="81" t="str">
        <f t="shared" ca="1" si="6"/>
        <v/>
      </c>
      <c r="H19" s="81" t="str">
        <f t="shared" ca="1" si="7"/>
        <v/>
      </c>
      <c r="I19" s="81" t="str">
        <f t="shared" ca="1" si="8"/>
        <v/>
      </c>
      <c r="AG19" s="78" t="str">
        <f t="shared" ca="1" si="9"/>
        <v/>
      </c>
      <c r="AH19" s="78" t="str">
        <f t="shared" ca="1" si="10"/>
        <v/>
      </c>
      <c r="AI19" s="78" t="str">
        <f t="shared" ca="1" si="11"/>
        <v/>
      </c>
      <c r="AJ19" s="78" t="str">
        <f t="shared" ca="1" si="12"/>
        <v/>
      </c>
      <c r="AK19" s="78" t="str">
        <f t="shared" ca="1" si="13"/>
        <v/>
      </c>
      <c r="AL19" s="78" t="str">
        <f t="shared" ca="1" si="13"/>
        <v/>
      </c>
      <c r="AM19" s="78" t="str">
        <f t="shared" ca="1" si="13"/>
        <v/>
      </c>
      <c r="AN19" s="78" t="str">
        <f t="shared" ca="1" si="13"/>
        <v/>
      </c>
      <c r="AO19" s="78" t="str">
        <f t="shared" ca="1" si="13"/>
        <v/>
      </c>
    </row>
    <row r="20" spans="1:41" ht="22.5" customHeight="1">
      <c r="F20" s="78" t="s">
        <v>12</v>
      </c>
      <c r="G20" s="82">
        <f ca="1">SUM(G5:G19)</f>
        <v>0</v>
      </c>
      <c r="H20" s="82">
        <f t="shared" ref="H20:I20" ca="1" si="14">SUM(H5:H19)</f>
        <v>0</v>
      </c>
      <c r="I20" s="82">
        <f t="shared" ca="1" si="14"/>
        <v>0</v>
      </c>
    </row>
    <row r="21" spans="1:41" customFormat="1">
      <c r="A21" s="3" t="s">
        <v>210</v>
      </c>
      <c r="B21" s="77" t="s">
        <v>211</v>
      </c>
      <c r="C21" s="2"/>
    </row>
    <row r="22" spans="1:41" customFormat="1" ht="16.5" customHeight="1">
      <c r="A22" s="77"/>
      <c r="B22" s="77" t="s">
        <v>212</v>
      </c>
      <c r="C22" s="2"/>
    </row>
    <row r="23" spans="1:41" customFormat="1" ht="16.5" customHeight="1">
      <c r="A23" s="77"/>
      <c r="B23" s="63" t="s">
        <v>167</v>
      </c>
      <c r="C23" s="2"/>
    </row>
    <row r="24" spans="1:41" customFormat="1" ht="16.5" customHeight="1">
      <c r="A24" s="77"/>
      <c r="B24" s="63"/>
      <c r="C24" s="2"/>
    </row>
    <row r="25" spans="1:41" customFormat="1" ht="16.5" customHeight="1">
      <c r="A25" s="4"/>
      <c r="B25" s="63"/>
      <c r="C25" s="2"/>
    </row>
    <row r="26" spans="1:41" customFormat="1" ht="22.5" customHeight="1"/>
    <row r="27" spans="1:41" customFormat="1" ht="22.5" customHeight="1"/>
    <row r="28" spans="1:41" customFormat="1" ht="22.5" customHeight="1"/>
    <row r="29" spans="1:41" customFormat="1" ht="22.5" customHeight="1"/>
    <row r="30" spans="1:41" customFormat="1" ht="22.5" customHeight="1"/>
    <row r="31" spans="1:41" customFormat="1" ht="22.5" customHeight="1"/>
    <row r="32" spans="1:41" customFormat="1" ht="22.5" customHeight="1"/>
    <row r="33" customFormat="1" ht="22.5" customHeight="1"/>
    <row r="34" customFormat="1" ht="22.5" customHeight="1"/>
    <row r="35" customFormat="1" ht="22.5" customHeight="1"/>
    <row r="36" customFormat="1" ht="22.5" customHeight="1"/>
  </sheetData>
  <sheetProtection algorithmName="SHA-512" hashValue="Xr7rVlDQOcczqH9h71e9SFJwvOuMgiEy/Mw3PRbLD7VWYUd1YJPQS7eSnzAGnvhB5hXrUAPnnvf4pvBk+Uh7Cw==" saltValue="s21Skraplz02g1aPdKOmIQ==" spinCount="100000" sheet="1" objects="1" scenarios="1"/>
  <mergeCells count="18">
    <mergeCell ref="AL3:AL4"/>
    <mergeCell ref="AM3:AM4"/>
    <mergeCell ref="AN3:AN4"/>
    <mergeCell ref="AO3:AO4"/>
    <mergeCell ref="G3:G4"/>
    <mergeCell ref="H3:H4"/>
    <mergeCell ref="I3:I4"/>
    <mergeCell ref="AK3:AK4"/>
    <mergeCell ref="E3:E4"/>
    <mergeCell ref="A3:A4"/>
    <mergeCell ref="C3:C4"/>
    <mergeCell ref="B3:B4"/>
    <mergeCell ref="D3:D4"/>
    <mergeCell ref="F3:F4"/>
    <mergeCell ref="AG3:AG4"/>
    <mergeCell ref="AH3:AH4"/>
    <mergeCell ref="AI3:AI4"/>
    <mergeCell ref="AJ3:AJ4"/>
  </mergeCells>
  <phoneticPr fontId="5"/>
  <dataValidations count="1">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31"/>
  <sheetViews>
    <sheetView showGridLines="0" showZeros="0" view="pageBreakPreview" zoomScaleNormal="115" zoomScaleSheetLayoutView="100" workbookViewId="0">
      <selection activeCell="BL21" sqref="BL21"/>
    </sheetView>
  </sheetViews>
  <sheetFormatPr defaultColWidth="2.25" defaultRowHeight="13.5"/>
  <cols>
    <col min="1" max="1" width="2.25" style="167" customWidth="1"/>
    <col min="2" max="7" width="2.25" style="167"/>
    <col min="8" max="19" width="2.375" style="167" bestFit="1" customWidth="1"/>
    <col min="20" max="34" width="2.25" style="167"/>
    <col min="35" max="35" width="2.5" style="167" bestFit="1" customWidth="1"/>
    <col min="36" max="40" width="2.25" style="167"/>
    <col min="41" max="47" width="2.25" style="167" hidden="1" customWidth="1"/>
    <col min="48" max="16384" width="2.25" style="167"/>
  </cols>
  <sheetData>
    <row r="1" spans="1:48">
      <c r="A1" s="167" t="s">
        <v>192</v>
      </c>
    </row>
    <row r="2" spans="1:48" ht="7.5" customHeight="1"/>
    <row r="3" spans="1:48">
      <c r="A3" s="168" t="s">
        <v>168</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171"/>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row>
    <row r="5" spans="1:48">
      <c r="A5" s="172" t="s">
        <v>16</v>
      </c>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4"/>
    </row>
    <row r="6" spans="1:48" ht="4.5" customHeight="1">
      <c r="A6" s="175"/>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row>
    <row r="7" spans="1:48" ht="17.25" customHeight="1">
      <c r="A7" s="176" t="s">
        <v>17</v>
      </c>
      <c r="B7" s="177"/>
      <c r="C7" s="177"/>
      <c r="D7" s="177"/>
      <c r="E7" s="177"/>
      <c r="F7" s="177"/>
      <c r="G7" s="178"/>
      <c r="H7" s="244"/>
      <c r="I7" s="245"/>
      <c r="J7" s="245"/>
      <c r="K7" s="245"/>
      <c r="L7" s="245"/>
      <c r="M7" s="245"/>
      <c r="N7" s="246"/>
      <c r="O7" s="176" t="s">
        <v>18</v>
      </c>
      <c r="P7" s="177"/>
      <c r="Q7" s="177"/>
      <c r="R7" s="177"/>
      <c r="S7" s="178"/>
      <c r="T7" s="247"/>
      <c r="U7" s="248"/>
      <c r="V7" s="248"/>
      <c r="W7" s="248"/>
      <c r="X7" s="248"/>
      <c r="Y7" s="248"/>
      <c r="Z7" s="248"/>
      <c r="AA7" s="248"/>
      <c r="AB7" s="248"/>
      <c r="AC7" s="248"/>
      <c r="AD7" s="248"/>
      <c r="AE7" s="248"/>
      <c r="AF7" s="248"/>
      <c r="AG7" s="248"/>
      <c r="AH7" s="248"/>
      <c r="AI7" s="248"/>
      <c r="AJ7" s="248"/>
      <c r="AK7" s="248"/>
      <c r="AL7" s="248"/>
      <c r="AM7" s="249"/>
    </row>
    <row r="8" spans="1:48">
      <c r="A8" s="179" t="s">
        <v>19</v>
      </c>
      <c r="B8" s="180"/>
      <c r="C8" s="181"/>
      <c r="D8" s="176" t="s">
        <v>20</v>
      </c>
      <c r="E8" s="177"/>
      <c r="F8" s="177"/>
      <c r="G8" s="178"/>
      <c r="H8" s="176" t="s">
        <v>11</v>
      </c>
      <c r="I8" s="177"/>
      <c r="J8" s="177"/>
      <c r="K8" s="177"/>
      <c r="L8" s="177"/>
      <c r="M8" s="177"/>
      <c r="N8" s="177"/>
      <c r="O8" s="177"/>
      <c r="P8" s="177"/>
      <c r="Q8" s="177"/>
      <c r="R8" s="177"/>
      <c r="S8" s="178"/>
      <c r="T8" s="179" t="s">
        <v>21</v>
      </c>
      <c r="U8" s="180"/>
      <c r="V8" s="181"/>
      <c r="W8" s="176" t="s">
        <v>5</v>
      </c>
      <c r="X8" s="177"/>
      <c r="Y8" s="177"/>
      <c r="Z8" s="177"/>
      <c r="AA8" s="177"/>
      <c r="AB8" s="177"/>
      <c r="AC8" s="177"/>
      <c r="AD8" s="177"/>
      <c r="AE8" s="177"/>
      <c r="AF8" s="178"/>
      <c r="AG8" s="182" t="s">
        <v>22</v>
      </c>
      <c r="AH8" s="183"/>
      <c r="AI8" s="183"/>
      <c r="AJ8" s="183"/>
      <c r="AK8" s="183"/>
      <c r="AL8" s="183"/>
      <c r="AM8" s="184"/>
    </row>
    <row r="9" spans="1:48" ht="17.25" customHeight="1">
      <c r="A9" s="185"/>
      <c r="B9" s="186"/>
      <c r="C9" s="187"/>
      <c r="D9" s="262"/>
      <c r="E9" s="263"/>
      <c r="F9" s="263"/>
      <c r="G9" s="264"/>
      <c r="H9" s="259"/>
      <c r="I9" s="260"/>
      <c r="J9" s="260"/>
      <c r="K9" s="260"/>
      <c r="L9" s="260"/>
      <c r="M9" s="260"/>
      <c r="N9" s="260"/>
      <c r="O9" s="260"/>
      <c r="P9" s="260"/>
      <c r="Q9" s="260"/>
      <c r="R9" s="260"/>
      <c r="S9" s="261"/>
      <c r="T9" s="185"/>
      <c r="U9" s="186"/>
      <c r="V9" s="187"/>
      <c r="W9" s="253"/>
      <c r="X9" s="254"/>
      <c r="Y9" s="254"/>
      <c r="Z9" s="254"/>
      <c r="AA9" s="254"/>
      <c r="AB9" s="254"/>
      <c r="AC9" s="254"/>
      <c r="AD9" s="254"/>
      <c r="AE9" s="254"/>
      <c r="AF9" s="255"/>
      <c r="AG9" s="250"/>
      <c r="AH9" s="251"/>
      <c r="AI9" s="251"/>
      <c r="AJ9" s="251"/>
      <c r="AK9" s="251"/>
      <c r="AL9" s="251"/>
      <c r="AM9" s="252"/>
      <c r="AV9" s="188"/>
    </row>
    <row r="10" spans="1:48" s="188" customFormat="1" ht="20.25" customHeight="1">
      <c r="A10" s="176" t="s">
        <v>23</v>
      </c>
      <c r="B10" s="177"/>
      <c r="C10" s="177"/>
      <c r="D10" s="177"/>
      <c r="E10" s="177"/>
      <c r="F10" s="177"/>
      <c r="G10" s="177"/>
      <c r="H10" s="177"/>
      <c r="I10" s="177"/>
      <c r="J10" s="177"/>
      <c r="K10" s="178"/>
      <c r="L10" s="256"/>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8"/>
      <c r="AP10" s="189"/>
      <c r="AQ10" s="189"/>
      <c r="AR10" s="189"/>
      <c r="AS10" s="189"/>
      <c r="AT10" s="189"/>
      <c r="AU10" s="189"/>
    </row>
    <row r="11" spans="1:48" s="188" customFormat="1" ht="6" customHeight="1">
      <c r="A11" s="190"/>
      <c r="B11" s="190"/>
      <c r="C11" s="190"/>
      <c r="D11" s="190"/>
      <c r="E11" s="190"/>
      <c r="F11" s="190"/>
      <c r="G11" s="190"/>
      <c r="H11" s="190"/>
      <c r="I11" s="191"/>
      <c r="J11" s="192"/>
      <c r="K11" s="191"/>
      <c r="L11" s="175"/>
      <c r="M11" s="175"/>
      <c r="N11" s="175"/>
      <c r="O11" s="175"/>
      <c r="P11" s="175"/>
      <c r="Q11" s="175"/>
      <c r="R11" s="175"/>
      <c r="S11" s="175"/>
      <c r="T11" s="175"/>
      <c r="U11" s="191"/>
      <c r="V11" s="175"/>
      <c r="W11" s="175"/>
      <c r="X11" s="175"/>
      <c r="Y11" s="192"/>
      <c r="Z11" s="191"/>
      <c r="AA11" s="191"/>
      <c r="AB11" s="175"/>
      <c r="AC11" s="175"/>
      <c r="AD11" s="175"/>
      <c r="AE11" s="175"/>
      <c r="AF11" s="175"/>
      <c r="AG11" s="175"/>
      <c r="AH11" s="175"/>
      <c r="AI11" s="175"/>
      <c r="AJ11" s="175"/>
      <c r="AK11" s="175"/>
      <c r="AL11" s="175"/>
      <c r="AM11" s="175"/>
    </row>
    <row r="12" spans="1:48" s="188" customFormat="1" ht="12">
      <c r="A12" s="172" t="s">
        <v>155</v>
      </c>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4"/>
    </row>
    <row r="13" spans="1:48" s="188" customFormat="1" ht="3" customHeight="1">
      <c r="I13" s="193"/>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row>
    <row r="14" spans="1:48" s="188" customFormat="1" ht="18" customHeight="1">
      <c r="A14" s="195" t="s">
        <v>201</v>
      </c>
      <c r="B14" s="195"/>
      <c r="C14" s="195"/>
      <c r="D14" s="195"/>
      <c r="E14" s="195"/>
      <c r="F14" s="195"/>
      <c r="G14" s="195"/>
      <c r="H14" s="195"/>
      <c r="I14" s="195"/>
      <c r="J14" s="195"/>
      <c r="K14" s="195"/>
      <c r="L14" s="195"/>
      <c r="M14" s="195"/>
      <c r="N14" s="195"/>
      <c r="O14" s="195"/>
      <c r="P14" s="195"/>
      <c r="Q14" s="195"/>
      <c r="R14" s="195"/>
      <c r="S14" s="195"/>
      <c r="T14" s="195"/>
      <c r="U14" s="195"/>
      <c r="V14" s="195"/>
      <c r="W14" s="195"/>
      <c r="X14" s="265"/>
      <c r="Y14" s="265"/>
      <c r="Z14" s="266"/>
      <c r="AA14" s="196"/>
      <c r="AB14" s="197" t="s">
        <v>205</v>
      </c>
      <c r="AC14" s="198"/>
      <c r="AD14" s="198"/>
      <c r="AE14" s="198"/>
      <c r="AF14" s="198"/>
      <c r="AG14" s="198"/>
      <c r="AH14" s="198"/>
      <c r="AI14" s="198"/>
      <c r="AJ14" s="198"/>
      <c r="AK14" s="198"/>
      <c r="AL14" s="198"/>
      <c r="AM14" s="198"/>
    </row>
    <row r="15" spans="1:48" s="188" customFormat="1" ht="18" customHeight="1">
      <c r="A15" s="195" t="s">
        <v>202</v>
      </c>
      <c r="B15" s="195"/>
      <c r="C15" s="195"/>
      <c r="D15" s="195"/>
      <c r="E15" s="195"/>
      <c r="F15" s="195"/>
      <c r="G15" s="195"/>
      <c r="H15" s="195"/>
      <c r="I15" s="195"/>
      <c r="J15" s="195"/>
      <c r="K15" s="195"/>
      <c r="L15" s="195"/>
      <c r="M15" s="195"/>
      <c r="N15" s="195"/>
      <c r="O15" s="195"/>
      <c r="P15" s="195"/>
      <c r="Q15" s="195"/>
      <c r="R15" s="195"/>
      <c r="S15" s="195"/>
      <c r="T15" s="195"/>
      <c r="U15" s="195"/>
      <c r="V15" s="195"/>
      <c r="W15" s="195"/>
      <c r="X15" s="265"/>
      <c r="Y15" s="265"/>
      <c r="Z15" s="266"/>
      <c r="AA15" s="196"/>
      <c r="AB15" s="198"/>
      <c r="AC15" s="198"/>
      <c r="AD15" s="198"/>
      <c r="AE15" s="198"/>
      <c r="AF15" s="198"/>
      <c r="AG15" s="198"/>
      <c r="AH15" s="198"/>
      <c r="AI15" s="198"/>
      <c r="AJ15" s="198"/>
      <c r="AK15" s="198"/>
      <c r="AL15" s="198"/>
      <c r="AM15" s="198"/>
    </row>
    <row r="16" spans="1:48" s="188" customFormat="1" ht="18" customHeight="1">
      <c r="A16" s="195" t="s">
        <v>169</v>
      </c>
      <c r="B16" s="195"/>
      <c r="C16" s="195"/>
      <c r="D16" s="195"/>
      <c r="E16" s="195"/>
      <c r="F16" s="195"/>
      <c r="G16" s="195"/>
      <c r="H16" s="195"/>
      <c r="I16" s="195"/>
      <c r="J16" s="195"/>
      <c r="K16" s="195"/>
      <c r="L16" s="195"/>
      <c r="M16" s="195"/>
      <c r="N16" s="195"/>
      <c r="O16" s="195"/>
      <c r="P16" s="195"/>
      <c r="Q16" s="195"/>
      <c r="R16" s="195"/>
      <c r="S16" s="195"/>
      <c r="T16" s="195"/>
      <c r="U16" s="195"/>
      <c r="V16" s="195"/>
      <c r="W16" s="195"/>
      <c r="X16" s="265"/>
      <c r="Y16" s="265"/>
      <c r="Z16" s="266"/>
      <c r="AA16" s="196"/>
      <c r="AB16" s="198" t="s">
        <v>203</v>
      </c>
      <c r="AC16" s="198"/>
      <c r="AD16" s="198"/>
      <c r="AE16" s="198"/>
      <c r="AF16" s="267"/>
      <c r="AG16" s="265"/>
      <c r="AH16" s="266"/>
      <c r="AI16" s="199" t="s">
        <v>204</v>
      </c>
      <c r="AJ16" s="199"/>
      <c r="AK16" s="267"/>
      <c r="AL16" s="265"/>
      <c r="AM16" s="266"/>
    </row>
    <row r="17" spans="1:39" s="188" customFormat="1" ht="6" customHeight="1">
      <c r="I17" s="193"/>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row>
    <row r="18" spans="1:39" s="188" customFormat="1" ht="12">
      <c r="A18" s="172" t="s">
        <v>156</v>
      </c>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4"/>
    </row>
    <row r="19" spans="1:39" s="188" customFormat="1" ht="3" customHeight="1">
      <c r="I19" s="193"/>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row>
    <row r="20" spans="1:39" s="188" customFormat="1" ht="19.5" customHeight="1">
      <c r="A20" s="200"/>
      <c r="B20" s="201"/>
      <c r="C20" s="201"/>
      <c r="D20" s="201"/>
      <c r="E20" s="201"/>
      <c r="F20" s="201"/>
      <c r="G20" s="201"/>
      <c r="H20" s="201"/>
      <c r="I20" s="202"/>
      <c r="J20" s="201"/>
      <c r="K20" s="201"/>
      <c r="L20" s="203"/>
      <c r="M20" s="203"/>
      <c r="N20" s="203"/>
      <c r="O20" s="201"/>
      <c r="P20" s="201"/>
      <c r="Q20" s="201"/>
      <c r="R20" s="201"/>
      <c r="S20" s="201"/>
      <c r="T20" s="204"/>
      <c r="U20" s="204"/>
      <c r="V20" s="204"/>
      <c r="W20" s="204"/>
      <c r="Y20" s="205" t="s">
        <v>151</v>
      </c>
      <c r="Z20" s="206"/>
      <c r="AA20" s="206"/>
      <c r="AB20" s="206"/>
      <c r="AC20" s="207"/>
      <c r="AD20" s="176" t="s">
        <v>160</v>
      </c>
      <c r="AE20" s="177"/>
      <c r="AF20" s="177"/>
      <c r="AG20" s="177"/>
      <c r="AH20" s="178"/>
      <c r="AI20" s="176" t="s">
        <v>152</v>
      </c>
      <c r="AJ20" s="177"/>
      <c r="AK20" s="177"/>
      <c r="AL20" s="177"/>
      <c r="AM20" s="178"/>
    </row>
    <row r="21" spans="1:39" s="188" customFormat="1" ht="13.5" customHeight="1">
      <c r="A21" s="201"/>
      <c r="B21" s="201"/>
      <c r="C21" s="201"/>
      <c r="D21" s="201"/>
      <c r="E21" s="201"/>
      <c r="F21" s="201"/>
      <c r="G21" s="201"/>
      <c r="H21" s="201"/>
      <c r="I21" s="201"/>
      <c r="J21" s="201"/>
      <c r="K21" s="201"/>
      <c r="L21" s="201"/>
      <c r="M21" s="201"/>
      <c r="N21" s="201"/>
      <c r="O21" s="201"/>
      <c r="P21" s="201"/>
      <c r="Q21" s="201"/>
      <c r="R21" s="201"/>
      <c r="S21" s="201"/>
      <c r="T21" s="201"/>
      <c r="U21" s="201"/>
      <c r="V21" s="201"/>
      <c r="W21" s="201"/>
      <c r="Y21" s="268"/>
      <c r="Z21" s="269"/>
      <c r="AA21" s="269"/>
      <c r="AB21" s="208" t="s">
        <v>0</v>
      </c>
      <c r="AC21" s="209"/>
      <c r="AD21" s="210">
        <f>MIN(Y21,ROUNDDOWN(H26/1000,0))</f>
        <v>0</v>
      </c>
      <c r="AE21" s="211"/>
      <c r="AF21" s="211"/>
      <c r="AG21" s="208" t="s">
        <v>0</v>
      </c>
      <c r="AH21" s="209"/>
      <c r="AI21" s="212">
        <f>IF(Y21&lt;AD21,0,Y21-AD21)</f>
        <v>0</v>
      </c>
      <c r="AJ21" s="213"/>
      <c r="AK21" s="213"/>
      <c r="AL21" s="208" t="s">
        <v>0</v>
      </c>
      <c r="AM21" s="209"/>
    </row>
    <row r="22" spans="1:39" s="188" customFormat="1" ht="12">
      <c r="A22" s="214"/>
      <c r="B22" s="201"/>
      <c r="C22" s="201"/>
      <c r="D22" s="201"/>
      <c r="E22" s="201"/>
      <c r="F22" s="201"/>
      <c r="G22" s="201"/>
      <c r="H22" s="201"/>
      <c r="I22" s="201"/>
      <c r="J22" s="201"/>
      <c r="K22" s="201"/>
      <c r="L22" s="201"/>
      <c r="M22" s="201"/>
      <c r="N22" s="201"/>
      <c r="O22" s="201"/>
      <c r="P22" s="201"/>
      <c r="Q22" s="201"/>
      <c r="R22" s="201"/>
      <c r="S22" s="201"/>
      <c r="T22" s="201"/>
      <c r="U22" s="201"/>
      <c r="V22" s="201"/>
      <c r="W22" s="201"/>
      <c r="Y22" s="270"/>
      <c r="Z22" s="271"/>
      <c r="AA22" s="271"/>
      <c r="AB22" s="215"/>
      <c r="AC22" s="216"/>
      <c r="AD22" s="217"/>
      <c r="AE22" s="218"/>
      <c r="AF22" s="218"/>
      <c r="AG22" s="215"/>
      <c r="AH22" s="216"/>
      <c r="AI22" s="212"/>
      <c r="AJ22" s="213"/>
      <c r="AK22" s="213"/>
      <c r="AL22" s="215"/>
      <c r="AM22" s="216"/>
    </row>
    <row r="23" spans="1:39" ht="15" customHeight="1">
      <c r="A23" s="176" t="s">
        <v>24</v>
      </c>
      <c r="B23" s="177"/>
      <c r="C23" s="177"/>
      <c r="D23" s="177"/>
      <c r="E23" s="177"/>
      <c r="F23" s="177"/>
      <c r="G23" s="178"/>
      <c r="H23" s="177" t="s">
        <v>157</v>
      </c>
      <c r="I23" s="177"/>
      <c r="J23" s="177"/>
      <c r="K23" s="177"/>
      <c r="L23" s="177"/>
      <c r="M23" s="176" t="s">
        <v>25</v>
      </c>
      <c r="N23" s="177"/>
      <c r="O23" s="177"/>
      <c r="P23" s="177"/>
      <c r="Q23" s="177"/>
      <c r="R23" s="177"/>
      <c r="S23" s="177"/>
      <c r="T23" s="177"/>
      <c r="U23" s="177"/>
      <c r="V23" s="177"/>
      <c r="W23" s="177"/>
      <c r="X23" s="177"/>
      <c r="Y23" s="186"/>
      <c r="Z23" s="186"/>
      <c r="AA23" s="186"/>
      <c r="AB23" s="186"/>
      <c r="AC23" s="186"/>
      <c r="AD23" s="186"/>
      <c r="AE23" s="186"/>
      <c r="AF23" s="186"/>
      <c r="AG23" s="186"/>
      <c r="AH23" s="186"/>
      <c r="AI23" s="186"/>
      <c r="AJ23" s="186"/>
      <c r="AK23" s="186"/>
      <c r="AL23" s="186"/>
      <c r="AM23" s="187"/>
    </row>
    <row r="24" spans="1:39" ht="15" customHeight="1">
      <c r="A24" s="219" t="s">
        <v>26</v>
      </c>
      <c r="B24" s="220"/>
      <c r="C24" s="220"/>
      <c r="D24" s="220"/>
      <c r="E24" s="221"/>
      <c r="F24" s="221"/>
      <c r="G24" s="222"/>
      <c r="H24" s="272"/>
      <c r="I24" s="272"/>
      <c r="J24" s="272"/>
      <c r="K24" s="272"/>
      <c r="L24" s="272"/>
      <c r="M24" s="273"/>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5"/>
    </row>
    <row r="25" spans="1:39" ht="15" customHeight="1">
      <c r="A25" s="223" t="s">
        <v>27</v>
      </c>
      <c r="B25" s="224"/>
      <c r="C25" s="224"/>
      <c r="D25" s="224"/>
      <c r="E25" s="225"/>
      <c r="F25" s="225"/>
      <c r="G25" s="226"/>
      <c r="H25" s="276"/>
      <c r="I25" s="276"/>
      <c r="J25" s="276"/>
      <c r="K25" s="276"/>
      <c r="L25" s="276"/>
      <c r="M25" s="277"/>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c r="AL25" s="278"/>
      <c r="AM25" s="279"/>
    </row>
    <row r="26" spans="1:39" ht="15" customHeight="1">
      <c r="A26" s="227" t="s">
        <v>12</v>
      </c>
      <c r="B26" s="228"/>
      <c r="C26" s="228"/>
      <c r="D26" s="228"/>
      <c r="E26" s="229"/>
      <c r="F26" s="229"/>
      <c r="G26" s="230"/>
      <c r="H26" s="231">
        <f>SUM(H24:L25)</f>
        <v>0</v>
      </c>
      <c r="I26" s="231"/>
      <c r="J26" s="231"/>
      <c r="K26" s="231"/>
      <c r="L26" s="232"/>
      <c r="M26" s="233"/>
      <c r="N26" s="234"/>
      <c r="O26" s="234"/>
      <c r="P26" s="234"/>
      <c r="Q26" s="234"/>
      <c r="R26" s="234"/>
      <c r="S26" s="234"/>
      <c r="T26" s="234"/>
      <c r="U26" s="234"/>
      <c r="V26" s="234"/>
      <c r="W26" s="234"/>
      <c r="X26" s="234"/>
      <c r="Y26" s="234"/>
      <c r="Z26" s="234"/>
      <c r="AA26" s="234"/>
      <c r="AB26" s="234"/>
      <c r="AC26" s="234"/>
      <c r="AD26" s="234"/>
      <c r="AE26" s="234"/>
      <c r="AF26" s="234"/>
      <c r="AG26" s="234"/>
      <c r="AH26" s="234"/>
      <c r="AI26" s="234"/>
      <c r="AJ26" s="234"/>
      <c r="AK26" s="234"/>
      <c r="AL26" s="234"/>
      <c r="AM26" s="235"/>
    </row>
    <row r="27" spans="1:39" ht="4.5" customHeight="1">
      <c r="A27" s="236"/>
      <c r="B27" s="236"/>
      <c r="C27" s="236"/>
      <c r="D27" s="236"/>
      <c r="E27" s="237"/>
      <c r="F27" s="237"/>
      <c r="G27" s="237"/>
      <c r="H27" s="237"/>
      <c r="I27" s="237"/>
      <c r="J27" s="238"/>
      <c r="K27" s="238"/>
      <c r="L27" s="238"/>
      <c r="M27" s="238"/>
      <c r="N27" s="238"/>
      <c r="O27" s="237"/>
      <c r="P27" s="237"/>
      <c r="Q27" s="237"/>
      <c r="R27" s="237"/>
      <c r="S27" s="237"/>
      <c r="T27" s="237"/>
      <c r="U27" s="237"/>
      <c r="V27" s="237"/>
      <c r="W27" s="237"/>
      <c r="X27" s="237"/>
      <c r="Y27" s="239"/>
      <c r="Z27" s="239"/>
      <c r="AA27" s="239"/>
      <c r="AB27" s="239"/>
      <c r="AC27" s="239"/>
      <c r="AD27" s="239"/>
      <c r="AE27" s="237"/>
      <c r="AF27" s="237"/>
      <c r="AG27" s="237"/>
      <c r="AH27" s="237"/>
      <c r="AI27" s="237"/>
      <c r="AJ27" s="237"/>
      <c r="AK27" s="237"/>
      <c r="AL27" s="237"/>
      <c r="AM27" s="237"/>
    </row>
    <row r="28" spans="1:39">
      <c r="A28" s="240" t="s">
        <v>153</v>
      </c>
    </row>
    <row r="29" spans="1:39">
      <c r="A29" s="241" t="s">
        <v>213</v>
      </c>
      <c r="B29" s="242"/>
    </row>
    <row r="30" spans="1:39">
      <c r="A30" s="241" t="s">
        <v>189</v>
      </c>
      <c r="B30" s="242"/>
      <c r="AI30" s="243"/>
      <c r="AJ30" s="243"/>
      <c r="AK30" s="243"/>
      <c r="AL30" s="243"/>
      <c r="AM30" s="243"/>
    </row>
    <row r="31" spans="1:39">
      <c r="A31" s="241" t="s">
        <v>170</v>
      </c>
      <c r="B31" s="242"/>
    </row>
  </sheetData>
  <sheetProtection algorithmName="SHA-512" hashValue="Qkz6xH+lW0UR5xVZcXv1pNeI5AGKeTmoK4wXkyM16RQR7EYMXyH2z76tzZEB/KIspYJo+5Hc1pdcpe1KkyrrEw==" saltValue="v69G3V6DChJbvdRY/j/Kqg==" spinCount="100000" sheet="1" formatCells="0" formatColumns="0" formatRows="0" insertColumns="0" insertRows="0" autoFilter="0"/>
  <mergeCells count="51">
    <mergeCell ref="A23:G23"/>
    <mergeCell ref="H23:L23"/>
    <mergeCell ref="AI30:AM30"/>
    <mergeCell ref="H24:L24"/>
    <mergeCell ref="H25:L25"/>
    <mergeCell ref="H26:L26"/>
    <mergeCell ref="M26:AM26"/>
    <mergeCell ref="M23:AM23"/>
    <mergeCell ref="M24:AM24"/>
    <mergeCell ref="M25:AM25"/>
    <mergeCell ref="AP10:AU10"/>
    <mergeCell ref="A12:AM12"/>
    <mergeCell ref="X14:Z14"/>
    <mergeCell ref="A18:AM18"/>
    <mergeCell ref="A14:W14"/>
    <mergeCell ref="AB14:AM15"/>
    <mergeCell ref="AB16:AE16"/>
    <mergeCell ref="AF16:AH16"/>
    <mergeCell ref="AI16:AJ16"/>
    <mergeCell ref="AK16:AM1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I20:AM20"/>
    <mergeCell ref="AI21:AK22"/>
    <mergeCell ref="AL21:AM22"/>
    <mergeCell ref="L10:AM10"/>
    <mergeCell ref="A10:K10"/>
    <mergeCell ref="Y21:AA22"/>
    <mergeCell ref="AB21:AC22"/>
    <mergeCell ref="Y20:AC20"/>
    <mergeCell ref="AG21:AH22"/>
    <mergeCell ref="AD21:AF22"/>
    <mergeCell ref="AD20:AH20"/>
    <mergeCell ref="A15:W15"/>
    <mergeCell ref="A16:W16"/>
    <mergeCell ref="X15:Z15"/>
    <mergeCell ref="X16:Z16"/>
  </mergeCells>
  <phoneticPr fontId="5"/>
  <dataValidations count="1">
    <dataValidation type="list" allowBlank="1" showInputMessage="1" showErrorMessage="1" sqref="X14:Z16 AF16:AH16 AK16:AM16"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リスト!$B$41:$B$42</xm:f>
          </x14:formula1>
          <xm:sqref>D9:G9</xm:sqref>
        </x14:dataValidation>
        <x14:dataValidation type="list" allowBlank="1" xr:uid="{A3C8557D-4337-41F8-BE67-F50BB1215B7C}">
          <x14:formula1>
            <xm:f>リスト!$B$24:$B$30</xm:f>
          </x14:formula1>
          <xm:sqref>L10:AM10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8F659-6D35-408C-87F8-9B66209A5BA7}">
  <dimension ref="A1:P24"/>
  <sheetViews>
    <sheetView view="pageBreakPreview" zoomScaleNormal="100" zoomScaleSheetLayoutView="100" workbookViewId="0">
      <selection activeCell="A23" sqref="A23:P23"/>
    </sheetView>
  </sheetViews>
  <sheetFormatPr defaultColWidth="9" defaultRowHeight="13.5"/>
  <cols>
    <col min="1" max="1" width="0.875" style="281" customWidth="1"/>
    <col min="2" max="2" width="4.75" style="281" customWidth="1"/>
    <col min="3" max="3" width="2.5" style="281" bestFit="1" customWidth="1"/>
    <col min="4" max="4" width="3.625" style="281" customWidth="1"/>
    <col min="5" max="5" width="2.5" style="281" bestFit="1" customWidth="1"/>
    <col min="6" max="6" width="4.5" style="281" customWidth="1"/>
    <col min="7" max="7" width="4.375" style="281" customWidth="1"/>
    <col min="8" max="8" width="3.5" style="281" bestFit="1" customWidth="1"/>
    <col min="9" max="9" width="8.125" style="281" customWidth="1"/>
    <col min="10" max="10" width="6.625" style="281" customWidth="1"/>
    <col min="11" max="11" width="0.875" style="281" customWidth="1"/>
    <col min="12" max="12" width="7" style="281" customWidth="1"/>
    <col min="13" max="13" width="4.125" style="281" customWidth="1"/>
    <col min="14" max="14" width="9.625" style="281" customWidth="1"/>
    <col min="15" max="15" width="1.375" style="281" customWidth="1"/>
    <col min="16" max="16" width="20" style="281" customWidth="1"/>
    <col min="17" max="16384" width="9" style="281"/>
  </cols>
  <sheetData>
    <row r="1" spans="1:16" ht="21" customHeight="1">
      <c r="A1" s="280" t="s">
        <v>193</v>
      </c>
      <c r="B1" s="280"/>
      <c r="C1" s="280"/>
      <c r="D1" s="280"/>
      <c r="E1" s="280"/>
      <c r="F1" s="280"/>
      <c r="G1" s="280"/>
      <c r="H1" s="280"/>
      <c r="I1" s="280"/>
      <c r="J1" s="280"/>
      <c r="K1" s="280"/>
      <c r="L1" s="280"/>
      <c r="M1" s="280"/>
      <c r="N1" s="280"/>
      <c r="O1" s="280"/>
      <c r="P1" s="280"/>
    </row>
    <row r="2" spans="1:16" ht="30" customHeight="1">
      <c r="A2" s="282"/>
      <c r="B2" s="282"/>
      <c r="C2" s="282"/>
      <c r="D2" s="282"/>
      <c r="E2" s="282"/>
      <c r="F2" s="282"/>
      <c r="G2" s="282"/>
      <c r="H2" s="282"/>
      <c r="I2" s="282"/>
      <c r="J2" s="282"/>
      <c r="K2" s="282"/>
      <c r="L2" s="282"/>
      <c r="M2" s="282"/>
      <c r="N2" s="282"/>
      <c r="O2" s="282"/>
      <c r="P2" s="282"/>
    </row>
    <row r="3" spans="1:16" ht="24" customHeight="1">
      <c r="A3" s="283" t="s">
        <v>219</v>
      </c>
      <c r="B3" s="283"/>
      <c r="C3" s="283"/>
      <c r="D3" s="283"/>
      <c r="E3" s="283"/>
      <c r="F3" s="283"/>
      <c r="G3" s="283"/>
      <c r="H3" s="283"/>
      <c r="I3" s="283"/>
      <c r="J3" s="283"/>
      <c r="K3" s="283"/>
      <c r="L3" s="283"/>
      <c r="M3" s="283"/>
      <c r="N3" s="283"/>
      <c r="O3" s="283"/>
      <c r="P3" s="283"/>
    </row>
    <row r="4" spans="1:16" ht="24" customHeight="1">
      <c r="A4" s="283" t="s">
        <v>171</v>
      </c>
      <c r="B4" s="283"/>
      <c r="C4" s="283"/>
      <c r="D4" s="283"/>
      <c r="E4" s="283"/>
      <c r="F4" s="283"/>
      <c r="G4" s="283"/>
      <c r="H4" s="283"/>
      <c r="I4" s="283"/>
      <c r="J4" s="283"/>
      <c r="K4" s="283"/>
      <c r="L4" s="283"/>
      <c r="M4" s="283"/>
      <c r="N4" s="283"/>
      <c r="O4" s="283"/>
      <c r="P4" s="283"/>
    </row>
    <row r="5" spans="1:16" ht="36" customHeight="1">
      <c r="A5" s="282"/>
      <c r="B5" s="282"/>
      <c r="C5" s="282"/>
      <c r="D5" s="282"/>
      <c r="E5" s="282"/>
      <c r="F5" s="282"/>
      <c r="G5" s="282"/>
      <c r="H5" s="282"/>
      <c r="I5" s="282"/>
      <c r="J5" s="282"/>
      <c r="K5" s="282"/>
      <c r="L5" s="282"/>
      <c r="M5" s="282"/>
      <c r="N5" s="282"/>
      <c r="O5" s="282"/>
      <c r="P5" s="282"/>
    </row>
    <row r="6" spans="1:16" ht="16.5" customHeight="1">
      <c r="A6" s="280" t="s">
        <v>172</v>
      </c>
      <c r="B6" s="280"/>
      <c r="C6" s="280"/>
      <c r="D6" s="280"/>
      <c r="E6" s="280"/>
      <c r="F6" s="280"/>
      <c r="G6" s="280"/>
      <c r="H6" s="280"/>
      <c r="I6" s="280"/>
      <c r="J6" s="280"/>
      <c r="K6" s="280"/>
      <c r="L6" s="280"/>
      <c r="M6" s="280"/>
      <c r="N6" s="280"/>
      <c r="O6" s="280"/>
      <c r="P6" s="280"/>
    </row>
    <row r="7" spans="1:16" ht="24" customHeight="1">
      <c r="A7" s="284" t="s">
        <v>173</v>
      </c>
      <c r="B7" s="284"/>
      <c r="C7" s="284"/>
      <c r="D7" s="284"/>
      <c r="E7" s="284"/>
      <c r="F7" s="284"/>
      <c r="G7" s="284"/>
      <c r="H7" s="284"/>
      <c r="I7" s="284"/>
      <c r="J7" s="284"/>
      <c r="K7" s="284"/>
      <c r="L7" s="284"/>
      <c r="M7" s="284"/>
      <c r="N7" s="284"/>
      <c r="O7" s="284"/>
      <c r="P7" s="284"/>
    </row>
    <row r="8" spans="1:16" ht="36" customHeight="1">
      <c r="A8" s="282"/>
      <c r="B8" s="282"/>
      <c r="C8" s="282"/>
      <c r="D8" s="282"/>
      <c r="E8" s="282"/>
      <c r="F8" s="282"/>
      <c r="G8" s="282"/>
      <c r="H8" s="282"/>
      <c r="I8" s="282"/>
      <c r="J8" s="282"/>
      <c r="K8" s="282"/>
      <c r="L8" s="282"/>
      <c r="M8" s="282"/>
      <c r="N8" s="282"/>
      <c r="O8" s="282"/>
      <c r="P8" s="282"/>
    </row>
    <row r="9" spans="1:16" ht="27" customHeight="1">
      <c r="A9" s="282"/>
      <c r="B9" s="282"/>
      <c r="C9" s="282"/>
      <c r="D9" s="282"/>
      <c r="E9" s="282"/>
      <c r="F9" s="282"/>
      <c r="G9" s="282"/>
      <c r="H9" s="282"/>
      <c r="I9" s="281" t="s">
        <v>174</v>
      </c>
      <c r="K9" s="280">
        <f>報告書!W7</f>
        <v>0</v>
      </c>
      <c r="L9" s="280"/>
      <c r="M9" s="280"/>
      <c r="N9" s="280"/>
      <c r="O9" s="280"/>
      <c r="P9" s="280"/>
    </row>
    <row r="10" spans="1:16" ht="27" customHeight="1">
      <c r="A10" s="282"/>
      <c r="B10" s="282"/>
      <c r="C10" s="282"/>
      <c r="D10" s="282"/>
      <c r="E10" s="282"/>
      <c r="F10" s="282"/>
      <c r="G10" s="282"/>
      <c r="H10" s="282"/>
      <c r="I10" s="281" t="s">
        <v>175</v>
      </c>
      <c r="K10" s="280">
        <f>報告書!W8</f>
        <v>0</v>
      </c>
      <c r="L10" s="280"/>
      <c r="M10" s="280"/>
      <c r="N10" s="280"/>
      <c r="O10" s="280"/>
      <c r="P10" s="280"/>
    </row>
    <row r="11" spans="1:16" ht="27" customHeight="1">
      <c r="A11" s="282"/>
      <c r="B11" s="282"/>
      <c r="C11" s="282"/>
      <c r="D11" s="282"/>
      <c r="E11" s="282"/>
      <c r="F11" s="282"/>
      <c r="G11" s="282"/>
      <c r="H11" s="282"/>
      <c r="I11" s="281" t="s">
        <v>176</v>
      </c>
      <c r="K11" s="280">
        <f>報告書!W9</f>
        <v>0</v>
      </c>
      <c r="L11" s="280"/>
      <c r="M11" s="280"/>
      <c r="N11" s="280"/>
      <c r="O11" s="280"/>
      <c r="P11" s="280"/>
    </row>
    <row r="12" spans="1:16" ht="36" customHeight="1">
      <c r="A12" s="282"/>
      <c r="B12" s="282"/>
      <c r="C12" s="282"/>
      <c r="D12" s="282"/>
      <c r="E12" s="282"/>
      <c r="F12" s="282"/>
      <c r="G12" s="282"/>
      <c r="H12" s="282"/>
      <c r="I12" s="282"/>
      <c r="J12" s="282"/>
      <c r="K12" s="282"/>
      <c r="L12" s="282"/>
      <c r="M12" s="282"/>
      <c r="N12" s="282"/>
      <c r="O12" s="282"/>
      <c r="P12" s="282"/>
    </row>
    <row r="13" spans="1:16" ht="21" customHeight="1">
      <c r="B13" s="281" t="str">
        <f>報告書!AB3</f>
        <v>令和</v>
      </c>
      <c r="C13" s="281">
        <f>報告書!AD3</f>
        <v>0</v>
      </c>
      <c r="D13" s="281" t="str">
        <f>報告書!AF3</f>
        <v>年</v>
      </c>
      <c r="E13" s="281">
        <f>報告書!AH3</f>
        <v>0</v>
      </c>
      <c r="F13" s="281" t="str">
        <f>報告書!AI3</f>
        <v>月</v>
      </c>
      <c r="G13" s="281">
        <f>報告書!AJ3</f>
        <v>0</v>
      </c>
      <c r="H13" s="281" t="str">
        <f>報告書!AL3</f>
        <v>日</v>
      </c>
      <c r="I13" s="281" t="s">
        <v>199</v>
      </c>
    </row>
    <row r="14" spans="1:16" ht="21" customHeight="1">
      <c r="A14" s="280" t="s">
        <v>200</v>
      </c>
      <c r="B14" s="280"/>
      <c r="C14" s="280"/>
      <c r="D14" s="280"/>
      <c r="E14" s="280"/>
      <c r="F14" s="280"/>
      <c r="G14" s="280"/>
      <c r="H14" s="280"/>
      <c r="I14" s="280"/>
      <c r="J14" s="280"/>
      <c r="K14" s="280"/>
      <c r="L14" s="280"/>
      <c r="M14" s="280"/>
      <c r="N14" s="280"/>
      <c r="O14" s="280"/>
      <c r="P14" s="280"/>
    </row>
    <row r="15" spans="1:16" ht="36" customHeight="1">
      <c r="A15" s="282"/>
      <c r="B15" s="282"/>
      <c r="C15" s="282"/>
      <c r="D15" s="282"/>
      <c r="E15" s="282"/>
      <c r="F15" s="282"/>
      <c r="G15" s="282"/>
      <c r="H15" s="282"/>
      <c r="I15" s="282"/>
      <c r="J15" s="282"/>
      <c r="K15" s="282"/>
      <c r="L15" s="282"/>
      <c r="M15" s="282"/>
      <c r="N15" s="282"/>
      <c r="O15" s="282"/>
      <c r="P15" s="282"/>
    </row>
    <row r="16" spans="1:16" ht="24" customHeight="1">
      <c r="A16" s="282" t="s">
        <v>177</v>
      </c>
      <c r="B16" s="282"/>
      <c r="C16" s="282"/>
      <c r="D16" s="282"/>
      <c r="E16" s="282"/>
      <c r="F16" s="282"/>
      <c r="G16" s="282"/>
      <c r="H16" s="282"/>
      <c r="I16" s="282"/>
      <c r="J16" s="282"/>
      <c r="K16" s="282"/>
      <c r="L16" s="282"/>
      <c r="M16" s="282"/>
      <c r="N16" s="282"/>
      <c r="O16" s="282"/>
      <c r="P16" s="282"/>
    </row>
    <row r="17" spans="1:16" ht="36" customHeight="1">
      <c r="A17" s="282"/>
      <c r="B17" s="282"/>
      <c r="C17" s="282"/>
      <c r="D17" s="282"/>
      <c r="E17" s="282"/>
      <c r="F17" s="282"/>
      <c r="G17" s="282"/>
      <c r="H17" s="282"/>
      <c r="I17" s="282"/>
      <c r="J17" s="282"/>
      <c r="K17" s="282"/>
      <c r="L17" s="282"/>
      <c r="M17" s="282"/>
      <c r="N17" s="282"/>
      <c r="O17" s="282"/>
      <c r="P17" s="282"/>
    </row>
    <row r="18" spans="1:16" ht="33" customHeight="1">
      <c r="B18" s="285" t="s">
        <v>178</v>
      </c>
      <c r="C18" s="286"/>
      <c r="D18" s="286"/>
      <c r="E18" s="286"/>
      <c r="F18" s="286"/>
      <c r="G18" s="287"/>
      <c r="H18" s="107"/>
      <c r="I18" s="108"/>
      <c r="J18" s="109"/>
      <c r="K18" s="288"/>
      <c r="L18" s="289" t="s">
        <v>179</v>
      </c>
      <c r="M18" s="289"/>
      <c r="N18" s="289"/>
      <c r="O18" s="290"/>
      <c r="P18" s="79"/>
    </row>
    <row r="19" spans="1:16" ht="33" customHeight="1">
      <c r="B19" s="285" t="s">
        <v>180</v>
      </c>
      <c r="C19" s="286"/>
      <c r="D19" s="286"/>
      <c r="E19" s="286"/>
      <c r="F19" s="286"/>
      <c r="G19" s="287"/>
      <c r="H19" s="107"/>
      <c r="I19" s="108"/>
      <c r="J19" s="109"/>
      <c r="K19" s="288"/>
      <c r="L19" s="289" t="s">
        <v>181</v>
      </c>
      <c r="M19" s="289"/>
      <c r="N19" s="289"/>
      <c r="O19" s="291"/>
      <c r="P19" s="79"/>
    </row>
    <row r="20" spans="1:16" ht="33" customHeight="1">
      <c r="B20" s="285" t="s">
        <v>182</v>
      </c>
      <c r="C20" s="286"/>
      <c r="D20" s="286"/>
      <c r="E20" s="286"/>
      <c r="F20" s="286"/>
      <c r="G20" s="287"/>
      <c r="H20" s="107"/>
      <c r="I20" s="108"/>
      <c r="J20" s="109"/>
      <c r="K20" s="288"/>
      <c r="L20" s="289" t="s">
        <v>183</v>
      </c>
      <c r="M20" s="289"/>
      <c r="N20" s="289"/>
      <c r="O20" s="292"/>
      <c r="P20" s="79"/>
    </row>
    <row r="21" spans="1:16" ht="48" customHeight="1">
      <c r="B21" s="293" t="s">
        <v>184</v>
      </c>
      <c r="C21" s="294"/>
      <c r="D21" s="294"/>
      <c r="E21" s="294"/>
      <c r="F21" s="294"/>
      <c r="G21" s="295"/>
      <c r="H21" s="110"/>
      <c r="I21" s="111"/>
      <c r="J21" s="111"/>
      <c r="K21" s="111"/>
      <c r="L21" s="111"/>
      <c r="M21" s="111"/>
      <c r="N21" s="111"/>
      <c r="O21" s="111"/>
      <c r="P21" s="112"/>
    </row>
    <row r="22" spans="1:16" ht="48" customHeight="1">
      <c r="B22" s="293" t="s">
        <v>185</v>
      </c>
      <c r="C22" s="294"/>
      <c r="D22" s="294"/>
      <c r="E22" s="294"/>
      <c r="F22" s="294"/>
      <c r="G22" s="295"/>
      <c r="H22" s="113"/>
      <c r="I22" s="114"/>
      <c r="J22" s="114"/>
      <c r="K22" s="114"/>
      <c r="L22" s="114"/>
      <c r="M22" s="114"/>
      <c r="N22" s="114"/>
      <c r="O22" s="114"/>
      <c r="P22" s="115"/>
    </row>
    <row r="23" spans="1:16" ht="24" customHeight="1">
      <c r="A23" s="282"/>
      <c r="B23" s="282"/>
      <c r="C23" s="282"/>
      <c r="D23" s="282"/>
      <c r="E23" s="282"/>
      <c r="F23" s="282"/>
      <c r="G23" s="282"/>
      <c r="H23" s="282"/>
      <c r="I23" s="282"/>
      <c r="J23" s="282"/>
      <c r="K23" s="282"/>
      <c r="L23" s="282"/>
      <c r="M23" s="282"/>
      <c r="N23" s="282"/>
      <c r="O23" s="282"/>
      <c r="P23" s="282"/>
    </row>
    <row r="24" spans="1:16" ht="66.599999999999994" customHeight="1">
      <c r="A24" s="296" t="s">
        <v>186</v>
      </c>
      <c r="B24" s="296"/>
      <c r="C24" s="296"/>
      <c r="D24" s="296"/>
      <c r="E24" s="296"/>
      <c r="F24" s="296"/>
      <c r="G24" s="296"/>
      <c r="H24" s="296"/>
      <c r="I24" s="296"/>
      <c r="J24" s="296"/>
      <c r="K24" s="296"/>
      <c r="L24" s="296"/>
      <c r="M24" s="296"/>
      <c r="N24" s="296"/>
      <c r="O24" s="296"/>
      <c r="P24" s="296"/>
    </row>
  </sheetData>
  <sheetProtection algorithmName="SHA-512" hashValue="23BDPU8MkEtfUo7BSSu0XqlJo2tblOkg/J3ubXUbiWh13owZdCixAmnBVBEXdlrsHwgEZqtMJ9QJkc8zg4SERA==" saltValue="cphHWzF9LzWl2Mq9+vAbAw==" spinCount="100000" sheet="1" objects="1" scenarios="1"/>
  <mergeCells count="34">
    <mergeCell ref="A11:H11"/>
    <mergeCell ref="K11:P11"/>
    <mergeCell ref="B18:G18"/>
    <mergeCell ref="B19:G19"/>
    <mergeCell ref="B22:G22"/>
    <mergeCell ref="A6:P6"/>
    <mergeCell ref="A1:P1"/>
    <mergeCell ref="A2:P2"/>
    <mergeCell ref="A3:P3"/>
    <mergeCell ref="A4:P4"/>
    <mergeCell ref="A5:P5"/>
    <mergeCell ref="A15:P15"/>
    <mergeCell ref="A7:P7"/>
    <mergeCell ref="A8:P8"/>
    <mergeCell ref="A9:H9"/>
    <mergeCell ref="K9:P9"/>
    <mergeCell ref="A10:H10"/>
    <mergeCell ref="K10:P10"/>
    <mergeCell ref="B20:G20"/>
    <mergeCell ref="B21:G21"/>
    <mergeCell ref="A12:P12"/>
    <mergeCell ref="A14:P14"/>
    <mergeCell ref="A24:P24"/>
    <mergeCell ref="A16:P16"/>
    <mergeCell ref="A17:P17"/>
    <mergeCell ref="H18:J18"/>
    <mergeCell ref="L18:N18"/>
    <mergeCell ref="H19:J19"/>
    <mergeCell ref="L19:N19"/>
    <mergeCell ref="H20:J20"/>
    <mergeCell ref="L20:N20"/>
    <mergeCell ref="H21:P21"/>
    <mergeCell ref="H22:P22"/>
    <mergeCell ref="A23:P23"/>
  </mergeCells>
  <phoneticPr fontId="5"/>
  <pageMargins left="0.9055118110236221" right="0.9055118110236221" top="0.74803149606299213" bottom="0.74803149606299213"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28</v>
      </c>
      <c r="B1" s="6"/>
      <c r="C1" s="5" t="s">
        <v>29</v>
      </c>
      <c r="I1" s="5"/>
      <c r="J1" s="5"/>
    </row>
    <row r="2" spans="1:15" ht="27" customHeight="1">
      <c r="A2" s="8" t="s">
        <v>30</v>
      </c>
      <c r="B2" s="9"/>
      <c r="C2" s="10"/>
      <c r="D2" s="10"/>
      <c r="E2" s="10"/>
      <c r="F2" s="10"/>
      <c r="G2" s="10"/>
      <c r="H2" s="11"/>
      <c r="I2" s="116" t="s">
        <v>31</v>
      </c>
      <c r="J2" s="117"/>
    </row>
    <row r="3" spans="1:15" ht="30" customHeight="1">
      <c r="A3" s="12"/>
      <c r="B3" s="13"/>
      <c r="C3" s="14"/>
      <c r="D3" s="14"/>
      <c r="E3" s="14"/>
      <c r="F3" s="14"/>
      <c r="G3" s="15" t="s">
        <v>32</v>
      </c>
      <c r="H3" s="16"/>
    </row>
    <row r="4" spans="1:15" ht="71.25" customHeight="1">
      <c r="A4" s="17"/>
      <c r="B4" s="18"/>
      <c r="C4" s="118" t="s">
        <v>33</v>
      </c>
      <c r="D4" s="119"/>
      <c r="E4" s="119"/>
      <c r="F4" s="120"/>
      <c r="G4" s="121" t="s">
        <v>34</v>
      </c>
      <c r="H4" s="122"/>
    </row>
    <row r="5" spans="1:15" ht="18.95" customHeight="1">
      <c r="A5" s="19"/>
      <c r="B5" s="20"/>
      <c r="C5" s="123" t="s">
        <v>35</v>
      </c>
      <c r="D5" s="21">
        <v>1</v>
      </c>
      <c r="E5" s="124" t="s">
        <v>36</v>
      </c>
      <c r="F5" s="21" t="s">
        <v>37</v>
      </c>
      <c r="G5" s="22">
        <v>653</v>
      </c>
      <c r="H5" s="23" t="s">
        <v>38</v>
      </c>
      <c r="K5" s="24"/>
      <c r="L5" s="25"/>
      <c r="M5" s="24"/>
      <c r="N5" s="25"/>
      <c r="O5" s="26"/>
    </row>
    <row r="6" spans="1:15" ht="18.95" customHeight="1">
      <c r="A6" s="19"/>
      <c r="B6" s="20"/>
      <c r="C6" s="123"/>
      <c r="D6" s="21">
        <v>2</v>
      </c>
      <c r="E6" s="124"/>
      <c r="F6" s="21" t="s">
        <v>39</v>
      </c>
      <c r="G6" s="22">
        <v>831</v>
      </c>
      <c r="H6" s="23" t="s">
        <v>38</v>
      </c>
      <c r="K6" s="24"/>
      <c r="L6" s="25"/>
      <c r="M6" s="24"/>
      <c r="N6" s="25"/>
      <c r="O6" s="26"/>
    </row>
    <row r="7" spans="1:15" ht="18.95" customHeight="1">
      <c r="A7" s="19"/>
      <c r="B7" s="20"/>
      <c r="C7" s="123"/>
      <c r="D7" s="21">
        <v>3</v>
      </c>
      <c r="E7" s="124"/>
      <c r="F7" s="21" t="s">
        <v>40</v>
      </c>
      <c r="G7" s="22">
        <v>1075</v>
      </c>
      <c r="H7" s="23" t="s">
        <v>38</v>
      </c>
      <c r="K7" s="24"/>
      <c r="L7" s="25"/>
      <c r="M7" s="24"/>
      <c r="N7" s="25"/>
      <c r="O7" s="26"/>
    </row>
    <row r="8" spans="1:15" ht="18.95" customHeight="1">
      <c r="A8" s="19"/>
      <c r="B8" s="20"/>
      <c r="C8" s="123"/>
      <c r="D8" s="21">
        <v>4</v>
      </c>
      <c r="E8" s="125" t="s">
        <v>41</v>
      </c>
      <c r="F8" s="125"/>
      <c r="G8" s="22">
        <v>305</v>
      </c>
      <c r="H8" s="23" t="s">
        <v>38</v>
      </c>
      <c r="K8" s="24"/>
      <c r="L8" s="25"/>
      <c r="M8" s="24"/>
      <c r="N8" s="25"/>
      <c r="O8" s="26"/>
    </row>
    <row r="9" spans="1:15" ht="18.95" customHeight="1">
      <c r="A9" s="19"/>
      <c r="B9" s="20"/>
      <c r="C9" s="123"/>
      <c r="D9" s="21">
        <v>5</v>
      </c>
      <c r="E9" s="124" t="s">
        <v>42</v>
      </c>
      <c r="F9" s="124"/>
      <c r="G9" s="22">
        <v>340</v>
      </c>
      <c r="H9" s="23" t="s">
        <v>38</v>
      </c>
      <c r="K9" s="24"/>
      <c r="L9" s="25"/>
      <c r="M9" s="24"/>
      <c r="N9" s="25"/>
      <c r="O9" s="26"/>
    </row>
    <row r="10" spans="1:15" ht="18.95" customHeight="1">
      <c r="A10" s="19"/>
      <c r="B10" s="20"/>
      <c r="C10" s="123"/>
      <c r="D10" s="21">
        <v>6</v>
      </c>
      <c r="E10" s="124" t="s">
        <v>43</v>
      </c>
      <c r="F10" s="21" t="s">
        <v>37</v>
      </c>
      <c r="G10" s="22">
        <v>642</v>
      </c>
      <c r="H10" s="23" t="s">
        <v>38</v>
      </c>
      <c r="K10" s="24"/>
      <c r="L10" s="25"/>
      <c r="M10" s="24"/>
      <c r="N10" s="25"/>
      <c r="O10" s="26"/>
    </row>
    <row r="11" spans="1:15" ht="18.95" customHeight="1">
      <c r="A11" s="19"/>
      <c r="B11" s="20"/>
      <c r="C11" s="123"/>
      <c r="D11" s="21">
        <v>7</v>
      </c>
      <c r="E11" s="124"/>
      <c r="F11" s="21" t="s">
        <v>39</v>
      </c>
      <c r="G11" s="22">
        <v>776</v>
      </c>
      <c r="H11" s="23" t="s">
        <v>38</v>
      </c>
      <c r="K11" s="24"/>
      <c r="L11" s="25"/>
      <c r="M11" s="24"/>
      <c r="N11" s="25"/>
      <c r="O11" s="26"/>
    </row>
    <row r="12" spans="1:15" ht="18.95" customHeight="1">
      <c r="A12" s="19"/>
      <c r="B12" s="20"/>
      <c r="C12" s="123"/>
      <c r="D12" s="21">
        <v>8</v>
      </c>
      <c r="E12" s="124"/>
      <c r="F12" s="21" t="s">
        <v>40</v>
      </c>
      <c r="G12" s="22">
        <v>1272</v>
      </c>
      <c r="H12" s="23" t="s">
        <v>38</v>
      </c>
      <c r="K12" s="24"/>
      <c r="L12" s="25"/>
      <c r="M12" s="24"/>
      <c r="N12" s="25"/>
      <c r="O12" s="26"/>
    </row>
    <row r="13" spans="1:15" ht="18.95" customHeight="1">
      <c r="A13" s="19"/>
      <c r="B13" s="20"/>
      <c r="C13" s="27" t="s">
        <v>44</v>
      </c>
      <c r="D13" s="21">
        <v>9</v>
      </c>
      <c r="E13" s="124" t="s">
        <v>45</v>
      </c>
      <c r="F13" s="124"/>
      <c r="G13" s="22">
        <v>44</v>
      </c>
      <c r="H13" s="23" t="s">
        <v>46</v>
      </c>
      <c r="K13" s="24"/>
      <c r="L13" s="26"/>
      <c r="M13" s="26"/>
      <c r="N13" s="25"/>
      <c r="O13" s="24"/>
    </row>
    <row r="14" spans="1:15" ht="18.95" customHeight="1">
      <c r="A14" s="19"/>
      <c r="B14" s="20"/>
      <c r="C14" s="123" t="s">
        <v>47</v>
      </c>
      <c r="D14" s="21">
        <v>10</v>
      </c>
      <c r="E14" s="124" t="s">
        <v>48</v>
      </c>
      <c r="F14" s="124"/>
      <c r="G14" s="22">
        <v>500</v>
      </c>
      <c r="H14" s="23" t="s">
        <v>38</v>
      </c>
      <c r="K14" s="24"/>
      <c r="L14" s="25"/>
      <c r="M14" s="24"/>
      <c r="N14" s="25"/>
      <c r="O14" s="26"/>
    </row>
    <row r="15" spans="1:15" ht="18.95" customHeight="1">
      <c r="A15" s="19"/>
      <c r="B15" s="20"/>
      <c r="C15" s="123"/>
      <c r="D15" s="21">
        <v>11</v>
      </c>
      <c r="E15" s="124" t="s">
        <v>49</v>
      </c>
      <c r="F15" s="124"/>
      <c r="G15" s="22">
        <v>431</v>
      </c>
      <c r="H15" s="23" t="s">
        <v>38</v>
      </c>
      <c r="K15" s="24"/>
      <c r="L15" s="25"/>
      <c r="M15" s="24"/>
      <c r="N15" s="25"/>
      <c r="O15" s="26"/>
    </row>
    <row r="16" spans="1:15" ht="18.95" customHeight="1">
      <c r="A16" s="19"/>
      <c r="B16" s="20"/>
      <c r="C16" s="123"/>
      <c r="D16" s="21">
        <v>12</v>
      </c>
      <c r="E16" s="124" t="s">
        <v>50</v>
      </c>
      <c r="F16" s="124"/>
      <c r="G16" s="22">
        <v>464</v>
      </c>
      <c r="H16" s="23" t="s">
        <v>38</v>
      </c>
      <c r="K16" s="24"/>
      <c r="L16" s="25"/>
      <c r="M16" s="24"/>
      <c r="N16" s="25"/>
      <c r="O16" s="26"/>
    </row>
    <row r="17" spans="1:28" ht="18.95" customHeight="1">
      <c r="A17" s="19"/>
      <c r="B17" s="20"/>
      <c r="C17" s="123"/>
      <c r="D17" s="21">
        <v>13</v>
      </c>
      <c r="E17" s="124" t="s">
        <v>51</v>
      </c>
      <c r="F17" s="124"/>
      <c r="G17" s="22">
        <v>153</v>
      </c>
      <c r="H17" s="23" t="s">
        <v>38</v>
      </c>
      <c r="K17" s="24"/>
      <c r="L17" s="25"/>
      <c r="M17" s="24"/>
      <c r="N17" s="25"/>
      <c r="O17" s="26"/>
    </row>
    <row r="18" spans="1:28" ht="18.95" customHeight="1">
      <c r="A18" s="19"/>
      <c r="B18" s="20"/>
      <c r="C18" s="123"/>
      <c r="D18" s="21">
        <v>14</v>
      </c>
      <c r="E18" s="124" t="s">
        <v>52</v>
      </c>
      <c r="F18" s="124"/>
      <c r="G18" s="22">
        <v>1002</v>
      </c>
      <c r="H18" s="23" t="s">
        <v>38</v>
      </c>
      <c r="K18" s="24"/>
      <c r="L18" s="25"/>
      <c r="M18" s="24"/>
      <c r="N18" s="25"/>
      <c r="O18" s="26"/>
    </row>
    <row r="19" spans="1:28" ht="18.95" customHeight="1">
      <c r="A19" s="19"/>
      <c r="B19" s="20"/>
      <c r="C19" s="123"/>
      <c r="D19" s="21">
        <v>15</v>
      </c>
      <c r="E19" s="124" t="s">
        <v>53</v>
      </c>
      <c r="F19" s="124"/>
      <c r="G19" s="22">
        <v>573</v>
      </c>
      <c r="H19" s="23" t="s">
        <v>38</v>
      </c>
      <c r="K19" s="24"/>
      <c r="L19" s="25"/>
      <c r="M19" s="24"/>
      <c r="N19" s="25"/>
      <c r="O19" s="26"/>
    </row>
    <row r="20" spans="1:28" ht="18.95" customHeight="1">
      <c r="A20" s="19"/>
      <c r="B20" s="20"/>
      <c r="C20" s="123"/>
      <c r="D20" s="21">
        <v>16</v>
      </c>
      <c r="E20" s="124" t="s">
        <v>54</v>
      </c>
      <c r="F20" s="124"/>
      <c r="G20" s="22">
        <v>227</v>
      </c>
      <c r="H20" s="23" t="s">
        <v>38</v>
      </c>
      <c r="K20" s="24"/>
      <c r="L20" s="25"/>
      <c r="M20" s="24"/>
      <c r="N20" s="25"/>
      <c r="O20" s="26"/>
    </row>
    <row r="21" spans="1:28" s="28" customFormat="1" ht="18.95" customHeight="1">
      <c r="A21" s="19"/>
      <c r="B21" s="20"/>
      <c r="C21" s="123"/>
      <c r="D21" s="21">
        <v>17</v>
      </c>
      <c r="E21" s="124" t="s">
        <v>55</v>
      </c>
      <c r="F21" s="124"/>
      <c r="G21" s="22">
        <v>252</v>
      </c>
      <c r="H21" s="23" t="s">
        <v>38</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123"/>
      <c r="D22" s="21">
        <v>18</v>
      </c>
      <c r="E22" s="127" t="s">
        <v>56</v>
      </c>
      <c r="F22" s="127"/>
      <c r="G22" s="22">
        <v>82</v>
      </c>
      <c r="H22" s="23" t="s">
        <v>38</v>
      </c>
      <c r="K22" s="24"/>
      <c r="L22" s="25"/>
      <c r="M22" s="24"/>
      <c r="N22" s="25"/>
      <c r="O22" s="26"/>
    </row>
    <row r="23" spans="1:28" ht="18.95" customHeight="1">
      <c r="A23" s="19"/>
      <c r="B23" s="20"/>
      <c r="C23" s="128" t="s">
        <v>57</v>
      </c>
      <c r="D23" s="21">
        <v>19</v>
      </c>
      <c r="E23" s="124" t="s">
        <v>58</v>
      </c>
      <c r="F23" s="124"/>
      <c r="G23" s="22">
        <v>637</v>
      </c>
      <c r="H23" s="23" t="s">
        <v>38</v>
      </c>
      <c r="K23" s="24"/>
      <c r="L23" s="25"/>
      <c r="M23" s="24"/>
      <c r="N23" s="25"/>
      <c r="O23" s="26"/>
    </row>
    <row r="24" spans="1:28" ht="18.95" customHeight="1">
      <c r="A24" s="19"/>
      <c r="B24" s="20"/>
      <c r="C24" s="128"/>
      <c r="D24" s="21">
        <v>20</v>
      </c>
      <c r="E24" s="124" t="s">
        <v>59</v>
      </c>
      <c r="F24" s="124"/>
      <c r="G24" s="22">
        <v>873</v>
      </c>
      <c r="H24" s="23" t="s">
        <v>38</v>
      </c>
      <c r="K24" s="24"/>
      <c r="L24" s="25"/>
      <c r="M24" s="24"/>
      <c r="N24" s="25"/>
      <c r="O24" s="26"/>
    </row>
    <row r="25" spans="1:28" ht="18.95" customHeight="1">
      <c r="A25" s="19"/>
      <c r="B25" s="20"/>
      <c r="C25" s="128" t="s">
        <v>60</v>
      </c>
      <c r="D25" s="21">
        <v>21</v>
      </c>
      <c r="E25" s="124" t="s">
        <v>61</v>
      </c>
      <c r="F25" s="124"/>
      <c r="G25" s="22">
        <v>40</v>
      </c>
      <c r="H25" s="23" t="s">
        <v>46</v>
      </c>
      <c r="K25" s="24"/>
      <c r="L25" s="26"/>
      <c r="M25" s="26"/>
      <c r="N25" s="25"/>
      <c r="O25" s="24"/>
    </row>
    <row r="26" spans="1:28" ht="18.95" customHeight="1">
      <c r="A26" s="19"/>
      <c r="B26" s="20"/>
      <c r="C26" s="128"/>
      <c r="D26" s="21">
        <v>22</v>
      </c>
      <c r="E26" s="124" t="s">
        <v>62</v>
      </c>
      <c r="F26" s="124"/>
      <c r="G26" s="22">
        <v>48</v>
      </c>
      <c r="H26" s="23" t="s">
        <v>46</v>
      </c>
      <c r="K26" s="24"/>
      <c r="L26" s="26"/>
      <c r="M26" s="26"/>
      <c r="N26" s="25"/>
      <c r="O26" s="24"/>
    </row>
    <row r="27" spans="1:28" ht="18.95" customHeight="1">
      <c r="A27" s="19"/>
      <c r="B27" s="20"/>
      <c r="C27" s="128"/>
      <c r="D27" s="21">
        <v>23</v>
      </c>
      <c r="E27" s="124" t="s">
        <v>63</v>
      </c>
      <c r="F27" s="124"/>
      <c r="G27" s="22">
        <v>39</v>
      </c>
      <c r="H27" s="23" t="s">
        <v>46</v>
      </c>
      <c r="K27" s="24"/>
      <c r="L27" s="26"/>
      <c r="M27" s="26"/>
      <c r="N27" s="25"/>
      <c r="O27" s="24"/>
    </row>
    <row r="28" spans="1:28" ht="18.95" customHeight="1">
      <c r="A28" s="19"/>
      <c r="B28" s="20"/>
      <c r="C28" s="128"/>
      <c r="D28" s="21">
        <v>24</v>
      </c>
      <c r="E28" s="124" t="s">
        <v>64</v>
      </c>
      <c r="F28" s="124"/>
      <c r="G28" s="22">
        <v>48</v>
      </c>
      <c r="H28" s="23" t="s">
        <v>46</v>
      </c>
      <c r="K28" s="24"/>
      <c r="L28" s="26"/>
      <c r="M28" s="26"/>
      <c r="N28" s="25"/>
      <c r="O28" s="24"/>
    </row>
    <row r="29" spans="1:28" ht="18.95" customHeight="1">
      <c r="A29" s="19"/>
      <c r="B29" s="20"/>
      <c r="C29" s="128"/>
      <c r="D29" s="21">
        <v>25</v>
      </c>
      <c r="E29" s="124" t="s">
        <v>65</v>
      </c>
      <c r="F29" s="124"/>
      <c r="G29" s="22">
        <v>43</v>
      </c>
      <c r="H29" s="23" t="s">
        <v>46</v>
      </c>
      <c r="K29" s="24"/>
      <c r="L29" s="26"/>
      <c r="M29" s="26"/>
      <c r="N29" s="25"/>
      <c r="O29" s="24"/>
    </row>
    <row r="30" spans="1:28" ht="18.95" customHeight="1">
      <c r="A30" s="19"/>
      <c r="B30" s="20"/>
      <c r="C30" s="128"/>
      <c r="D30" s="21">
        <v>26</v>
      </c>
      <c r="E30" s="124" t="s">
        <v>66</v>
      </c>
      <c r="F30" s="124"/>
      <c r="G30" s="22">
        <v>48</v>
      </c>
      <c r="H30" s="23" t="s">
        <v>46</v>
      </c>
      <c r="K30" s="24"/>
      <c r="L30" s="26"/>
      <c r="M30" s="26"/>
      <c r="N30" s="25"/>
      <c r="O30" s="24"/>
    </row>
    <row r="31" spans="1:28" ht="18.95" customHeight="1">
      <c r="A31" s="19"/>
      <c r="B31" s="20"/>
      <c r="C31" s="128"/>
      <c r="D31" s="21">
        <v>27</v>
      </c>
      <c r="E31" s="125" t="s">
        <v>67</v>
      </c>
      <c r="F31" s="125"/>
      <c r="G31" s="22">
        <v>37</v>
      </c>
      <c r="H31" s="23" t="s">
        <v>46</v>
      </c>
      <c r="K31" s="24"/>
      <c r="L31" s="26"/>
      <c r="M31" s="26"/>
      <c r="N31" s="25"/>
      <c r="O31" s="24"/>
    </row>
    <row r="32" spans="1:28" ht="18.95" customHeight="1">
      <c r="A32" s="29"/>
      <c r="B32" s="30"/>
      <c r="C32" s="128"/>
      <c r="D32" s="21">
        <v>28</v>
      </c>
      <c r="E32" s="125" t="s">
        <v>68</v>
      </c>
      <c r="F32" s="125"/>
      <c r="G32" s="22">
        <v>37</v>
      </c>
      <c r="H32" s="23" t="s">
        <v>46</v>
      </c>
      <c r="K32" s="24"/>
      <c r="L32" s="26"/>
      <c r="M32" s="26"/>
      <c r="N32" s="25"/>
      <c r="O32" s="24"/>
    </row>
    <row r="33" spans="1:10" ht="246.75" customHeight="1">
      <c r="A33" s="31" t="s">
        <v>69</v>
      </c>
      <c r="B33" s="32"/>
      <c r="C33" s="33"/>
      <c r="D33" s="34"/>
      <c r="E33" s="35"/>
      <c r="F33" s="36"/>
      <c r="G33" s="129" t="s">
        <v>70</v>
      </c>
      <c r="H33" s="130"/>
    </row>
    <row r="34" spans="1:10" ht="70.5" customHeight="1">
      <c r="A34" s="37" t="s">
        <v>71</v>
      </c>
      <c r="B34" s="38"/>
      <c r="C34" s="39"/>
      <c r="D34" s="40"/>
      <c r="E34" s="41"/>
      <c r="F34" s="42"/>
      <c r="G34" s="131" t="s">
        <v>72</v>
      </c>
      <c r="H34" s="132"/>
    </row>
    <row r="35" spans="1:10" ht="21" customHeight="1">
      <c r="A35" s="43" t="s">
        <v>73</v>
      </c>
      <c r="B35" s="43"/>
      <c r="C35" s="26"/>
      <c r="D35" s="26"/>
      <c r="E35" s="43"/>
      <c r="F35" s="26"/>
      <c r="G35" s="44"/>
      <c r="H35" s="44"/>
    </row>
    <row r="36" spans="1:10" ht="21" customHeight="1">
      <c r="A36" s="7" t="s">
        <v>74</v>
      </c>
    </row>
    <row r="37" spans="1:10" ht="21" customHeight="1">
      <c r="A37" s="7" t="s">
        <v>75</v>
      </c>
    </row>
    <row r="38" spans="1:10" ht="21" customHeight="1">
      <c r="B38" s="7" t="s">
        <v>76</v>
      </c>
    </row>
    <row r="39" spans="1:10" ht="21" customHeight="1">
      <c r="A39" s="7" t="s">
        <v>77</v>
      </c>
    </row>
    <row r="40" spans="1:10">
      <c r="A40" s="7" t="s">
        <v>78</v>
      </c>
    </row>
    <row r="41" spans="1:10">
      <c r="A41" s="7" t="s">
        <v>79</v>
      </c>
    </row>
    <row r="42" spans="1:10">
      <c r="A42" s="7" t="s">
        <v>80</v>
      </c>
    </row>
    <row r="44" spans="1:10" ht="18.75">
      <c r="I44" s="126" t="s">
        <v>81</v>
      </c>
      <c r="J44" s="126"/>
    </row>
    <row r="45" spans="1:10" ht="21">
      <c r="I45" s="45"/>
      <c r="J45" s="45"/>
    </row>
    <row r="48" spans="1:10" ht="18.75">
      <c r="A48" s="8" t="s">
        <v>82</v>
      </c>
      <c r="B48" s="9"/>
      <c r="C48" s="10"/>
      <c r="D48" s="10"/>
      <c r="E48" s="10"/>
      <c r="F48" s="10"/>
      <c r="G48" s="10"/>
      <c r="H48" s="46"/>
      <c r="I48" s="46"/>
      <c r="J48" s="11"/>
    </row>
    <row r="49" spans="1:10" ht="17.25">
      <c r="A49" s="12"/>
      <c r="B49" s="13"/>
      <c r="C49" s="14"/>
      <c r="D49" s="14"/>
      <c r="E49" s="14"/>
      <c r="F49" s="14"/>
      <c r="G49" s="133" t="s">
        <v>83</v>
      </c>
      <c r="H49" s="134"/>
      <c r="I49" s="133" t="s">
        <v>84</v>
      </c>
      <c r="J49" s="134"/>
    </row>
    <row r="50" spans="1:10" ht="14.25" customHeight="1">
      <c r="A50" s="17"/>
      <c r="B50" s="18"/>
      <c r="C50" s="118" t="s">
        <v>85</v>
      </c>
      <c r="D50" s="119"/>
      <c r="E50" s="119"/>
      <c r="F50" s="120"/>
      <c r="G50" s="138" t="s">
        <v>86</v>
      </c>
      <c r="H50" s="139"/>
      <c r="I50" s="142" t="s">
        <v>87</v>
      </c>
      <c r="J50" s="143"/>
    </row>
    <row r="51" spans="1:10" ht="29.25" customHeight="1">
      <c r="A51" s="47"/>
      <c r="B51" s="48"/>
      <c r="C51" s="135"/>
      <c r="D51" s="136"/>
      <c r="E51" s="136"/>
      <c r="F51" s="137"/>
      <c r="G51" s="140"/>
      <c r="H51" s="141"/>
      <c r="I51" s="144"/>
      <c r="J51" s="145"/>
    </row>
    <row r="52" spans="1:10" ht="21">
      <c r="A52" s="19"/>
      <c r="B52" s="20"/>
      <c r="C52" s="123" t="s">
        <v>35</v>
      </c>
      <c r="D52" s="21">
        <v>1</v>
      </c>
      <c r="E52" s="124" t="s">
        <v>36</v>
      </c>
      <c r="F52" s="21" t="s">
        <v>37</v>
      </c>
      <c r="G52" s="49">
        <v>20</v>
      </c>
      <c r="H52" s="50" t="s">
        <v>88</v>
      </c>
      <c r="I52" s="22">
        <v>200</v>
      </c>
      <c r="J52" s="50" t="s">
        <v>38</v>
      </c>
    </row>
    <row r="53" spans="1:10" ht="21">
      <c r="A53" s="19"/>
      <c r="B53" s="20"/>
      <c r="C53" s="123"/>
      <c r="D53" s="21">
        <v>2</v>
      </c>
      <c r="E53" s="124"/>
      <c r="F53" s="21" t="s">
        <v>39</v>
      </c>
      <c r="G53" s="49">
        <v>20</v>
      </c>
      <c r="H53" s="50" t="s">
        <v>88</v>
      </c>
      <c r="I53" s="22">
        <v>200</v>
      </c>
      <c r="J53" s="50" t="s">
        <v>38</v>
      </c>
    </row>
    <row r="54" spans="1:10" ht="21">
      <c r="A54" s="19"/>
      <c r="B54" s="20"/>
      <c r="C54" s="123"/>
      <c r="D54" s="21">
        <v>3</v>
      </c>
      <c r="E54" s="124"/>
      <c r="F54" s="21" t="s">
        <v>40</v>
      </c>
      <c r="G54" s="49">
        <v>20</v>
      </c>
      <c r="H54" s="50" t="s">
        <v>88</v>
      </c>
      <c r="I54" s="22">
        <v>200</v>
      </c>
      <c r="J54" s="50" t="s">
        <v>38</v>
      </c>
    </row>
    <row r="55" spans="1:10" ht="21">
      <c r="A55" s="19"/>
      <c r="B55" s="20"/>
      <c r="C55" s="123"/>
      <c r="D55" s="21">
        <v>4</v>
      </c>
      <c r="E55" s="125" t="s">
        <v>41</v>
      </c>
      <c r="F55" s="125"/>
      <c r="G55" s="49">
        <v>20</v>
      </c>
      <c r="H55" s="50" t="s">
        <v>88</v>
      </c>
      <c r="I55" s="22">
        <v>200</v>
      </c>
      <c r="J55" s="50" t="s">
        <v>38</v>
      </c>
    </row>
    <row r="56" spans="1:10" ht="21">
      <c r="A56" s="19"/>
      <c r="B56" s="20"/>
      <c r="C56" s="123"/>
      <c r="D56" s="21">
        <v>5</v>
      </c>
      <c r="E56" s="124" t="s">
        <v>42</v>
      </c>
      <c r="F56" s="124"/>
      <c r="G56" s="49">
        <v>20</v>
      </c>
      <c r="H56" s="50" t="s">
        <v>88</v>
      </c>
      <c r="I56" s="22">
        <v>200</v>
      </c>
      <c r="J56" s="50" t="s">
        <v>38</v>
      </c>
    </row>
    <row r="57" spans="1:10" ht="21">
      <c r="A57" s="19"/>
      <c r="B57" s="20"/>
      <c r="C57" s="123"/>
      <c r="D57" s="21">
        <v>6</v>
      </c>
      <c r="E57" s="124" t="s">
        <v>43</v>
      </c>
      <c r="F57" s="21" t="s">
        <v>37</v>
      </c>
      <c r="G57" s="49">
        <v>20</v>
      </c>
      <c r="H57" s="50" t="s">
        <v>88</v>
      </c>
      <c r="I57" s="22">
        <v>200</v>
      </c>
      <c r="J57" s="50" t="s">
        <v>38</v>
      </c>
    </row>
    <row r="58" spans="1:10" ht="21">
      <c r="A58" s="19"/>
      <c r="B58" s="20"/>
      <c r="C58" s="123"/>
      <c r="D58" s="21">
        <v>7</v>
      </c>
      <c r="E58" s="124"/>
      <c r="F58" s="21" t="s">
        <v>39</v>
      </c>
      <c r="G58" s="49">
        <v>20</v>
      </c>
      <c r="H58" s="50" t="s">
        <v>88</v>
      </c>
      <c r="I58" s="22">
        <v>200</v>
      </c>
      <c r="J58" s="50" t="s">
        <v>38</v>
      </c>
    </row>
    <row r="59" spans="1:10" ht="21">
      <c r="A59" s="19"/>
      <c r="B59" s="20"/>
      <c r="C59" s="123"/>
      <c r="D59" s="21">
        <v>8</v>
      </c>
      <c r="E59" s="124"/>
      <c r="F59" s="21" t="s">
        <v>40</v>
      </c>
      <c r="G59" s="49">
        <v>20</v>
      </c>
      <c r="H59" s="50" t="s">
        <v>88</v>
      </c>
      <c r="I59" s="22">
        <v>200</v>
      </c>
      <c r="J59" s="50" t="s">
        <v>38</v>
      </c>
    </row>
    <row r="60" spans="1:10" ht="21">
      <c r="A60" s="19"/>
      <c r="B60" s="20"/>
      <c r="C60" s="27" t="s">
        <v>44</v>
      </c>
      <c r="D60" s="21">
        <v>9</v>
      </c>
      <c r="E60" s="124" t="s">
        <v>45</v>
      </c>
      <c r="F60" s="124"/>
      <c r="G60" s="49">
        <v>20</v>
      </c>
      <c r="H60" s="50" t="s">
        <v>88</v>
      </c>
      <c r="I60" s="22">
        <v>200</v>
      </c>
      <c r="J60" s="50" t="s">
        <v>38</v>
      </c>
    </row>
    <row r="61" spans="1:10" ht="21">
      <c r="A61" s="19"/>
      <c r="B61" s="20"/>
      <c r="C61" s="123" t="s">
        <v>47</v>
      </c>
      <c r="D61" s="21">
        <v>10</v>
      </c>
      <c r="E61" s="124" t="s">
        <v>48</v>
      </c>
      <c r="F61" s="124"/>
      <c r="G61" s="49">
        <v>20</v>
      </c>
      <c r="H61" s="50" t="s">
        <v>88</v>
      </c>
      <c r="I61" s="22">
        <v>200</v>
      </c>
      <c r="J61" s="50" t="s">
        <v>38</v>
      </c>
    </row>
    <row r="62" spans="1:10" ht="21">
      <c r="A62" s="19"/>
      <c r="B62" s="20"/>
      <c r="C62" s="123"/>
      <c r="D62" s="21">
        <v>11</v>
      </c>
      <c r="E62" s="124" t="s">
        <v>49</v>
      </c>
      <c r="F62" s="124"/>
      <c r="G62" s="49">
        <v>20</v>
      </c>
      <c r="H62" s="50" t="s">
        <v>88</v>
      </c>
      <c r="I62" s="22">
        <v>200</v>
      </c>
      <c r="J62" s="50" t="s">
        <v>38</v>
      </c>
    </row>
    <row r="63" spans="1:10" ht="21">
      <c r="A63" s="19"/>
      <c r="B63" s="20"/>
      <c r="C63" s="123"/>
      <c r="D63" s="21">
        <v>12</v>
      </c>
      <c r="E63" s="124" t="s">
        <v>50</v>
      </c>
      <c r="F63" s="124"/>
      <c r="G63" s="49">
        <v>20</v>
      </c>
      <c r="H63" s="50" t="s">
        <v>88</v>
      </c>
      <c r="I63" s="22">
        <v>200</v>
      </c>
      <c r="J63" s="50" t="s">
        <v>38</v>
      </c>
    </row>
    <row r="64" spans="1:10" ht="21">
      <c r="A64" s="19"/>
      <c r="B64" s="20"/>
      <c r="C64" s="123"/>
      <c r="D64" s="21">
        <v>13</v>
      </c>
      <c r="E64" s="124" t="s">
        <v>51</v>
      </c>
      <c r="F64" s="124"/>
      <c r="G64" s="49">
        <v>20</v>
      </c>
      <c r="H64" s="50" t="s">
        <v>88</v>
      </c>
      <c r="I64" s="22">
        <v>200</v>
      </c>
      <c r="J64" s="50" t="s">
        <v>38</v>
      </c>
    </row>
    <row r="65" spans="1:10" ht="21">
      <c r="A65" s="19"/>
      <c r="B65" s="20"/>
      <c r="C65" s="123"/>
      <c r="D65" s="21">
        <v>14</v>
      </c>
      <c r="E65" s="124" t="s">
        <v>52</v>
      </c>
      <c r="F65" s="124"/>
      <c r="G65" s="49">
        <v>20</v>
      </c>
      <c r="H65" s="50" t="s">
        <v>88</v>
      </c>
      <c r="I65" s="22">
        <v>200</v>
      </c>
      <c r="J65" s="50" t="s">
        <v>38</v>
      </c>
    </row>
    <row r="66" spans="1:10" ht="21">
      <c r="A66" s="19"/>
      <c r="B66" s="20"/>
      <c r="C66" s="123"/>
      <c r="D66" s="21">
        <v>15</v>
      </c>
      <c r="E66" s="124" t="s">
        <v>53</v>
      </c>
      <c r="F66" s="124"/>
      <c r="G66" s="49">
        <v>20</v>
      </c>
      <c r="H66" s="50" t="s">
        <v>88</v>
      </c>
      <c r="I66" s="22">
        <v>200</v>
      </c>
      <c r="J66" s="50" t="s">
        <v>38</v>
      </c>
    </row>
    <row r="67" spans="1:10" ht="21">
      <c r="A67" s="19"/>
      <c r="B67" s="20"/>
      <c r="C67" s="123"/>
      <c r="D67" s="51">
        <v>16</v>
      </c>
      <c r="E67" s="146" t="s">
        <v>54</v>
      </c>
      <c r="F67" s="52" t="s">
        <v>89</v>
      </c>
      <c r="G67" s="53" t="s">
        <v>90</v>
      </c>
      <c r="H67" s="50" t="s">
        <v>88</v>
      </c>
      <c r="I67" s="148">
        <v>200</v>
      </c>
      <c r="J67" s="148" t="s">
        <v>38</v>
      </c>
    </row>
    <row r="68" spans="1:10" ht="21">
      <c r="A68" s="19"/>
      <c r="B68" s="20"/>
      <c r="C68" s="123"/>
      <c r="D68" s="51">
        <v>17</v>
      </c>
      <c r="E68" s="147"/>
      <c r="F68" s="52" t="s">
        <v>91</v>
      </c>
      <c r="G68" s="53" t="s">
        <v>92</v>
      </c>
      <c r="H68" s="50" t="s">
        <v>88</v>
      </c>
      <c r="I68" s="149"/>
      <c r="J68" s="149"/>
    </row>
    <row r="69" spans="1:10" ht="21">
      <c r="A69" s="19"/>
      <c r="B69" s="20"/>
      <c r="C69" s="123"/>
      <c r="D69" s="51">
        <v>18</v>
      </c>
      <c r="E69" s="124" t="s">
        <v>55</v>
      </c>
      <c r="F69" s="124"/>
      <c r="G69" s="49">
        <v>20</v>
      </c>
      <c r="H69" s="50" t="s">
        <v>88</v>
      </c>
      <c r="I69" s="22">
        <v>200</v>
      </c>
      <c r="J69" s="50" t="s">
        <v>38</v>
      </c>
    </row>
    <row r="70" spans="1:10" ht="21">
      <c r="A70" s="19"/>
      <c r="B70" s="20"/>
      <c r="C70" s="123"/>
      <c r="D70" s="51">
        <v>19</v>
      </c>
      <c r="E70" s="127" t="s">
        <v>56</v>
      </c>
      <c r="F70" s="127"/>
      <c r="G70" s="49">
        <v>20</v>
      </c>
      <c r="H70" s="50" t="s">
        <v>88</v>
      </c>
      <c r="I70" s="22">
        <v>200</v>
      </c>
      <c r="J70" s="50" t="s">
        <v>38</v>
      </c>
    </row>
    <row r="71" spans="1:10" ht="21">
      <c r="A71" s="19"/>
      <c r="B71" s="20"/>
      <c r="C71" s="128" t="s">
        <v>57</v>
      </c>
      <c r="D71" s="51">
        <v>20</v>
      </c>
      <c r="E71" s="124" t="s">
        <v>58</v>
      </c>
      <c r="F71" s="124"/>
      <c r="G71" s="49">
        <v>20</v>
      </c>
      <c r="H71" s="50" t="s">
        <v>88</v>
      </c>
      <c r="I71" s="22">
        <v>200</v>
      </c>
      <c r="J71" s="50" t="s">
        <v>38</v>
      </c>
    </row>
    <row r="72" spans="1:10" ht="21">
      <c r="A72" s="19"/>
      <c r="B72" s="20"/>
      <c r="C72" s="128"/>
      <c r="D72" s="51">
        <v>21</v>
      </c>
      <c r="E72" s="124" t="s">
        <v>59</v>
      </c>
      <c r="F72" s="124"/>
      <c r="G72" s="49">
        <v>20</v>
      </c>
      <c r="H72" s="50" t="s">
        <v>88</v>
      </c>
      <c r="I72" s="22">
        <v>200</v>
      </c>
      <c r="J72" s="50" t="s">
        <v>38</v>
      </c>
    </row>
    <row r="73" spans="1:10" ht="21">
      <c r="A73" s="19"/>
      <c r="B73" s="20"/>
      <c r="C73" s="128" t="s">
        <v>60</v>
      </c>
      <c r="D73" s="51">
        <v>22</v>
      </c>
      <c r="E73" s="124" t="s">
        <v>61</v>
      </c>
      <c r="F73" s="124"/>
      <c r="G73" s="49" t="s">
        <v>93</v>
      </c>
      <c r="H73" s="50" t="s">
        <v>93</v>
      </c>
      <c r="I73" s="50" t="s">
        <v>93</v>
      </c>
      <c r="J73" s="50" t="s">
        <v>93</v>
      </c>
    </row>
    <row r="74" spans="1:10" ht="21">
      <c r="A74" s="19"/>
      <c r="B74" s="20"/>
      <c r="C74" s="128"/>
      <c r="D74" s="51">
        <v>23</v>
      </c>
      <c r="E74" s="124" t="s">
        <v>62</v>
      </c>
      <c r="F74" s="124"/>
      <c r="G74" s="49" t="s">
        <v>93</v>
      </c>
      <c r="H74" s="50" t="s">
        <v>93</v>
      </c>
      <c r="I74" s="50" t="s">
        <v>93</v>
      </c>
      <c r="J74" s="50" t="s">
        <v>93</v>
      </c>
    </row>
    <row r="75" spans="1:10" ht="21">
      <c r="A75" s="19"/>
      <c r="B75" s="20"/>
      <c r="C75" s="128"/>
      <c r="D75" s="51">
        <v>24</v>
      </c>
      <c r="E75" s="124" t="s">
        <v>63</v>
      </c>
      <c r="F75" s="124"/>
      <c r="G75" s="49" t="s">
        <v>93</v>
      </c>
      <c r="H75" s="50" t="s">
        <v>93</v>
      </c>
      <c r="I75" s="50" t="s">
        <v>93</v>
      </c>
      <c r="J75" s="50" t="s">
        <v>93</v>
      </c>
    </row>
    <row r="76" spans="1:10" ht="21">
      <c r="A76" s="19"/>
      <c r="B76" s="20"/>
      <c r="C76" s="128"/>
      <c r="D76" s="51">
        <v>25</v>
      </c>
      <c r="E76" s="124" t="s">
        <v>64</v>
      </c>
      <c r="F76" s="124"/>
      <c r="G76" s="49" t="s">
        <v>93</v>
      </c>
      <c r="H76" s="50" t="s">
        <v>93</v>
      </c>
      <c r="I76" s="50" t="s">
        <v>93</v>
      </c>
      <c r="J76" s="50" t="s">
        <v>93</v>
      </c>
    </row>
    <row r="77" spans="1:10" ht="21">
      <c r="A77" s="19"/>
      <c r="B77" s="20"/>
      <c r="C77" s="128"/>
      <c r="D77" s="51">
        <v>26</v>
      </c>
      <c r="E77" s="124" t="s">
        <v>65</v>
      </c>
      <c r="F77" s="124"/>
      <c r="G77" s="49" t="s">
        <v>93</v>
      </c>
      <c r="H77" s="50" t="s">
        <v>93</v>
      </c>
      <c r="I77" s="50" t="s">
        <v>93</v>
      </c>
      <c r="J77" s="50" t="s">
        <v>93</v>
      </c>
    </row>
    <row r="78" spans="1:10" ht="21">
      <c r="A78" s="19"/>
      <c r="B78" s="20"/>
      <c r="C78" s="128"/>
      <c r="D78" s="51">
        <v>27</v>
      </c>
      <c r="E78" s="124" t="s">
        <v>66</v>
      </c>
      <c r="F78" s="124"/>
      <c r="G78" s="49" t="s">
        <v>93</v>
      </c>
      <c r="H78" s="50" t="s">
        <v>93</v>
      </c>
      <c r="I78" s="50" t="s">
        <v>93</v>
      </c>
      <c r="J78" s="50" t="s">
        <v>93</v>
      </c>
    </row>
    <row r="79" spans="1:10" ht="21">
      <c r="A79" s="19"/>
      <c r="B79" s="20"/>
      <c r="C79" s="128"/>
      <c r="D79" s="51">
        <v>28</v>
      </c>
      <c r="E79" s="125" t="s">
        <v>67</v>
      </c>
      <c r="F79" s="125"/>
      <c r="G79" s="49" t="s">
        <v>93</v>
      </c>
      <c r="H79" s="50" t="s">
        <v>93</v>
      </c>
      <c r="I79" s="50" t="s">
        <v>93</v>
      </c>
      <c r="J79" s="50" t="s">
        <v>93</v>
      </c>
    </row>
    <row r="80" spans="1:10" ht="21">
      <c r="A80" s="29"/>
      <c r="B80" s="30"/>
      <c r="C80" s="128"/>
      <c r="D80" s="51">
        <v>29</v>
      </c>
      <c r="E80" s="125" t="s">
        <v>68</v>
      </c>
      <c r="F80" s="125"/>
      <c r="G80" s="49" t="s">
        <v>93</v>
      </c>
      <c r="H80" s="50" t="s">
        <v>93</v>
      </c>
      <c r="I80" s="50" t="s">
        <v>93</v>
      </c>
      <c r="J80" s="50" t="s">
        <v>93</v>
      </c>
    </row>
    <row r="81" spans="1:10" ht="123" customHeight="1">
      <c r="A81" s="31" t="s">
        <v>94</v>
      </c>
      <c r="B81" s="32"/>
      <c r="C81" s="33"/>
      <c r="D81" s="34"/>
      <c r="E81" s="35"/>
      <c r="F81" s="36"/>
      <c r="G81" s="153"/>
      <c r="H81" s="154"/>
      <c r="I81" s="54" t="s">
        <v>95</v>
      </c>
      <c r="J81" s="55"/>
    </row>
    <row r="82" spans="1:10" ht="81" customHeight="1">
      <c r="A82" s="37" t="s">
        <v>71</v>
      </c>
      <c r="B82" s="38"/>
      <c r="C82" s="39"/>
      <c r="D82" s="40"/>
      <c r="E82" s="41"/>
      <c r="F82" s="42"/>
      <c r="G82" s="131" t="s">
        <v>96</v>
      </c>
      <c r="H82" s="132"/>
      <c r="I82" s="131" t="s">
        <v>97</v>
      </c>
      <c r="J82" s="132"/>
    </row>
    <row r="83" spans="1:10">
      <c r="A83" s="43" t="s">
        <v>73</v>
      </c>
      <c r="B83" s="43"/>
    </row>
    <row r="84" spans="1:10">
      <c r="A84" s="7" t="s">
        <v>74</v>
      </c>
    </row>
    <row r="85" spans="1:10">
      <c r="A85" s="7" t="s">
        <v>98</v>
      </c>
    </row>
    <row r="86" spans="1:10">
      <c r="B86" s="7" t="s">
        <v>99</v>
      </c>
    </row>
    <row r="87" spans="1:10">
      <c r="A87" s="7" t="s">
        <v>77</v>
      </c>
      <c r="C87" s="56"/>
      <c r="D87" s="56"/>
      <c r="E87" s="56"/>
      <c r="F87" s="56"/>
      <c r="G87" s="56"/>
      <c r="H87" s="56"/>
    </row>
    <row r="88" spans="1:10">
      <c r="A88" s="7" t="s">
        <v>100</v>
      </c>
      <c r="B88" s="43"/>
      <c r="C88" s="56"/>
      <c r="D88" s="56"/>
      <c r="E88" s="56"/>
      <c r="F88" s="56"/>
      <c r="G88" s="56"/>
      <c r="H88" s="56"/>
    </row>
    <row r="89" spans="1:10">
      <c r="A89" s="7" t="s">
        <v>101</v>
      </c>
      <c r="C89" s="56"/>
      <c r="D89" s="56"/>
      <c r="E89" s="56"/>
      <c r="F89" s="56"/>
      <c r="G89" s="56"/>
      <c r="H89" s="56"/>
    </row>
    <row r="90" spans="1:10">
      <c r="A90" s="7" t="s">
        <v>102</v>
      </c>
      <c r="C90" s="56"/>
      <c r="D90" s="56"/>
      <c r="E90" s="56"/>
      <c r="F90" s="56"/>
      <c r="G90" s="56"/>
      <c r="H90" s="56"/>
    </row>
    <row r="91" spans="1:10">
      <c r="A91" s="7" t="s">
        <v>103</v>
      </c>
      <c r="C91" s="56"/>
      <c r="D91" s="56"/>
      <c r="E91" s="56"/>
      <c r="F91" s="56"/>
      <c r="G91" s="56"/>
      <c r="H91" s="56"/>
    </row>
    <row r="92" spans="1:10">
      <c r="A92" s="43" t="s">
        <v>104</v>
      </c>
      <c r="C92" s="56"/>
      <c r="D92" s="56"/>
      <c r="E92" s="56"/>
      <c r="F92" s="56"/>
      <c r="H92" s="56"/>
    </row>
    <row r="93" spans="1:10">
      <c r="A93" s="7" t="s">
        <v>105</v>
      </c>
    </row>
    <row r="94" spans="1:10">
      <c r="A94" s="7" t="s">
        <v>106</v>
      </c>
      <c r="B94" s="43"/>
      <c r="E94" s="57"/>
      <c r="F94" s="57"/>
      <c r="G94" s="57"/>
      <c r="H94" s="57"/>
    </row>
    <row r="95" spans="1:10">
      <c r="A95" s="7" t="s">
        <v>107</v>
      </c>
      <c r="B95" s="43"/>
      <c r="E95" s="57"/>
      <c r="F95" s="57"/>
      <c r="G95" s="57"/>
      <c r="H95" s="57"/>
    </row>
    <row r="96" spans="1:10">
      <c r="A96" s="7" t="s">
        <v>108</v>
      </c>
      <c r="E96" s="57"/>
      <c r="F96" s="57"/>
      <c r="G96" s="57"/>
      <c r="H96" s="57"/>
    </row>
    <row r="97" spans="1:10">
      <c r="A97" s="7" t="s">
        <v>109</v>
      </c>
      <c r="E97" s="57"/>
      <c r="F97" s="57"/>
      <c r="G97" s="57"/>
      <c r="H97" s="57"/>
    </row>
    <row r="99" spans="1:10" ht="18.75">
      <c r="A99" s="8" t="s">
        <v>110</v>
      </c>
      <c r="B99" s="9"/>
      <c r="C99" s="10"/>
      <c r="D99" s="10"/>
      <c r="E99" s="10"/>
      <c r="F99" s="10"/>
      <c r="G99" s="58"/>
      <c r="H99" s="58"/>
      <c r="I99" s="58"/>
      <c r="J99" s="59"/>
    </row>
    <row r="100" spans="1:10" ht="18.75">
      <c r="A100" s="12"/>
      <c r="B100" s="60"/>
      <c r="C100" s="60"/>
      <c r="D100" s="60"/>
      <c r="E100" s="60"/>
      <c r="F100" s="60"/>
      <c r="G100" s="155" t="s">
        <v>111</v>
      </c>
      <c r="H100" s="156"/>
      <c r="I100" s="156"/>
      <c r="J100" s="157"/>
    </row>
    <row r="101" spans="1:10" ht="17.25">
      <c r="A101" s="12"/>
      <c r="B101" s="60"/>
      <c r="C101" s="60"/>
      <c r="D101" s="60"/>
      <c r="E101" s="60"/>
      <c r="F101" s="60"/>
      <c r="G101" s="158" t="s">
        <v>112</v>
      </c>
      <c r="H101" s="159"/>
      <c r="I101" s="159"/>
      <c r="J101" s="160"/>
    </row>
    <row r="102" spans="1:10" ht="44.25" customHeight="1">
      <c r="A102" s="31" t="s">
        <v>113</v>
      </c>
      <c r="B102" s="32"/>
      <c r="C102" s="34"/>
      <c r="D102" s="34"/>
      <c r="E102" s="35"/>
      <c r="F102" s="36"/>
      <c r="G102" s="131" t="s">
        <v>114</v>
      </c>
      <c r="H102" s="161"/>
      <c r="I102" s="161"/>
      <c r="J102" s="132"/>
    </row>
    <row r="103" spans="1:10" ht="52.5" customHeight="1">
      <c r="A103" s="37" t="s">
        <v>71</v>
      </c>
      <c r="B103" s="38"/>
      <c r="C103" s="40"/>
      <c r="D103" s="40"/>
      <c r="E103" s="41"/>
      <c r="F103" s="42"/>
      <c r="G103" s="150" t="s">
        <v>115</v>
      </c>
      <c r="H103" s="151"/>
      <c r="I103" s="151"/>
      <c r="J103" s="152"/>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5"/>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42"/>
  <sheetViews>
    <sheetView topLeftCell="A32" workbookViewId="0">
      <selection activeCell="G69" sqref="G69"/>
    </sheetView>
  </sheetViews>
  <sheetFormatPr defaultRowHeight="13.5"/>
  <cols>
    <col min="2" max="2" width="39.125" bestFit="1" customWidth="1"/>
  </cols>
  <sheetData>
    <row r="1" spans="1:4">
      <c r="B1" t="s">
        <v>133</v>
      </c>
    </row>
    <row r="2" spans="1:4">
      <c r="A2">
        <v>1</v>
      </c>
      <c r="B2" t="s">
        <v>134</v>
      </c>
      <c r="C2">
        <v>200</v>
      </c>
      <c r="D2" t="s">
        <v>116</v>
      </c>
    </row>
    <row r="3" spans="1:4">
      <c r="A3">
        <v>2</v>
      </c>
      <c r="B3" t="s">
        <v>135</v>
      </c>
      <c r="C3">
        <v>300</v>
      </c>
      <c r="D3" t="s">
        <v>116</v>
      </c>
    </row>
    <row r="4" spans="1:4">
      <c r="A4">
        <v>3</v>
      </c>
      <c r="B4" t="s">
        <v>136</v>
      </c>
      <c r="C4">
        <v>400</v>
      </c>
      <c r="D4" t="s">
        <v>116</v>
      </c>
    </row>
    <row r="5" spans="1:4">
      <c r="A5">
        <v>4</v>
      </c>
      <c r="B5" t="s">
        <v>137</v>
      </c>
      <c r="C5">
        <v>500</v>
      </c>
      <c r="D5" t="s">
        <v>116</v>
      </c>
    </row>
    <row r="6" spans="1:4">
      <c r="A6">
        <v>5</v>
      </c>
      <c r="B6" t="s">
        <v>120</v>
      </c>
      <c r="C6">
        <v>200</v>
      </c>
      <c r="D6" t="s">
        <v>116</v>
      </c>
    </row>
    <row r="7" spans="1:4">
      <c r="A7">
        <v>6</v>
      </c>
      <c r="B7" t="s">
        <v>121</v>
      </c>
      <c r="C7">
        <v>200</v>
      </c>
      <c r="D7" t="s">
        <v>116</v>
      </c>
    </row>
    <row r="8" spans="1:4">
      <c r="A8">
        <v>7</v>
      </c>
      <c r="B8" t="s">
        <v>122</v>
      </c>
      <c r="C8">
        <v>200</v>
      </c>
      <c r="D8" t="s">
        <v>116</v>
      </c>
    </row>
    <row r="9" spans="1:4">
      <c r="A9">
        <v>8</v>
      </c>
      <c r="B9" t="s">
        <v>138</v>
      </c>
      <c r="C9">
        <v>200</v>
      </c>
      <c r="D9" t="s">
        <v>116</v>
      </c>
    </row>
    <row r="10" spans="1:4">
      <c r="A10">
        <v>9</v>
      </c>
      <c r="B10" t="s">
        <v>139</v>
      </c>
      <c r="C10">
        <v>300</v>
      </c>
      <c r="D10" t="s">
        <v>119</v>
      </c>
    </row>
    <row r="11" spans="1:4">
      <c r="A11">
        <v>10</v>
      </c>
      <c r="B11" t="s">
        <v>140</v>
      </c>
      <c r="C11">
        <v>400</v>
      </c>
      <c r="D11" t="s">
        <v>119</v>
      </c>
    </row>
    <row r="12" spans="1:4">
      <c r="A12">
        <v>11</v>
      </c>
      <c r="B12" t="s">
        <v>141</v>
      </c>
      <c r="C12">
        <v>200</v>
      </c>
      <c r="D12" t="s">
        <v>116</v>
      </c>
    </row>
    <row r="13" spans="1:4">
      <c r="A13">
        <v>12</v>
      </c>
      <c r="B13" t="s">
        <v>148</v>
      </c>
      <c r="C13">
        <v>200</v>
      </c>
      <c r="D13" t="s">
        <v>116</v>
      </c>
    </row>
    <row r="14" spans="1:4">
      <c r="A14">
        <v>13</v>
      </c>
      <c r="B14" t="s">
        <v>126</v>
      </c>
      <c r="C14">
        <v>200</v>
      </c>
      <c r="D14" t="s">
        <v>116</v>
      </c>
    </row>
    <row r="15" spans="1:4">
      <c r="A15">
        <v>14</v>
      </c>
      <c r="B15" t="s">
        <v>123</v>
      </c>
      <c r="C15">
        <v>200</v>
      </c>
      <c r="D15" t="s">
        <v>116</v>
      </c>
    </row>
    <row r="16" spans="1:4">
      <c r="A16">
        <v>15</v>
      </c>
      <c r="B16" t="s">
        <v>124</v>
      </c>
      <c r="C16">
        <v>200</v>
      </c>
      <c r="D16" t="s">
        <v>116</v>
      </c>
    </row>
    <row r="17" spans="1:6">
      <c r="A17">
        <v>16</v>
      </c>
      <c r="B17" t="s">
        <v>142</v>
      </c>
      <c r="C17">
        <v>200</v>
      </c>
      <c r="D17" t="s">
        <v>116</v>
      </c>
    </row>
    <row r="18" spans="1:6">
      <c r="A18">
        <v>17</v>
      </c>
      <c r="B18" t="s">
        <v>117</v>
      </c>
      <c r="C18">
        <v>200</v>
      </c>
      <c r="D18" t="s">
        <v>116</v>
      </c>
    </row>
    <row r="19" spans="1:6">
      <c r="A19">
        <v>18</v>
      </c>
      <c r="B19" t="s">
        <v>127</v>
      </c>
      <c r="C19">
        <v>200</v>
      </c>
      <c r="D19" t="s">
        <v>116</v>
      </c>
    </row>
    <row r="20" spans="1:6">
      <c r="A20">
        <v>19</v>
      </c>
      <c r="B20" t="s">
        <v>143</v>
      </c>
      <c r="C20">
        <v>200</v>
      </c>
      <c r="D20" t="s">
        <v>116</v>
      </c>
    </row>
    <row r="21" spans="1:6">
      <c r="A21">
        <v>20</v>
      </c>
      <c r="B21" t="s">
        <v>149</v>
      </c>
      <c r="C21">
        <v>200</v>
      </c>
      <c r="D21" t="s">
        <v>116</v>
      </c>
    </row>
    <row r="22" spans="1:6">
      <c r="A22">
        <v>21</v>
      </c>
      <c r="B22" t="s">
        <v>128</v>
      </c>
      <c r="C22">
        <v>200</v>
      </c>
      <c r="D22" t="s">
        <v>116</v>
      </c>
    </row>
    <row r="23" spans="1:6">
      <c r="A23">
        <v>22</v>
      </c>
      <c r="B23" t="s">
        <v>125</v>
      </c>
      <c r="C23">
        <v>200</v>
      </c>
      <c r="D23" t="s">
        <v>116</v>
      </c>
    </row>
    <row r="24" spans="1:6">
      <c r="A24">
        <v>23</v>
      </c>
      <c r="B24" t="s">
        <v>129</v>
      </c>
      <c r="C24">
        <v>6</v>
      </c>
      <c r="D24" t="s">
        <v>119</v>
      </c>
      <c r="E24">
        <v>18</v>
      </c>
      <c r="F24" t="s">
        <v>146</v>
      </c>
    </row>
    <row r="25" spans="1:6">
      <c r="A25">
        <v>24</v>
      </c>
      <c r="B25" t="s">
        <v>131</v>
      </c>
      <c r="C25">
        <v>6</v>
      </c>
      <c r="D25" t="s">
        <v>119</v>
      </c>
      <c r="E25">
        <v>18</v>
      </c>
      <c r="F25" t="s">
        <v>146</v>
      </c>
    </row>
    <row r="26" spans="1:6">
      <c r="A26">
        <v>25</v>
      </c>
      <c r="B26" t="s">
        <v>132</v>
      </c>
      <c r="C26">
        <v>6</v>
      </c>
      <c r="D26" t="s">
        <v>119</v>
      </c>
      <c r="E26">
        <v>18</v>
      </c>
      <c r="F26" t="s">
        <v>146</v>
      </c>
    </row>
    <row r="27" spans="1:6">
      <c r="A27">
        <v>26</v>
      </c>
      <c r="B27" t="s">
        <v>130</v>
      </c>
      <c r="C27">
        <v>6</v>
      </c>
      <c r="D27" t="s">
        <v>119</v>
      </c>
      <c r="E27">
        <v>18</v>
      </c>
      <c r="F27" t="s">
        <v>146</v>
      </c>
    </row>
    <row r="28" spans="1:6">
      <c r="A28">
        <v>27</v>
      </c>
      <c r="B28" t="s">
        <v>118</v>
      </c>
      <c r="C28">
        <v>6</v>
      </c>
      <c r="D28" t="s">
        <v>119</v>
      </c>
      <c r="E28">
        <v>18</v>
      </c>
      <c r="F28" t="s">
        <v>146</v>
      </c>
    </row>
    <row r="29" spans="1:6">
      <c r="A29">
        <v>28</v>
      </c>
      <c r="B29" t="s">
        <v>144</v>
      </c>
      <c r="C29">
        <v>6</v>
      </c>
      <c r="D29" t="s">
        <v>119</v>
      </c>
      <c r="E29">
        <v>18</v>
      </c>
      <c r="F29" t="s">
        <v>146</v>
      </c>
    </row>
    <row r="30" spans="1:6">
      <c r="A30">
        <v>29</v>
      </c>
      <c r="B30" t="s">
        <v>145</v>
      </c>
      <c r="C30">
        <v>6</v>
      </c>
      <c r="D30" t="s">
        <v>119</v>
      </c>
      <c r="E30">
        <v>18</v>
      </c>
      <c r="F30" t="s">
        <v>146</v>
      </c>
    </row>
    <row r="42" spans="2:2">
      <c r="B42" t="s">
        <v>147</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報告書</vt:lpstr>
      <vt:lpstr>清算額一覧</vt:lpstr>
      <vt:lpstr>個票1</vt:lpstr>
      <vt:lpstr>口座振込申出書</vt:lpstr>
      <vt:lpstr>単価表</vt:lpstr>
      <vt:lpstr>リスト</vt:lpstr>
      <vt:lpstr>個票1!Print_Area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GC-USER1115</dc:creator>
  <cp:keywords/>
  <dc:description/>
  <cp:lastModifiedBy>養田 諒平（高齢者福祉課）</cp:lastModifiedBy>
  <cp:revision/>
  <cp:lastPrinted>2026-01-19T02:08:19Z</cp:lastPrinted>
  <dcterms:created xsi:type="dcterms:W3CDTF">2018-06-19T01:27:02Z</dcterms:created>
  <dcterms:modified xsi:type="dcterms:W3CDTF">2026-07-28T02:18:12Z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