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6655\Box\【02_課所共有】08_04_新産業育成課\R08年度\R8課共有フォルダ\18_サーキュラーエコノミー推進事業\18_03_サーキュラーデザインリーディングモデル構\18_03_010_[サーキュラーデザイン補助金]例規\"/>
    </mc:Choice>
  </mc:AlternateContent>
  <xr:revisionPtr revIDLastSave="0" documentId="13_ncr:1_{9C573A7C-470A-46EC-879E-8532FDED04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人件費積算表（年間）" sheetId="1" r:id="rId1"/>
    <sheet name="人件費積算表（月）※作業する月毎に作成すること" sheetId="3" r:id="rId2"/>
    <sheet name="人件費積算表（年間）入力方法" sheetId="4" r:id="rId3"/>
    <sheet name="人件費積算表（月）入力方法" sheetId="5" r:id="rId4"/>
  </sheets>
  <definedNames>
    <definedName name="_xlnm.Print_Area" localSheetId="1">'人件費積算表（月）※作業する月毎に作成すること'!$A$1:$H$39</definedName>
    <definedName name="_xlnm.Print_Area" localSheetId="3">'人件費積算表（月）入力方法'!$A$1:$H$39</definedName>
    <definedName name="_xlnm.Print_Area" localSheetId="0">'人件費積算表（年間）'!$A$1:$AI$33</definedName>
    <definedName name="_xlnm.Print_Area" localSheetId="2">'人件費積算表（年間）入力方法'!$A$1:$AI$33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32" i="1"/>
  <c r="E31" i="1"/>
  <c r="E30" i="1"/>
  <c r="E29" i="1"/>
  <c r="E28" i="1"/>
  <c r="E27" i="1"/>
  <c r="E26" i="1"/>
  <c r="D9" i="1"/>
  <c r="H10" i="1"/>
  <c r="K10" i="1"/>
  <c r="N10" i="1"/>
  <c r="Q10" i="1"/>
  <c r="T10" i="1"/>
  <c r="W10" i="1"/>
  <c r="Z10" i="1"/>
  <c r="AC10" i="1"/>
  <c r="AF10" i="1"/>
  <c r="AI10" i="1"/>
  <c r="D11" i="1"/>
  <c r="H12" i="1"/>
  <c r="K12" i="1"/>
  <c r="N12" i="1"/>
  <c r="Q12" i="1"/>
  <c r="T12" i="1"/>
  <c r="W12" i="1"/>
  <c r="Z12" i="1"/>
  <c r="AC12" i="1"/>
  <c r="AF12" i="1"/>
  <c r="AI12" i="1"/>
  <c r="D13" i="1"/>
  <c r="H14" i="1"/>
  <c r="K14" i="1"/>
  <c r="N14" i="1"/>
  <c r="Q14" i="1"/>
  <c r="T14" i="1"/>
  <c r="W14" i="1"/>
  <c r="Z14" i="1"/>
  <c r="AC14" i="1"/>
  <c r="AF14" i="1"/>
  <c r="AI14" i="1"/>
  <c r="D15" i="1"/>
  <c r="H16" i="1"/>
  <c r="K16" i="1"/>
  <c r="N16" i="1"/>
  <c r="Q16" i="1"/>
  <c r="T16" i="1"/>
  <c r="W16" i="1"/>
  <c r="Z16" i="1"/>
  <c r="AC16" i="1"/>
  <c r="AF16" i="1"/>
  <c r="AI16" i="1"/>
  <c r="D17" i="1"/>
  <c r="H18" i="1"/>
  <c r="K18" i="1"/>
  <c r="N18" i="1"/>
  <c r="Q18" i="1"/>
  <c r="T18" i="1"/>
  <c r="W18" i="1"/>
  <c r="Z18" i="1"/>
  <c r="AC18" i="1"/>
  <c r="AF18" i="1"/>
  <c r="AI18" i="1"/>
  <c r="D19" i="1"/>
  <c r="H20" i="1"/>
  <c r="K20" i="1"/>
  <c r="N20" i="1"/>
  <c r="Q20" i="1"/>
  <c r="T20" i="1"/>
  <c r="W20" i="1"/>
  <c r="Z20" i="1"/>
  <c r="AC20" i="1"/>
  <c r="AF20" i="1"/>
  <c r="AI20" i="1"/>
  <c r="AI22" i="1"/>
  <c r="H9" i="1"/>
  <c r="K9" i="1"/>
  <c r="N9" i="1"/>
  <c r="Q9" i="1"/>
  <c r="T9" i="1"/>
  <c r="W9" i="1"/>
  <c r="Z9" i="1"/>
  <c r="AC9" i="1"/>
  <c r="AF9" i="1"/>
  <c r="AI9" i="1"/>
  <c r="H11" i="1"/>
  <c r="K11" i="1"/>
  <c r="N11" i="1"/>
  <c r="Q11" i="1"/>
  <c r="T11" i="1"/>
  <c r="W11" i="1"/>
  <c r="Z11" i="1"/>
  <c r="AC11" i="1"/>
  <c r="AF11" i="1"/>
  <c r="AI11" i="1"/>
  <c r="H13" i="1"/>
  <c r="K13" i="1"/>
  <c r="N13" i="1"/>
  <c r="Q13" i="1"/>
  <c r="T13" i="1"/>
  <c r="W13" i="1"/>
  <c r="Z13" i="1"/>
  <c r="AC13" i="1"/>
  <c r="AF13" i="1"/>
  <c r="AI13" i="1"/>
  <c r="H15" i="1"/>
  <c r="K15" i="1"/>
  <c r="N15" i="1"/>
  <c r="Q15" i="1"/>
  <c r="T15" i="1"/>
  <c r="W15" i="1"/>
  <c r="Z15" i="1"/>
  <c r="AC15" i="1"/>
  <c r="AF15" i="1"/>
  <c r="AI15" i="1"/>
  <c r="H17" i="1"/>
  <c r="K17" i="1"/>
  <c r="N17" i="1"/>
  <c r="Q17" i="1"/>
  <c r="T17" i="1"/>
  <c r="W17" i="1"/>
  <c r="Z17" i="1"/>
  <c r="AC17" i="1"/>
  <c r="AF17" i="1"/>
  <c r="AI17" i="1"/>
  <c r="H19" i="1"/>
  <c r="K19" i="1"/>
  <c r="N19" i="1"/>
  <c r="Q19" i="1"/>
  <c r="T19" i="1"/>
  <c r="W19" i="1"/>
  <c r="Z19" i="1"/>
  <c r="AC19" i="1"/>
  <c r="AF19" i="1"/>
  <c r="AI19" i="1"/>
  <c r="AI21" i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C15" i="5"/>
  <c r="D17" i="4"/>
  <c r="H17" i="4"/>
  <c r="D13" i="4"/>
  <c r="D9" i="4"/>
  <c r="Z10" i="4"/>
  <c r="AH20" i="4"/>
  <c r="AG20" i="4"/>
  <c r="AH19" i="4"/>
  <c r="AG19" i="4"/>
  <c r="D19" i="4"/>
  <c r="C19" i="4"/>
  <c r="B19" i="4"/>
  <c r="AH18" i="4"/>
  <c r="AG18" i="4"/>
  <c r="AH17" i="4"/>
  <c r="AG17" i="4"/>
  <c r="T17" i="4"/>
  <c r="C17" i="4"/>
  <c r="B17" i="4"/>
  <c r="AH16" i="4"/>
  <c r="AG16" i="4"/>
  <c r="D15" i="4"/>
  <c r="Q16" i="4"/>
  <c r="AH15" i="4"/>
  <c r="AG15" i="4"/>
  <c r="W15" i="4"/>
  <c r="C15" i="4"/>
  <c r="B15" i="4"/>
  <c r="AH14" i="4"/>
  <c r="AG14" i="4"/>
  <c r="AH13" i="4"/>
  <c r="AG13" i="4"/>
  <c r="C13" i="4"/>
  <c r="B13" i="4"/>
  <c r="AH12" i="4"/>
  <c r="AG12" i="4"/>
  <c r="AH11" i="4"/>
  <c r="AG11" i="4"/>
  <c r="D11" i="4"/>
  <c r="C11" i="4"/>
  <c r="B11" i="4"/>
  <c r="AH10" i="4"/>
  <c r="AG10" i="4"/>
  <c r="AH9" i="4"/>
  <c r="AG9" i="4"/>
  <c r="AF9" i="4"/>
  <c r="T9" i="4"/>
  <c r="H9" i="4"/>
  <c r="C9" i="4"/>
  <c r="B9" i="4"/>
  <c r="AH8" i="4"/>
  <c r="AG8" i="4"/>
  <c r="D7" i="4"/>
  <c r="AC8" i="4"/>
  <c r="Q8" i="4"/>
  <c r="AH7" i="4"/>
  <c r="AG7" i="4"/>
  <c r="W7" i="4"/>
  <c r="K7" i="4"/>
  <c r="C7" i="4"/>
  <c r="B7" i="4"/>
  <c r="AC16" i="4"/>
  <c r="N13" i="4"/>
  <c r="T13" i="4"/>
  <c r="Q13" i="4"/>
  <c r="W13" i="4"/>
  <c r="K13" i="4"/>
  <c r="AF17" i="4"/>
  <c r="N18" i="4"/>
  <c r="N10" i="4"/>
  <c r="H14" i="4"/>
  <c r="K15" i="4"/>
  <c r="Z18" i="4"/>
  <c r="Z13" i="4"/>
  <c r="T14" i="4"/>
  <c r="AF14" i="4"/>
  <c r="AF12" i="4"/>
  <c r="Z12" i="4"/>
  <c r="T12" i="4"/>
  <c r="N12" i="4"/>
  <c r="H12" i="4"/>
  <c r="AF11" i="4"/>
  <c r="Z11" i="4"/>
  <c r="T11" i="4"/>
  <c r="N11" i="4"/>
  <c r="H11" i="4"/>
  <c r="Q11" i="4"/>
  <c r="AC11" i="4"/>
  <c r="K12" i="4"/>
  <c r="W12" i="4"/>
  <c r="AF20" i="4"/>
  <c r="Z20" i="4"/>
  <c r="T20" i="4"/>
  <c r="N20" i="4"/>
  <c r="H20" i="4"/>
  <c r="AF19" i="4"/>
  <c r="Z19" i="4"/>
  <c r="T19" i="4"/>
  <c r="N19" i="4"/>
  <c r="H19" i="4"/>
  <c r="AC20" i="4"/>
  <c r="W20" i="4"/>
  <c r="Q20" i="4"/>
  <c r="K20" i="4"/>
  <c r="AC19" i="4"/>
  <c r="W19" i="4"/>
  <c r="Q19" i="4"/>
  <c r="K19" i="4"/>
  <c r="AC10" i="4"/>
  <c r="W10" i="4"/>
  <c r="Q10" i="4"/>
  <c r="K10" i="4"/>
  <c r="AC9" i="4"/>
  <c r="W9" i="4"/>
  <c r="Q9" i="4"/>
  <c r="K9" i="4"/>
  <c r="AC14" i="4"/>
  <c r="W14" i="4"/>
  <c r="Q14" i="4"/>
  <c r="K14" i="4"/>
  <c r="AC13" i="4"/>
  <c r="AC18" i="4"/>
  <c r="W18" i="4"/>
  <c r="Q18" i="4"/>
  <c r="K18" i="4"/>
  <c r="AC17" i="4"/>
  <c r="W17" i="4"/>
  <c r="Q17" i="4"/>
  <c r="K17" i="4"/>
  <c r="AF8" i="4"/>
  <c r="Z8" i="4"/>
  <c r="T8" i="4"/>
  <c r="N8" i="4"/>
  <c r="H8" i="4"/>
  <c r="AF7" i="4"/>
  <c r="Z7" i="4"/>
  <c r="T7" i="4"/>
  <c r="N7" i="4"/>
  <c r="H7" i="4"/>
  <c r="Q7" i="4"/>
  <c r="AC7" i="4"/>
  <c r="K8" i="4"/>
  <c r="W8" i="4"/>
  <c r="N9" i="4"/>
  <c r="Z9" i="4"/>
  <c r="H10" i="4"/>
  <c r="T10" i="4"/>
  <c r="AF10" i="4"/>
  <c r="K11" i="4"/>
  <c r="W11" i="4"/>
  <c r="Q12" i="4"/>
  <c r="AC12" i="4"/>
  <c r="H13" i="4"/>
  <c r="AF13" i="4"/>
  <c r="N14" i="4"/>
  <c r="Z14" i="4"/>
  <c r="AF16" i="4"/>
  <c r="Z16" i="4"/>
  <c r="T16" i="4"/>
  <c r="N16" i="4"/>
  <c r="H16" i="4"/>
  <c r="AF15" i="4"/>
  <c r="Z15" i="4"/>
  <c r="T15" i="4"/>
  <c r="N15" i="4"/>
  <c r="H15" i="4"/>
  <c r="Q15" i="4"/>
  <c r="AC15" i="4"/>
  <c r="K16" i="4"/>
  <c r="W16" i="4"/>
  <c r="N17" i="4"/>
  <c r="Z17" i="4"/>
  <c r="H18" i="4"/>
  <c r="T18" i="4"/>
  <c r="AF18" i="4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AG9" i="1"/>
  <c r="AH8" i="1"/>
  <c r="AG8" i="1"/>
  <c r="AG11" i="1"/>
  <c r="AG13" i="1"/>
  <c r="AG15" i="1"/>
  <c r="AG17" i="1"/>
  <c r="AG19" i="1"/>
  <c r="AG20" i="1"/>
  <c r="AG10" i="1"/>
  <c r="AH10" i="1"/>
  <c r="AH20" i="1"/>
  <c r="AH19" i="1"/>
  <c r="AH17" i="1"/>
  <c r="AH15" i="1"/>
  <c r="AH13" i="1"/>
  <c r="AH11" i="1"/>
  <c r="AH9" i="1"/>
  <c r="C9" i="1"/>
  <c r="AI14" i="4"/>
  <c r="AI17" i="4"/>
  <c r="AI9" i="4"/>
  <c r="AI18" i="4"/>
  <c r="AI16" i="4"/>
  <c r="AI10" i="4"/>
  <c r="AI8" i="4"/>
  <c r="AI20" i="4"/>
  <c r="AI12" i="4"/>
  <c r="AI15" i="4"/>
  <c r="AI13" i="4"/>
  <c r="AI7" i="4"/>
  <c r="AI19" i="4"/>
  <c r="AI11" i="4"/>
  <c r="C15" i="3"/>
  <c r="AI21" i="4"/>
  <c r="AI22" i="4"/>
  <c r="D7" i="1"/>
  <c r="C19" i="1"/>
  <c r="B19" i="1"/>
  <c r="AH18" i="1"/>
  <c r="AG18" i="1"/>
  <c r="C17" i="1"/>
  <c r="B17" i="1"/>
  <c r="AH16" i="1"/>
  <c r="AG16" i="1"/>
  <c r="C15" i="1"/>
  <c r="B15" i="1"/>
  <c r="AH14" i="1"/>
  <c r="AG14" i="1"/>
  <c r="C13" i="1"/>
  <c r="B13" i="1"/>
  <c r="AH12" i="1"/>
  <c r="AG12" i="1"/>
  <c r="C11" i="1"/>
  <c r="B11" i="1"/>
  <c r="B9" i="1"/>
  <c r="AH7" i="1"/>
  <c r="AG7" i="1"/>
  <c r="C7" i="1"/>
  <c r="B7" i="1"/>
  <c r="AC7" i="1"/>
  <c r="AF8" i="1"/>
  <c r="Z8" i="1"/>
  <c r="T8" i="1"/>
  <c r="N8" i="1"/>
  <c r="H8" i="1"/>
  <c r="AC8" i="1"/>
  <c r="W8" i="1"/>
  <c r="Q8" i="1"/>
  <c r="K8" i="1"/>
  <c r="H7" i="1"/>
  <c r="N7" i="1"/>
  <c r="T7" i="1"/>
  <c r="Z7" i="1"/>
  <c r="AF7" i="1"/>
  <c r="K7" i="1"/>
  <c r="Q7" i="1"/>
  <c r="W7" i="1"/>
  <c r="AI8" i="1"/>
  <c r="AI7" i="1"/>
</calcChain>
</file>

<file path=xl/sharedStrings.xml><?xml version="1.0" encoding="utf-8"?>
<sst xmlns="http://schemas.openxmlformats.org/spreadsheetml/2006/main" count="196" uniqueCount="59">
  <si>
    <t>No.</t>
    <phoneticPr fontId="4"/>
  </si>
  <si>
    <t>氏　　名</t>
    <rPh sb="0" eb="1">
      <t>シ</t>
    </rPh>
    <rPh sb="3" eb="4">
      <t>メイ</t>
    </rPh>
    <phoneticPr fontId="4"/>
  </si>
  <si>
    <t>役　　職</t>
    <rPh sb="0" eb="1">
      <t>ヤク</t>
    </rPh>
    <rPh sb="3" eb="4">
      <t>ショク</t>
    </rPh>
    <phoneticPr fontId="4"/>
  </si>
  <si>
    <t>時間単価
[円]</t>
    <rPh sb="0" eb="2">
      <t>ジカン</t>
    </rPh>
    <rPh sb="2" eb="4">
      <t>タンカ</t>
    </rPh>
    <rPh sb="6" eb="7">
      <t>エン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</si>
  <si>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</si>
  <si>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</si>
  <si>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</si>
  <si>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</si>
  <si>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</si>
  <si>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</si>
  <si>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</si>
  <si>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</si>
  <si>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合計</t>
    <rPh sb="0" eb="2">
      <t>ゴウケイ</t>
    </rPh>
    <phoneticPr fontId="4"/>
  </si>
  <si>
    <t>[時間]</t>
    <rPh sb="1" eb="3">
      <t>ジカン</t>
    </rPh>
    <phoneticPr fontId="4"/>
  </si>
  <si>
    <t>[分]</t>
    <rPh sb="1" eb="2">
      <t>フン</t>
    </rPh>
    <phoneticPr fontId="4"/>
  </si>
  <si>
    <t>金額[円]</t>
    <rPh sb="0" eb="2">
      <t>キンガク</t>
    </rPh>
    <rPh sb="3" eb="4">
      <t>エン</t>
    </rPh>
    <phoneticPr fontId="4"/>
  </si>
  <si>
    <t>例</t>
    <rPh sb="0" eb="1">
      <t>レイ</t>
    </rPh>
    <phoneticPr fontId="4"/>
  </si>
  <si>
    <t>■時間単価積算</t>
    <rPh sb="1" eb="3">
      <t>ジカン</t>
    </rPh>
    <rPh sb="3" eb="5">
      <t>タンカ</t>
    </rPh>
    <rPh sb="5" eb="7">
      <t>セキサン</t>
    </rPh>
    <phoneticPr fontId="4"/>
  </si>
  <si>
    <t>No</t>
    <phoneticPr fontId="4"/>
  </si>
  <si>
    <t>氏　名</t>
    <rPh sb="0" eb="1">
      <t>シ</t>
    </rPh>
    <rPh sb="2" eb="3">
      <t>メイ</t>
    </rPh>
    <phoneticPr fontId="4"/>
  </si>
  <si>
    <t>役　職</t>
    <rPh sb="0" eb="1">
      <t>ヤク</t>
    </rPh>
    <rPh sb="2" eb="3">
      <t>ショク</t>
    </rPh>
    <phoneticPr fontId="4"/>
  </si>
  <si>
    <t>埼玉 彩男</t>
    <rPh sb="0" eb="2">
      <t>サイタマ</t>
    </rPh>
    <rPh sb="3" eb="4">
      <t>イロドリ</t>
    </rPh>
    <rPh sb="4" eb="5">
      <t>オトコ</t>
    </rPh>
    <phoneticPr fontId="4"/>
  </si>
  <si>
    <t>課長</t>
    <rPh sb="0" eb="1">
      <t>カ</t>
    </rPh>
    <rPh sb="1" eb="2">
      <t>チョウ</t>
    </rPh>
    <phoneticPr fontId="4"/>
  </si>
  <si>
    <t>年間支払額
[円]</t>
    <rPh sb="0" eb="2">
      <t>ネンカン</t>
    </rPh>
    <rPh sb="2" eb="4">
      <t>シハライ</t>
    </rPh>
    <rPh sb="4" eb="5">
      <t>ガク</t>
    </rPh>
    <rPh sb="7" eb="8">
      <t>エン</t>
    </rPh>
    <phoneticPr fontId="4"/>
  </si>
  <si>
    <t>6月</t>
    <rPh sb="1" eb="2">
      <t>ガツ</t>
    </rPh>
    <phoneticPr fontId="4"/>
  </si>
  <si>
    <t>予定・実績</t>
    <rPh sb="0" eb="2">
      <t>ヨテイ</t>
    </rPh>
    <rPh sb="3" eb="5">
      <t>ジッセキ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</si>
  <si>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</si>
  <si>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</si>
  <si>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金額
合計
[円]</t>
    <rPh sb="0" eb="2">
      <t>キンガク</t>
    </rPh>
    <rPh sb="3" eb="5">
      <t>ゴウケイ</t>
    </rPh>
    <rPh sb="7" eb="8">
      <t>エン</t>
    </rPh>
    <phoneticPr fontId="4"/>
  </si>
  <si>
    <t>作業責任者</t>
  </si>
  <si>
    <t>作業者</t>
  </si>
  <si>
    <t>使用設備</t>
  </si>
  <si>
    <t>従事日</t>
  </si>
  <si>
    <t>開始</t>
  </si>
  <si>
    <t>終了</t>
  </si>
  <si>
    <t>休憩等</t>
    <rPh sb="2" eb="3">
      <t>トウ</t>
    </rPh>
    <phoneticPr fontId="4"/>
  </si>
  <si>
    <t>作業時間</t>
  </si>
  <si>
    <t>作業の具体的内容・方法</t>
  </si>
  <si>
    <t>○○開発のＡ部品の製作</t>
  </si>
  <si>
    <t>○○開発のＢ部品の製作</t>
  </si>
  <si>
    <t>事業者名</t>
    <rPh sb="0" eb="3">
      <t>ジギョウシャ</t>
    </rPh>
    <rPh sb="3" eb="4">
      <t>メイ</t>
    </rPh>
    <phoneticPr fontId="3"/>
  </si>
  <si>
    <t>作業年月</t>
    <phoneticPr fontId="3"/>
  </si>
  <si>
    <t>〇〇</t>
    <phoneticPr fontId="3"/>
  </si>
  <si>
    <t>〇〇　〇〇</t>
    <phoneticPr fontId="3"/>
  </si>
  <si>
    <t>作業内容</t>
    <rPh sb="0" eb="2">
      <t>サギョウ</t>
    </rPh>
    <rPh sb="2" eb="4">
      <t>ナイヨウ</t>
    </rPh>
    <phoneticPr fontId="3"/>
  </si>
  <si>
    <t>予定作業内容</t>
    <rPh sb="0" eb="2">
      <t>ヨテイ</t>
    </rPh>
    <rPh sb="2" eb="4">
      <t>サギョウ</t>
    </rPh>
    <rPh sb="4" eb="6">
      <t>ナイヨウ</t>
    </rPh>
    <phoneticPr fontId="3"/>
  </si>
  <si>
    <t>予定作業時間</t>
    <rPh sb="0" eb="2">
      <t>ヨテイ</t>
    </rPh>
    <rPh sb="2" eb="4">
      <t>サギョウ</t>
    </rPh>
    <rPh sb="4" eb="6">
      <t>ジカン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</si>
  <si>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</si>
  <si>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</si>
  <si>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時間（※人件費積算表（年間）と一致させる）</t>
    <rPh sb="0" eb="2">
      <t>ジカン</t>
    </rPh>
    <phoneticPr fontId="3"/>
  </si>
  <si>
    <t>作業時間</t>
    <rPh sb="0" eb="2">
      <t>サギョウ</t>
    </rPh>
    <rPh sb="2" eb="4">
      <t>ジカン</t>
    </rPh>
    <phoneticPr fontId="3"/>
  </si>
  <si>
    <t>時間（※自動計算）</t>
    <rPh sb="0" eb="2">
      <t>ジカン</t>
    </rPh>
    <rPh sb="4" eb="6">
      <t>ジドウ</t>
    </rPh>
    <rPh sb="6" eb="8">
      <t>ケイサン</t>
    </rPh>
    <phoneticPr fontId="3"/>
  </si>
  <si>
    <t>○○開発のＡ部品の製図</t>
    <phoneticPr fontId="3"/>
  </si>
  <si>
    <t>三次元ＣＡＤ、３Ｄプリンタ　ほか</t>
    <phoneticPr fontId="3"/>
  </si>
  <si>
    <t>・○○開発のＡ部品の基本設計
・○○開発のＡ部品の３Ｄプリンタによる試作と組み付け確認
・難燃性素材の比較検証の委託準備</t>
    <rPh sb="10" eb="12">
      <t>キホン</t>
    </rPh>
    <rPh sb="12" eb="14">
      <t>セッケイ</t>
    </rPh>
    <rPh sb="22" eb="24">
      <t>ブヒン</t>
    </rPh>
    <rPh sb="34" eb="36">
      <t>シサク</t>
    </rPh>
    <rPh sb="37" eb="38">
      <t>ク</t>
    </rPh>
    <rPh sb="39" eb="40">
      <t>ツ</t>
    </rPh>
    <rPh sb="41" eb="43">
      <t>カクニン</t>
    </rPh>
    <rPh sb="45" eb="48">
      <t>ナンネンセイ</t>
    </rPh>
    <rPh sb="48" eb="50">
      <t>ソザイ</t>
    </rPh>
    <rPh sb="51" eb="53">
      <t>ヒカク</t>
    </rPh>
    <rPh sb="53" eb="55">
      <t>ケンショウ</t>
    </rPh>
    <rPh sb="56" eb="58">
      <t>イタク</t>
    </rPh>
    <rPh sb="58" eb="60">
      <t>ジュンビ</t>
    </rPh>
    <phoneticPr fontId="3"/>
  </si>
  <si>
    <t>・○○開発のＡ部品の基本設計
・○○開発のＡ部品の３Ｄプリンタによる試作と組み付け確認
・難燃性素材の比較検証の委託準備</t>
    <phoneticPr fontId="3"/>
  </si>
  <si>
    <t>令和５年７月</t>
    <rPh sb="0" eb="2">
      <t>レイワ</t>
    </rPh>
    <phoneticPr fontId="4"/>
  </si>
  <si>
    <t>埼玉県サーキュラーデザインリーディングモデル構築支援補助金　人件費積算表（年間）</t>
    <rPh sb="0" eb="3">
      <t>サイタマケン</t>
    </rPh>
    <rPh sb="22" eb="29">
      <t>コウチクシエンホジョキン</t>
    </rPh>
    <rPh sb="37" eb="39">
      <t>ネンカン</t>
    </rPh>
    <phoneticPr fontId="4"/>
  </si>
  <si>
    <t>埼玉県サーキュラーデザインリーディングモデル構築支援補助金　人件費積算表（月）</t>
    <rPh sb="22" eb="29">
      <t>コウチクシエンホジョキン</t>
    </rPh>
    <rPh sb="37" eb="38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</si>
</sst>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h]:mm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b/>
      <sz val="12"/>
      <color theme="1"/>
      <name val="Century"/>
      <family val="1"/>
    </font>
    <font>
      <b/>
      <sz val="11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3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Century"/>
      <family val="1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1">
      <alignment vertical="center"/>
    </xf>
    <xf numFmtId="0" fontId="1" fillId="3" borderId="0" xfId="1" applyFill="1">
      <alignment vertical="center"/>
    </xf>
    <xf numFmtId="0" fontId="1" fillId="3" borderId="0" xfId="1" applyNumberFormat="1" applyFill="1">
      <alignment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8" fontId="1" fillId="3" borderId="0" xfId="1" applyNumberFormat="1" applyFill="1">
      <alignment vertical="center"/>
    </xf>
    <xf numFmtId="0" fontId="2" fillId="3" borderId="0" xfId="1" applyFont="1" applyFill="1" applyBorder="1" applyAlignment="1">
      <alignment vertical="center"/>
    </xf>
    <xf numFmtId="0" fontId="2" fillId="3" borderId="33" xfId="1" applyNumberFormat="1" applyFont="1" applyFill="1" applyBorder="1" applyAlignment="1">
      <alignment horizontal="center" vertical="center"/>
    </xf>
    <xf numFmtId="0" fontId="2" fillId="3" borderId="23" xfId="1" applyNumberFormat="1" applyFont="1" applyFill="1" applyBorder="1" applyAlignment="1" applyProtection="1">
      <alignment horizontal="center" vertical="center"/>
      <protection locked="0"/>
    </xf>
    <xf numFmtId="0" fontId="2" fillId="3" borderId="24" xfId="1" applyNumberFormat="1" applyFont="1" applyFill="1" applyBorder="1" applyAlignment="1">
      <alignment horizontal="center" vertical="center"/>
    </xf>
    <xf numFmtId="0" fontId="2" fillId="3" borderId="28" xfId="1" applyNumberFormat="1" applyFont="1" applyFill="1" applyBorder="1" applyAlignment="1">
      <alignment horizontal="center" vertical="center"/>
    </xf>
    <xf numFmtId="0" fontId="2" fillId="3" borderId="27" xfId="1" applyNumberFormat="1" applyFont="1" applyFill="1" applyBorder="1" applyAlignment="1" applyProtection="1">
      <alignment horizontal="center" vertical="center"/>
      <protection locked="0"/>
    </xf>
    <xf numFmtId="38" fontId="7" fillId="3" borderId="23" xfId="2" applyFont="1" applyFill="1" applyBorder="1" applyProtection="1">
      <alignment vertical="center"/>
      <protection locked="0"/>
    </xf>
    <xf numFmtId="38" fontId="7" fillId="3" borderId="27" xfId="2" applyFont="1" applyFill="1" applyBorder="1" applyProtection="1">
      <alignment vertical="center"/>
      <protection locked="0"/>
    </xf>
    <xf numFmtId="0" fontId="9" fillId="4" borderId="26" xfId="1" applyNumberFormat="1" applyFont="1" applyFill="1" applyBorder="1">
      <alignment vertical="center"/>
    </xf>
    <xf numFmtId="0" fontId="9" fillId="4" borderId="25" xfId="1" applyNumberFormat="1" applyFont="1" applyFill="1" applyBorder="1">
      <alignment vertical="center"/>
    </xf>
    <xf numFmtId="0" fontId="7" fillId="3" borderId="29" xfId="1" applyNumberFormat="1" applyFont="1" applyFill="1" applyBorder="1" applyProtection="1">
      <alignment vertical="center"/>
      <protection locked="0"/>
    </xf>
    <xf numFmtId="0" fontId="7" fillId="3" borderId="30" xfId="1" applyNumberFormat="1" applyFont="1" applyFill="1" applyBorder="1" applyProtection="1">
      <alignment vertical="center"/>
      <protection locked="0"/>
    </xf>
    <xf numFmtId="38" fontId="7" fillId="4" borderId="27" xfId="2" applyFont="1" applyFill="1" applyBorder="1">
      <alignment vertical="center"/>
    </xf>
    <xf numFmtId="38" fontId="9" fillId="4" borderId="32" xfId="2" applyFont="1" applyFill="1" applyBorder="1">
      <alignment vertical="center"/>
    </xf>
    <xf numFmtId="0" fontId="1" fillId="3" borderId="5" xfId="1" applyFill="1" applyBorder="1" applyAlignment="1">
      <alignment horizontal="center" vertical="center"/>
    </xf>
    <xf numFmtId="38" fontId="7" fillId="4" borderId="39" xfId="2" applyFont="1" applyFill="1" applyBorder="1">
      <alignment vertical="center"/>
    </xf>
    <xf numFmtId="0" fontId="7" fillId="3" borderId="40" xfId="1" applyNumberFormat="1" applyFont="1" applyFill="1" applyBorder="1" applyProtection="1">
      <alignment vertical="center"/>
      <protection locked="0"/>
    </xf>
    <xf numFmtId="0" fontId="7" fillId="3" borderId="41" xfId="1" applyNumberFormat="1" applyFont="1" applyFill="1" applyBorder="1" applyProtection="1">
      <alignment vertical="center"/>
      <protection locked="0"/>
    </xf>
    <xf numFmtId="38" fontId="7" fillId="4" borderId="42" xfId="2" applyFont="1" applyFill="1" applyBorder="1">
      <alignment vertical="center"/>
    </xf>
    <xf numFmtId="38" fontId="7" fillId="4" borderId="38" xfId="2" applyFont="1" applyFill="1" applyBorder="1">
      <alignment vertical="center"/>
    </xf>
    <xf numFmtId="38" fontId="9" fillId="4" borderId="43" xfId="2" applyFont="1" applyFill="1" applyBorder="1">
      <alignment vertical="center"/>
    </xf>
    <xf numFmtId="38" fontId="7" fillId="4" borderId="32" xfId="2" applyFont="1" applyFill="1" applyBorder="1">
      <alignment vertical="center"/>
    </xf>
    <xf numFmtId="0" fontId="9" fillId="4" borderId="53" xfId="1" applyNumberFormat="1" applyFont="1" applyFill="1" applyBorder="1">
      <alignment vertical="center"/>
    </xf>
    <xf numFmtId="0" fontId="9" fillId="4" borderId="41" xfId="1" applyNumberFormat="1" applyFont="1" applyFill="1" applyBorder="1">
      <alignment vertical="center"/>
    </xf>
    <xf numFmtId="0" fontId="7" fillId="3" borderId="45" xfId="1" applyNumberFormat="1" applyFont="1" applyFill="1" applyBorder="1" applyProtection="1">
      <alignment vertical="center"/>
      <protection locked="0"/>
    </xf>
    <xf numFmtId="0" fontId="7" fillId="3" borderId="46" xfId="1" applyNumberFormat="1" applyFont="1" applyFill="1" applyBorder="1" applyProtection="1">
      <alignment vertical="center"/>
      <protection locked="0"/>
    </xf>
    <xf numFmtId="38" fontId="7" fillId="4" borderId="54" xfId="2" applyFont="1" applyFill="1" applyBorder="1">
      <alignment vertical="center"/>
    </xf>
    <xf numFmtId="38" fontId="7" fillId="4" borderId="55" xfId="2" applyFont="1" applyFill="1" applyBorder="1">
      <alignment vertical="center"/>
    </xf>
    <xf numFmtId="0" fontId="9" fillId="4" borderId="47" xfId="1" applyNumberFormat="1" applyFont="1" applyFill="1" applyBorder="1">
      <alignment vertical="center"/>
    </xf>
    <xf numFmtId="0" fontId="9" fillId="4" borderId="46" xfId="1" applyNumberFormat="1" applyFont="1" applyFill="1" applyBorder="1">
      <alignment vertical="center"/>
    </xf>
    <xf numFmtId="38" fontId="9" fillId="4" borderId="56" xfId="2" applyFont="1" applyFill="1" applyBorder="1">
      <alignment vertical="center"/>
    </xf>
    <xf numFmtId="0" fontId="7" fillId="3" borderId="59" xfId="1" applyNumberFormat="1" applyFont="1" applyFill="1" applyBorder="1" applyProtection="1">
      <alignment vertical="center"/>
      <protection locked="0"/>
    </xf>
    <xf numFmtId="0" fontId="7" fillId="3" borderId="60" xfId="1" applyNumberFormat="1" applyFont="1" applyFill="1" applyBorder="1" applyProtection="1">
      <alignment vertical="center"/>
      <protection locked="0"/>
    </xf>
    <xf numFmtId="38" fontId="7" fillId="4" borderId="61" xfId="2" applyFont="1" applyFill="1" applyBorder="1">
      <alignment vertical="center"/>
    </xf>
    <xf numFmtId="0" fontId="9" fillId="4" borderId="62" xfId="1" applyNumberFormat="1" applyFont="1" applyFill="1" applyBorder="1">
      <alignment vertical="center"/>
    </xf>
    <xf numFmtId="0" fontId="9" fillId="4" borderId="60" xfId="1" applyNumberFormat="1" applyFont="1" applyFill="1" applyBorder="1">
      <alignment vertical="center"/>
    </xf>
    <xf numFmtId="38" fontId="9" fillId="4" borderId="63" xfId="2" applyFont="1" applyFill="1" applyBorder="1">
      <alignment vertical="center"/>
    </xf>
    <xf numFmtId="0" fontId="7" fillId="3" borderId="66" xfId="1" applyNumberFormat="1" applyFont="1" applyFill="1" applyBorder="1" applyProtection="1">
      <alignment vertical="center"/>
      <protection locked="0"/>
    </xf>
    <xf numFmtId="0" fontId="7" fillId="3" borderId="67" xfId="1" applyNumberFormat="1" applyFont="1" applyFill="1" applyBorder="1" applyProtection="1">
      <alignment vertical="center"/>
      <protection locked="0"/>
    </xf>
    <xf numFmtId="38" fontId="7" fillId="4" borderId="68" xfId="2" applyFont="1" applyFill="1" applyBorder="1">
      <alignment vertical="center"/>
    </xf>
    <xf numFmtId="38" fontId="7" fillId="4" borderId="65" xfId="2" applyFont="1" applyFill="1" applyBorder="1">
      <alignment vertical="center"/>
    </xf>
    <xf numFmtId="38" fontId="7" fillId="4" borderId="69" xfId="2" applyFont="1" applyFill="1" applyBorder="1">
      <alignment vertical="center"/>
    </xf>
    <xf numFmtId="0" fontId="9" fillId="4" borderId="70" xfId="1" applyNumberFormat="1" applyFont="1" applyFill="1" applyBorder="1">
      <alignment vertical="center"/>
    </xf>
    <xf numFmtId="0" fontId="9" fillId="4" borderId="67" xfId="1" applyNumberFormat="1" applyFont="1" applyFill="1" applyBorder="1">
      <alignment vertical="center"/>
    </xf>
    <xf numFmtId="38" fontId="9" fillId="4" borderId="71" xfId="2" applyFont="1" applyFill="1" applyBorder="1">
      <alignment vertical="center"/>
    </xf>
    <xf numFmtId="38" fontId="7" fillId="4" borderId="34" xfId="2" applyFont="1" applyFill="1" applyBorder="1">
      <alignment vertical="center"/>
    </xf>
    <xf numFmtId="38" fontId="9" fillId="4" borderId="48" xfId="2" applyFont="1" applyFill="1" applyBorder="1">
      <alignment vertical="center"/>
    </xf>
    <xf numFmtId="38" fontId="12" fillId="4" borderId="38" xfId="2" applyFont="1" applyFill="1" applyBorder="1" applyAlignment="1">
      <alignment horizontal="center" vertical="center"/>
    </xf>
    <xf numFmtId="38" fontId="12" fillId="4" borderId="58" xfId="2" applyFont="1" applyFill="1" applyBorder="1" applyAlignment="1">
      <alignment horizontal="center" vertical="center"/>
    </xf>
    <xf numFmtId="38" fontId="12" fillId="4" borderId="65" xfId="2" applyFont="1" applyFill="1" applyBorder="1" applyAlignment="1">
      <alignment horizontal="center" vertical="center"/>
    </xf>
    <xf numFmtId="38" fontId="12" fillId="4" borderId="49" xfId="2" applyFont="1" applyFill="1" applyBorder="1" applyAlignment="1">
      <alignment horizontal="center" vertical="center"/>
    </xf>
    <xf numFmtId="38" fontId="12" fillId="4" borderId="27" xfId="2" applyFont="1" applyFill="1" applyBorder="1" applyAlignment="1">
      <alignment horizontal="center" vertical="center"/>
    </xf>
    <xf numFmtId="38" fontId="7" fillId="4" borderId="44" xfId="2" applyFont="1" applyFill="1" applyBorder="1">
      <alignment vertical="center"/>
    </xf>
    <xf numFmtId="38" fontId="7" fillId="4" borderId="33" xfId="2" applyFont="1" applyFill="1" applyBorder="1">
      <alignment vertical="center"/>
    </xf>
    <xf numFmtId="38" fontId="10" fillId="4" borderId="52" xfId="2" applyFont="1" applyFill="1" applyBorder="1">
      <alignment vertical="center"/>
    </xf>
    <xf numFmtId="38" fontId="10" fillId="4" borderId="75" xfId="2" applyFont="1" applyFill="1" applyBorder="1">
      <alignment vertical="center"/>
    </xf>
    <xf numFmtId="0" fontId="5" fillId="4" borderId="4" xfId="1" applyNumberFormat="1" applyFont="1" applyFill="1" applyBorder="1" applyAlignment="1">
      <alignment vertical="center" textRotation="255" wrapText="1"/>
    </xf>
    <xf numFmtId="0" fontId="5" fillId="4" borderId="78" xfId="1" applyNumberFormat="1" applyFont="1" applyFill="1" applyBorder="1" applyAlignment="1">
      <alignment vertical="center" textRotation="255" wrapText="1"/>
    </xf>
    <xf numFmtId="0" fontId="1" fillId="0" borderId="0" xfId="1" applyProtection="1">
      <alignment vertical="center"/>
    </xf>
    <xf numFmtId="0" fontId="14" fillId="0" borderId="0" xfId="1" applyFont="1" applyAlignment="1" applyProtection="1">
      <alignment horizontal="left" vertical="center"/>
    </xf>
    <xf numFmtId="0" fontId="15" fillId="4" borderId="79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center" vertical="center" wrapText="1"/>
    </xf>
    <xf numFmtId="0" fontId="15" fillId="4" borderId="84" xfId="1" applyFont="1" applyFill="1" applyBorder="1" applyAlignment="1" applyProtection="1">
      <alignment horizontal="center" vertical="center" wrapText="1"/>
    </xf>
    <xf numFmtId="0" fontId="15" fillId="4" borderId="85" xfId="1" applyFont="1" applyFill="1" applyBorder="1" applyAlignment="1" applyProtection="1">
      <alignment horizontal="center" vertical="center" wrapText="1"/>
    </xf>
    <xf numFmtId="0" fontId="15" fillId="4" borderId="86" xfId="1" applyFont="1" applyFill="1" applyBorder="1" applyAlignment="1" applyProtection="1">
      <alignment horizontal="center" vertical="center" wrapText="1"/>
    </xf>
    <xf numFmtId="0" fontId="15" fillId="4" borderId="87" xfId="1" applyFont="1" applyFill="1" applyBorder="1" applyAlignment="1" applyProtection="1">
      <alignment horizontal="center" vertical="center" wrapText="1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1" xfId="1" applyFont="1" applyFill="1" applyBorder="1" applyAlignment="1" applyProtection="1">
      <alignment horizontal="distributed" vertical="center" wrapText="1"/>
    </xf>
    <xf numFmtId="0" fontId="17" fillId="0" borderId="81" xfId="1" applyFont="1" applyBorder="1" applyAlignment="1" applyProtection="1">
      <alignment vertical="center" wrapText="1"/>
      <protection locked="0"/>
    </xf>
    <xf numFmtId="176" fontId="15" fillId="0" borderId="88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89" xfId="1" applyNumberFormat="1" applyFont="1" applyFill="1" applyBorder="1" applyAlignment="1" applyProtection="1">
      <alignment vertical="center"/>
      <protection locked="0"/>
    </xf>
    <xf numFmtId="177" fontId="16" fillId="0" borderId="90" xfId="1" applyNumberFormat="1" applyFont="1" applyFill="1" applyBorder="1" applyAlignment="1" applyProtection="1">
      <alignment vertical="center"/>
      <protection locked="0"/>
    </xf>
    <xf numFmtId="177" fontId="16" fillId="0" borderId="91" xfId="1" applyNumberFormat="1" applyFont="1" applyFill="1" applyBorder="1" applyAlignment="1" applyProtection="1">
      <alignment vertical="center"/>
      <protection locked="0"/>
    </xf>
    <xf numFmtId="0" fontId="15" fillId="0" borderId="92" xfId="1" applyFont="1" applyFill="1" applyBorder="1" applyAlignment="1" applyProtection="1">
      <alignment horizontal="left" vertical="center" wrapText="1"/>
      <protection locked="0"/>
    </xf>
    <xf numFmtId="176" fontId="15" fillId="0" borderId="83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93" xfId="1" applyNumberFormat="1" applyFont="1" applyFill="1" applyBorder="1" applyAlignment="1" applyProtection="1">
      <alignment vertical="center"/>
      <protection locked="0"/>
    </xf>
    <xf numFmtId="177" fontId="16" fillId="0" borderId="94" xfId="1" applyNumberFormat="1" applyFont="1" applyFill="1" applyBorder="1" applyAlignment="1" applyProtection="1">
      <alignment vertical="center"/>
      <protection locked="0"/>
    </xf>
    <xf numFmtId="177" fontId="16" fillId="0" borderId="95" xfId="1" applyNumberFormat="1" applyFont="1" applyFill="1" applyBorder="1" applyAlignment="1" applyProtection="1">
      <alignment vertical="center"/>
      <protection locked="0"/>
    </xf>
    <xf numFmtId="0" fontId="15" fillId="0" borderId="87" xfId="1" applyFont="1" applyFill="1" applyBorder="1" applyAlignment="1" applyProtection="1">
      <alignment horizontal="left" vertical="center" wrapText="1"/>
      <protection locked="0"/>
    </xf>
    <xf numFmtId="177" fontId="16" fillId="4" borderId="92" xfId="1" applyNumberFormat="1" applyFont="1" applyFill="1" applyBorder="1" applyAlignment="1" applyProtection="1">
      <alignment vertical="center"/>
    </xf>
    <xf numFmtId="177" fontId="16" fillId="4" borderId="87" xfId="1" applyNumberFormat="1" applyFont="1" applyFill="1" applyBorder="1" applyAlignment="1" applyProtection="1">
      <alignment vertical="center"/>
    </xf>
    <xf numFmtId="0" fontId="7" fillId="2" borderId="45" xfId="1" applyNumberFormat="1" applyFont="1" applyFill="1" applyBorder="1" applyProtection="1">
      <alignment vertical="center"/>
      <protection locked="0"/>
    </xf>
    <xf numFmtId="0" fontId="7" fillId="2" borderId="46" xfId="1" applyNumberFormat="1" applyFont="1" applyFill="1" applyBorder="1" applyProtection="1">
      <alignment vertical="center"/>
      <protection locked="0"/>
    </xf>
    <xf numFmtId="0" fontId="2" fillId="2" borderId="23" xfId="1" applyNumberFormat="1" applyFont="1" applyFill="1" applyBorder="1" applyAlignment="1" applyProtection="1">
      <alignment horizontal="center" vertical="center"/>
      <protection locked="0"/>
    </xf>
    <xf numFmtId="38" fontId="7" fillId="2" borderId="23" xfId="2" applyFont="1" applyFill="1" applyBorder="1" applyProtection="1">
      <alignment vertical="center"/>
      <protection locked="0"/>
    </xf>
    <xf numFmtId="0" fontId="2" fillId="2" borderId="27" xfId="1" applyNumberFormat="1" applyFont="1" applyFill="1" applyBorder="1" applyAlignment="1" applyProtection="1">
      <alignment horizontal="center" vertical="center"/>
      <protection locked="0"/>
    </xf>
    <xf numFmtId="38" fontId="7" fillId="2" borderId="27" xfId="2" applyFont="1" applyFill="1" applyBorder="1" applyProtection="1">
      <alignment vertical="center"/>
      <protection locked="0"/>
    </xf>
    <xf numFmtId="0" fontId="7" fillId="2" borderId="59" xfId="1" applyNumberFormat="1" applyFont="1" applyFill="1" applyBorder="1" applyProtection="1">
      <alignment vertical="center"/>
      <protection locked="0"/>
    </xf>
    <xf numFmtId="0" fontId="7" fillId="2" borderId="60" xfId="1" applyNumberFormat="1" applyFont="1" applyFill="1" applyBorder="1" applyProtection="1">
      <alignment vertical="center"/>
      <protection locked="0"/>
    </xf>
    <xf numFmtId="38" fontId="12" fillId="5" borderId="17" xfId="2" applyFont="1" applyFill="1" applyBorder="1" applyAlignment="1">
      <alignment horizontal="center" vertical="center"/>
    </xf>
    <xf numFmtId="0" fontId="7" fillId="5" borderId="20" xfId="1" applyNumberFormat="1" applyFont="1" applyFill="1" applyBorder="1">
      <alignment vertical="center"/>
    </xf>
    <xf numFmtId="0" fontId="7" fillId="5" borderId="21" xfId="1" applyNumberFormat="1" applyFont="1" applyFill="1" applyBorder="1">
      <alignment vertical="center"/>
    </xf>
    <xf numFmtId="38" fontId="7" fillId="5" borderId="1" xfId="2" applyFont="1" applyFill="1" applyBorder="1">
      <alignment vertical="center"/>
    </xf>
    <xf numFmtId="0" fontId="7" fillId="5" borderId="18" xfId="1" applyNumberFormat="1" applyFont="1" applyFill="1" applyBorder="1">
      <alignment vertical="center"/>
    </xf>
    <xf numFmtId="0" fontId="7" fillId="5" borderId="19" xfId="1" applyNumberFormat="1" applyFont="1" applyFill="1" applyBorder="1">
      <alignment vertical="center"/>
    </xf>
    <xf numFmtId="38" fontId="7" fillId="5" borderId="2" xfId="2" applyFont="1" applyFill="1" applyBorder="1">
      <alignment vertical="center"/>
    </xf>
    <xf numFmtId="0" fontId="7" fillId="5" borderId="51" xfId="1" applyNumberFormat="1" applyFont="1" applyFill="1" applyBorder="1">
      <alignment vertical="center"/>
    </xf>
    <xf numFmtId="38" fontId="7" fillId="5" borderId="52" xfId="2" applyFont="1" applyFill="1" applyBorder="1">
      <alignment vertical="center"/>
    </xf>
    <xf numFmtId="38" fontId="12" fillId="5" borderId="35" xfId="2" applyFont="1" applyFill="1" applyBorder="1" applyAlignment="1">
      <alignment horizontal="center" vertical="center"/>
    </xf>
    <xf numFmtId="0" fontId="7" fillId="5" borderId="72" xfId="1" applyNumberFormat="1" applyFont="1" applyFill="1" applyBorder="1">
      <alignment vertical="center"/>
    </xf>
    <xf numFmtId="0" fontId="7" fillId="5" borderId="73" xfId="1" applyNumberFormat="1" applyFont="1" applyFill="1" applyBorder="1">
      <alignment vertical="center"/>
    </xf>
    <xf numFmtId="38" fontId="7" fillId="5" borderId="27" xfId="2" applyFont="1" applyFill="1" applyBorder="1">
      <alignment vertical="center"/>
    </xf>
    <xf numFmtId="0" fontId="7" fillId="5" borderId="29" xfId="1" applyNumberFormat="1" applyFont="1" applyFill="1" applyBorder="1">
      <alignment vertical="center"/>
    </xf>
    <xf numFmtId="0" fontId="7" fillId="5" borderId="30" xfId="1" applyNumberFormat="1" applyFont="1" applyFill="1" applyBorder="1">
      <alignment vertical="center"/>
    </xf>
    <xf numFmtId="0" fontId="7" fillId="5" borderId="74" xfId="1" applyNumberFormat="1" applyFont="1" applyFill="1" applyBorder="1">
      <alignment vertical="center"/>
    </xf>
    <xf numFmtId="38" fontId="7" fillId="5" borderId="32" xfId="2" applyFont="1" applyFill="1" applyBorder="1">
      <alignment vertical="center"/>
    </xf>
    <xf numFmtId="0" fontId="2" fillId="5" borderId="17" xfId="1" applyNumberFormat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3" borderId="50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wrapText="1" shrinkToFit="1"/>
    </xf>
    <xf numFmtId="0" fontId="6" fillId="3" borderId="35" xfId="1" applyFont="1" applyFill="1" applyBorder="1" applyAlignment="1">
      <alignment horizontal="center" vertical="center" wrapText="1" shrinkToFit="1"/>
    </xf>
    <xf numFmtId="0" fontId="6" fillId="3" borderId="36" xfId="1" applyFont="1" applyFill="1" applyBorder="1" applyAlignment="1">
      <alignment horizontal="center" vertical="center" wrapText="1" shrinkToFit="1"/>
    </xf>
    <xf numFmtId="38" fontId="7" fillId="5" borderId="22" xfId="2" applyFont="1" applyFill="1" applyBorder="1">
      <alignment vertical="center"/>
    </xf>
    <xf numFmtId="38" fontId="7" fillId="5" borderId="37" xfId="2" applyFont="1" applyFill="1" applyBorder="1">
      <alignment vertical="center"/>
    </xf>
    <xf numFmtId="38" fontId="7" fillId="4" borderId="33" xfId="2" applyFont="1" applyFill="1" applyBorder="1" applyProtection="1">
      <alignment vertical="center"/>
      <protection locked="0"/>
    </xf>
    <xf numFmtId="38" fontId="7" fillId="4" borderId="34" xfId="2" applyFont="1" applyFill="1" applyBorder="1" applyProtection="1">
      <alignment vertical="center"/>
      <protection locked="0"/>
    </xf>
    <xf numFmtId="0" fontId="1" fillId="3" borderId="1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8" fillId="4" borderId="57" xfId="1" applyNumberFormat="1" applyFont="1" applyFill="1" applyBorder="1" applyAlignment="1">
      <alignment horizontal="center" vertical="center"/>
    </xf>
    <xf numFmtId="0" fontId="8" fillId="4" borderId="64" xfId="1" applyNumberFormat="1" applyFon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38" fontId="7" fillId="4" borderId="35" xfId="2" applyFont="1" applyFill="1" applyBorder="1" applyProtection="1">
      <alignment vertical="center"/>
      <protection locked="0"/>
    </xf>
    <xf numFmtId="38" fontId="7" fillId="4" borderId="36" xfId="2" applyFont="1" applyFill="1" applyBorder="1" applyProtection="1">
      <alignment vertical="center"/>
      <protection locked="0"/>
    </xf>
    <xf numFmtId="0" fontId="8" fillId="4" borderId="50" xfId="1" applyNumberFormat="1" applyFont="1" applyFill="1" applyBorder="1" applyAlignment="1">
      <alignment horizontal="center" vertical="center"/>
    </xf>
    <xf numFmtId="0" fontId="2" fillId="4" borderId="50" xfId="1" applyNumberFormat="1" applyFont="1" applyFill="1" applyBorder="1" applyAlignment="1">
      <alignment horizontal="center" vertical="center"/>
    </xf>
    <xf numFmtId="38" fontId="7" fillId="4" borderId="50" xfId="2" applyFont="1" applyFill="1" applyBorder="1" applyAlignment="1">
      <alignment horizontal="right" vertical="center"/>
    </xf>
    <xf numFmtId="0" fontId="2" fillId="4" borderId="57" xfId="1" applyNumberFormat="1" applyFont="1" applyFill="1" applyBorder="1" applyAlignment="1">
      <alignment horizontal="center" vertical="center"/>
    </xf>
    <xf numFmtId="0" fontId="2" fillId="4" borderId="64" xfId="1" applyNumberFormat="1" applyFont="1" applyFill="1" applyBorder="1" applyAlignment="1">
      <alignment horizontal="center" vertical="center"/>
    </xf>
    <xf numFmtId="38" fontId="7" fillId="4" borderId="57" xfId="2" applyFont="1" applyFill="1" applyBorder="1" applyAlignment="1">
      <alignment horizontal="right" vertical="center"/>
    </xf>
    <xf numFmtId="38" fontId="7" fillId="4" borderId="64" xfId="2" applyFont="1" applyFill="1" applyBorder="1" applyAlignment="1">
      <alignment horizontal="right" vertical="center"/>
    </xf>
    <xf numFmtId="0" fontId="5" fillId="4" borderId="76" xfId="1" applyNumberFormat="1" applyFont="1" applyFill="1" applyBorder="1" applyAlignment="1">
      <alignment horizontal="center" vertical="center" wrapText="1"/>
    </xf>
    <xf numFmtId="0" fontId="5" fillId="4" borderId="77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/>
    </xf>
    <xf numFmtId="0" fontId="2" fillId="5" borderId="11" xfId="1" applyNumberFormat="1" applyFont="1" applyFill="1" applyBorder="1" applyAlignment="1">
      <alignment horizontal="center" vertical="center"/>
    </xf>
    <xf numFmtId="38" fontId="7" fillId="5" borderId="1" xfId="2" applyFont="1" applyFill="1" applyBorder="1" applyAlignment="1">
      <alignment horizontal="right" vertical="center"/>
    </xf>
    <xf numFmtId="38" fontId="7" fillId="5" borderId="11" xfId="2" applyFont="1" applyFill="1" applyBorder="1" applyAlignment="1">
      <alignment horizontal="right" vertical="center"/>
    </xf>
    <xf numFmtId="0" fontId="8" fillId="4" borderId="11" xfId="1" applyNumberFormat="1" applyFont="1" applyFill="1" applyBorder="1" applyAlignment="1">
      <alignment horizontal="center" vertical="center"/>
    </xf>
    <xf numFmtId="0" fontId="2" fillId="4" borderId="11" xfId="1" applyNumberFormat="1" applyFont="1" applyFill="1" applyBorder="1" applyAlignment="1">
      <alignment horizontal="center" vertical="center"/>
    </xf>
    <xf numFmtId="38" fontId="7" fillId="4" borderId="11" xfId="2" applyFont="1" applyFill="1" applyBorder="1" applyAlignment="1">
      <alignment horizontal="right" vertical="center"/>
    </xf>
    <xf numFmtId="0" fontId="2" fillId="3" borderId="57" xfId="1" applyNumberFormat="1" applyFont="1" applyFill="1" applyBorder="1" applyAlignment="1">
      <alignment horizontal="center" vertical="center"/>
    </xf>
    <xf numFmtId="0" fontId="2" fillId="3" borderId="64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center" vertical="center" wrapText="1"/>
      <protection locked="0"/>
    </xf>
    <xf numFmtId="0" fontId="15" fillId="0" borderId="80" xfId="1" applyFont="1" applyBorder="1" applyAlignment="1" applyProtection="1">
      <alignment horizontal="center" vertical="center" wrapText="1"/>
      <protection locked="0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2" xfId="1" applyFont="1" applyBorder="1" applyAlignment="1" applyProtection="1">
      <alignment horizontal="center" vertical="center" wrapText="1"/>
      <protection locked="0"/>
    </xf>
    <xf numFmtId="0" fontId="15" fillId="4" borderId="80" xfId="1" applyFont="1" applyFill="1" applyBorder="1" applyAlignment="1" applyProtection="1">
      <alignment horizontal="center" vertical="center" wrapText="1"/>
    </xf>
    <xf numFmtId="0" fontId="15" fillId="4" borderId="81" xfId="1" applyFont="1" applyFill="1" applyBorder="1" applyAlignment="1" applyProtection="1">
      <alignment horizontal="center" vertical="center" wrapText="1"/>
    </xf>
    <xf numFmtId="0" fontId="15" fillId="4" borderId="82" xfId="1" applyFont="1" applyFill="1" applyBorder="1" applyAlignment="1" applyProtection="1">
      <alignment horizontal="center" vertical="center" wrapText="1"/>
    </xf>
    <xf numFmtId="177" fontId="18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81" xfId="1" applyFont="1" applyFill="1" applyBorder="1" applyAlignment="1" applyProtection="1">
      <alignment horizontal="center" vertical="center" wrapText="1"/>
      <protection locked="0"/>
    </xf>
    <xf numFmtId="0" fontId="17" fillId="4" borderId="81" xfId="1" applyFont="1" applyFill="1" applyBorder="1" applyAlignment="1" applyProtection="1">
      <alignment horizontal="left" vertical="center" wrapText="1"/>
      <protection locked="0"/>
    </xf>
    <xf numFmtId="0" fontId="17" fillId="4" borderId="82" xfId="1" applyFont="1" applyFill="1" applyBorder="1" applyAlignment="1" applyProtection="1">
      <alignment horizontal="left" vertical="center" wrapText="1"/>
      <protection locked="0"/>
    </xf>
    <xf numFmtId="0" fontId="18" fillId="0" borderId="80" xfId="1" applyFont="1" applyBorder="1" applyAlignment="1" applyProtection="1">
      <alignment horizontal="center" vertical="center" wrapText="1"/>
      <protection locked="0"/>
    </xf>
    <xf numFmtId="0" fontId="18" fillId="0" borderId="81" xfId="1" applyFont="1" applyBorder="1" applyAlignment="1" applyProtection="1">
      <alignment horizontal="center" vertical="center" wrapText="1"/>
      <protection locked="0"/>
    </xf>
    <xf numFmtId="0" fontId="17" fillId="0" borderId="81" xfId="1" applyFont="1" applyBorder="1" applyAlignment="1" applyProtection="1">
      <alignment horizontal="left" vertical="center" wrapText="1"/>
      <protection locked="0"/>
    </xf>
    <xf numFmtId="0" fontId="17" fillId="0" borderId="82" xfId="1" applyFont="1" applyBorder="1" applyAlignment="1" applyProtection="1">
      <alignment horizontal="left" vertical="center" wrapText="1"/>
      <protection locked="0"/>
    </xf>
    <xf numFmtId="38" fontId="7" fillId="4" borderId="28" xfId="2" applyFont="1" applyFill="1" applyBorder="1" applyProtection="1">
      <alignment vertical="center"/>
      <protection locked="0"/>
    </xf>
    <xf numFmtId="38" fontId="7" fillId="4" borderId="31" xfId="2" applyFont="1" applyFill="1" applyBorder="1" applyProtection="1">
      <alignment vertical="center"/>
      <protection locked="0"/>
    </xf>
    <xf numFmtId="0" fontId="15" fillId="3" borderId="80" xfId="1" applyFont="1" applyFill="1" applyBorder="1" applyAlignment="1" applyProtection="1">
      <alignment horizontal="left" vertical="top" wrapText="1"/>
      <protection locked="0"/>
    </xf>
    <xf numFmtId="0" fontId="15" fillId="3" borderId="81" xfId="1" applyFont="1" applyFill="1" applyBorder="1" applyAlignment="1" applyProtection="1">
      <alignment horizontal="left" vertical="top" wrapText="1"/>
      <protection locked="0"/>
    </xf>
    <xf numFmtId="0" fontId="15" fillId="3" borderId="82" xfId="1" applyFont="1" applyFill="1" applyBorder="1" applyAlignment="1" applyProtection="1">
      <alignment horizontal="left" vertical="top" wrapText="1"/>
      <protection locked="0"/>
    </xf>
    <xf numFmtId="0" fontId="18" fillId="3" borderId="80" xfId="1" applyFont="1" applyFill="1" applyBorder="1" applyAlignment="1" applyProtection="1">
      <alignment horizontal="center" vertical="center" wrapText="1"/>
      <protection locked="0"/>
    </xf>
    <xf numFmtId="0" fontId="18" fillId="3" borderId="81" xfId="1" applyFont="1" applyFill="1" applyBorder="1" applyAlignment="1" applyProtection="1">
      <alignment horizontal="center" vertical="center" wrapText="1"/>
      <protection locked="0"/>
    </xf>
    <xf numFmtId="0" fontId="17" fillId="3" borderId="81" xfId="1" applyFont="1" applyFill="1" applyBorder="1" applyAlignment="1" applyProtection="1">
      <alignment horizontal="left" vertical="center" wrapText="1"/>
      <protection locked="0"/>
    </xf>
    <xf numFmtId="0" fontId="17" fillId="3" borderId="82" xfId="1" applyFont="1" applyFill="1" applyBorder="1" applyAlignment="1" applyProtection="1">
      <alignment horizontal="left" vertical="center" wrapText="1"/>
      <protection locked="0"/>
    </xf>
    <xf numFmtId="0" fontId="15" fillId="0" borderId="80" xfId="1" applyFont="1" applyBorder="1" applyAlignment="1" applyProtection="1">
      <alignment horizontal="left" vertical="top" wrapText="1"/>
      <protection locked="0"/>
    </xf>
    <xf numFmtId="0" fontId="15" fillId="0" borderId="81" xfId="1" applyFont="1" applyBorder="1" applyAlignment="1" applyProtection="1">
      <alignment horizontal="left" vertical="top" wrapText="1"/>
      <protection locked="0"/>
    </xf>
    <xf numFmtId="0" fontId="15" fillId="0" borderId="82" xfId="1" applyFont="1" applyBorder="1" applyAlignment="1" applyProtection="1">
      <alignment horizontal="left" vertical="top" wrapText="1"/>
      <protection locked="0"/>
    </xf>
    <xf numFmtId="0" fontId="15" fillId="3" borderId="80" xfId="1" applyFont="1" applyFill="1" applyBorder="1" applyAlignment="1" applyProtection="1">
      <alignment horizontal="center" vertical="center" wrapText="1"/>
      <protection locked="0"/>
    </xf>
    <xf numFmtId="0" fontId="15" fillId="3" borderId="81" xfId="1" applyFont="1" applyFill="1" applyBorder="1" applyAlignment="1" applyProtection="1">
      <alignment horizontal="center" vertical="center" wrapText="1"/>
      <protection locked="0"/>
    </xf>
    <xf numFmtId="0" fontId="15" fillId="3" borderId="82" xfId="1" applyFont="1" applyFill="1" applyBorder="1" applyAlignment="1" applyProtection="1">
      <alignment horizontal="center" vertical="center" wrapText="1"/>
      <protection locked="0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225136</xdr:colOff>
      <xdr:row>26</xdr:row>
      <xdr:rowOff>207818</xdr:rowOff>
    </xdr:from>
    <xdr:to>
      <xdr:col>12</xdr:col>
      <xdr:colOff>335156</xdr:colOff>
      <xdr:row>31</xdr:row>
      <xdr:rowOff>11206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397C4489-7D96-497B-A781-C7602622435C}"/>
            </a:ext>
          </a:extLst>
        </xdr:cNvPr>
        <xdr:cNvSpPr/>
      </xdr:nvSpPr>
      <xdr:spPr>
        <a:xfrm>
          <a:off x="4745181" y="10581409"/>
          <a:ext cx="3227293" cy="153520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作業者の氏名、役職、年間支払額（令和４年度源泉徴収より）を記載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時間単価は自動計算</a:t>
          </a:r>
        </a:p>
      </xdr:txBody>
    </xdr:sp>
    <xdr:clientData/>
  </xdr:twoCellAnchor>
  <xdr:twoCellAnchor>
    <xdr:from>
      <xdr:col>7</xdr:col>
      <xdr:colOff>117762</xdr:colOff>
      <xdr:row>7</xdr:row>
      <xdr:rowOff>48491</xdr:rowOff>
    </xdr:from>
    <xdr:to>
      <xdr:col>13</xdr:col>
      <xdr:colOff>245100</xdr:colOff>
      <xdr:row>10</xdr:row>
      <xdr:rowOff>77015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1B4F983-954C-42E0-9524-2A796F0878B8}"/>
            </a:ext>
          </a:extLst>
        </xdr:cNvPr>
        <xdr:cNvSpPr/>
      </xdr:nvSpPr>
      <xdr:spPr>
        <a:xfrm>
          <a:off x="4570019" y="1626920"/>
          <a:ext cx="2924967" cy="1530752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人件費積算表（月）で記載した予定作業時間を転記する</a:t>
          </a:r>
        </a:p>
      </xdr:txBody>
    </xdr:sp>
    <xdr:clientData/>
  </xdr:twoCellAnchor>
  <xdr:twoCellAnchor>
    <xdr:from>
      <xdr:col>9</xdr:col>
      <xdr:colOff>177140</xdr:colOff>
      <xdr:row>20</xdr:row>
      <xdr:rowOff>127659</xdr:rowOff>
    </xdr:from>
    <xdr:to>
      <xdr:col>20</xdr:col>
      <xdr:colOff>195943</xdr:colOff>
      <xdr:row>24</xdr:row>
      <xdr:rowOff>119744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E904D5-FD1E-4491-928E-48F024C8F99A}"/>
            </a:ext>
          </a:extLst>
        </xdr:cNvPr>
        <xdr:cNvSpPr txBox="1"/>
      </xdr:nvSpPr>
      <xdr:spPr>
        <a:xfrm>
          <a:off x="5707083" y="8215745"/>
          <a:ext cx="5167746" cy="15378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</a:p>
        <a:p>
          <a:r>
            <a:rPr kumimoji="1" lang="ja-JP" altLang="en-US" sz="2000">
              <a:solidFill>
                <a:srgbClr val="FF0000"/>
              </a:solidFill>
            </a:rPr>
            <a:t>網掛のセルは数式が設定されているので入力しないでください。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（黄色のセルにご入力ください）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18584</xdr:colOff>
      <xdr:row>8</xdr:row>
      <xdr:rowOff>171434</xdr:rowOff>
    </xdr:from>
    <xdr:to>
      <xdr:col>12</xdr:col>
      <xdr:colOff>388601</xdr:colOff>
      <xdr:row>10</xdr:row>
      <xdr:rowOff>250100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8C410559-798E-4B46-BF9A-D3F1729233B0}"/>
            </a:ext>
          </a:extLst>
        </xdr:cNvPr>
        <xdr:cNvSpPr/>
      </xdr:nvSpPr>
      <xdr:spPr>
        <a:xfrm>
          <a:off x="5992120" y="2035613"/>
          <a:ext cx="2996195" cy="1548237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当月に予定している作業の内容と、予定している作業時間を記載</a:t>
          </a:r>
        </a:p>
      </xdr:txBody>
    </xdr:sp>
    <xdr:clientData/>
  </xdr:twoCellAnchor>
  <xdr:twoCellAnchor>
    <xdr:from>
      <xdr:col>7</xdr:col>
      <xdr:colOff>18087</xdr:colOff>
      <xdr:row>1</xdr:row>
      <xdr:rowOff>21723</xdr:rowOff>
    </xdr:from>
    <xdr:to>
      <xdr:col>12</xdr:col>
      <xdr:colOff>346466</xdr:colOff>
      <xdr:row>7</xdr:row>
      <xdr:rowOff>3122</xdr:rowOff>
    </xdr:to>
    <xdr:sp macro="" textlink="">
      <xdr:nvSpPr>
        <xdr:cNvPr id="8" name="吹き出し: 左矢印 7">
          <a:extLst>
            <a:ext uri="{FF2B5EF4-FFF2-40B4-BE49-F238E27FC236}">
              <a16:creationId xmlns:a16="http://schemas.microsoft.com/office/drawing/2014/main" id="{347CBDDF-9BCE-4681-8674-1B6C78298C23}"/>
            </a:ext>
          </a:extLst>
        </xdr:cNvPr>
        <xdr:cNvSpPr/>
      </xdr:nvSpPr>
      <xdr:spPr>
        <a:xfrm>
          <a:off x="5991623" y="225830"/>
          <a:ext cx="2954557" cy="1505399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事業者名、作業する年月、作業責任者の氏名、作業者の氏名、作業に使用した設備を記載</a:t>
          </a:r>
        </a:p>
      </xdr:txBody>
    </xdr:sp>
    <xdr:clientData/>
  </xdr:twoCellAnchor>
  <xdr:twoCellAnchor>
    <xdr:from>
      <xdr:col>2</xdr:col>
      <xdr:colOff>194308</xdr:colOff>
      <xdr:row>0</xdr:row>
      <xdr:rowOff>169273</xdr:rowOff>
    </xdr:from>
    <xdr:to>
      <xdr:col>6</xdr:col>
      <xdr:colOff>2175844</xdr:colOff>
      <xdr:row>3</xdr:row>
      <xdr:rowOff>172298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0C7FA1-3D83-4C85-A23F-1DD9FF0269B2}"/>
            </a:ext>
          </a:extLst>
        </xdr:cNvPr>
        <xdr:cNvSpPr/>
      </xdr:nvSpPr>
      <xdr:spPr>
        <a:xfrm>
          <a:off x="1282879" y="169273"/>
          <a:ext cx="4471644" cy="588132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作業を予定する月毎に作成すること</a:t>
          </a:r>
        </a:p>
      </xdr:txBody>
    </xdr:sp>
    <xdr:clientData/>
  </xdr:twoCellAnchor>
  <xdr:twoCellAnchor>
    <xdr:from>
      <xdr:col>7</xdr:col>
      <xdr:colOff>7377</xdr:colOff>
      <xdr:row>12</xdr:row>
      <xdr:rowOff>212705</xdr:rowOff>
    </xdr:from>
    <xdr:to>
      <xdr:col>12</xdr:col>
      <xdr:colOff>360249</xdr:colOff>
      <xdr:row>14</xdr:row>
      <xdr:rowOff>268510</xdr:rowOff>
    </xdr:to>
    <xdr:sp macro="" textlink="">
      <xdr:nvSpPr>
        <xdr:cNvPr id="10" name="吹き出し: 左矢印 9">
          <a:extLst>
            <a:ext uri="{FF2B5EF4-FFF2-40B4-BE49-F238E27FC236}">
              <a16:creationId xmlns:a16="http://schemas.microsoft.com/office/drawing/2014/main" id="{4B83ED29-C745-49CC-9C33-D9C7B05DBCF9}"/>
            </a:ext>
          </a:extLst>
        </xdr:cNvPr>
        <xdr:cNvSpPr/>
      </xdr:nvSpPr>
      <xdr:spPr>
        <a:xfrm>
          <a:off x="5980913" y="4009098"/>
          <a:ext cx="2979050" cy="152537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実際に実施した作業内容を記載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K35"/>
  <sheetViews>
    <sheetView tabSelected="1" zoomScale="55" zoomScaleNormal="55" workbookViewId="0">
      <selection activeCell="C21" sqref="C21"/>
    </sheetView>
  </sheetViews>
  <sheetFormatPr defaultColWidth="9" defaultRowHeight="13" x14ac:dyDescent="0.2"/>
  <cols>
    <col min="1" max="1" width="5" style="1" bestFit="1" customWidth="1"/>
    <col min="2" max="2" width="19.90625" style="1" bestFit="1" customWidth="1"/>
    <col min="3" max="3" width="8.81640625" style="1" bestFit="1" customWidth="1"/>
    <col min="4" max="4" width="13.1796875" style="1" bestFit="1" customWidth="1"/>
    <col min="5" max="5" width="11.26953125" style="1" bestFit="1" customWidth="1"/>
    <col min="6" max="6" width="7.7265625" style="1" bestFit="1" customWidth="1"/>
    <col min="7" max="7" width="5.81640625" style="1" bestFit="1" customWidth="1"/>
    <col min="8" max="8" width="11" style="1" bestFit="1" customWidth="1"/>
    <col min="9" max="9" width="7.7265625" style="1" bestFit="1" customWidth="1"/>
    <col min="10" max="10" width="5.81640625" style="1" bestFit="1" customWidth="1"/>
    <col min="11" max="11" width="11" style="1" bestFit="1" customWidth="1"/>
    <col min="12" max="12" width="7.7265625" style="1" bestFit="1" customWidth="1"/>
    <col min="13" max="13" width="5.81640625" style="1" bestFit="1" customWidth="1"/>
    <col min="14" max="14" width="11" style="1" bestFit="1" customWidth="1"/>
    <col min="15" max="15" width="7.7265625" style="1" bestFit="1" customWidth="1"/>
    <col min="16" max="16" width="5.81640625" style="1" bestFit="1" customWidth="1"/>
    <col min="17" max="17" width="11" style="1" bestFit="1" customWidth="1"/>
    <col min="18" max="18" width="7.7265625" style="1" bestFit="1" customWidth="1"/>
    <col min="19" max="19" width="5.81640625" style="1" bestFit="1" customWidth="1"/>
    <col min="20" max="20" width="11" style="1" bestFit="1" customWidth="1"/>
    <col min="21" max="21" width="7.7265625" style="1" bestFit="1" customWidth="1"/>
    <col min="22" max="22" width="5.81640625" style="1" bestFit="1" customWidth="1"/>
    <col min="23" max="23" width="11" style="1" bestFit="1" customWidth="1"/>
    <col min="24" max="24" width="7.7265625" style="1" bestFit="1" customWidth="1"/>
    <col min="25" max="25" width="5.81640625" style="1" bestFit="1" customWidth="1"/>
    <col min="26" max="26" width="11" style="1" bestFit="1" customWidth="1"/>
    <col min="27" max="27" width="7.7265625" style="1" bestFit="1" customWidth="1"/>
    <col min="28" max="28" width="5.81640625" style="1" bestFit="1" customWidth="1"/>
    <col min="29" max="29" width="11" style="1" bestFit="1" customWidth="1"/>
    <col min="30" max="30" width="7.7265625" style="1" bestFit="1" customWidth="1"/>
    <col min="31" max="31" width="5.81640625" style="1" bestFit="1" customWidth="1"/>
    <col min="32" max="32" width="11" style="1" bestFit="1" customWidth="1"/>
    <col min="33" max="33" width="9.26953125" style="1" bestFit="1" customWidth="1"/>
    <col min="34" max="34" width="7.08984375" style="1" bestFit="1" customWidth="1"/>
    <col min="35" max="35" width="13.1796875" style="1" bestFit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42" t="s">
        <v>57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30" t="s">
        <v>0</v>
      </c>
      <c r="B5" s="130" t="s">
        <v>1</v>
      </c>
      <c r="C5" s="130" t="s">
        <v>2</v>
      </c>
      <c r="D5" s="132" t="s">
        <v>3</v>
      </c>
      <c r="E5" s="132" t="s">
        <v>25</v>
      </c>
      <c r="F5" s="143" t="s">
        <v>24</v>
      </c>
      <c r="G5" s="144"/>
      <c r="H5" s="145"/>
      <c r="I5" s="143" t="s">
        <v>4</v>
      </c>
      <c r="J5" s="144"/>
      <c r="K5" s="145"/>
      <c r="L5" s="136" t="s">
        <v>5</v>
      </c>
      <c r="M5" s="137"/>
      <c r="N5" s="138"/>
      <c r="O5" s="136" t="s">
        <v>6</v>
      </c>
      <c r="P5" s="137"/>
      <c r="Q5" s="138"/>
      <c r="R5" s="136" t="s">
        <v>7</v>
      </c>
      <c r="S5" s="137"/>
      <c r="T5" s="138"/>
      <c r="U5" s="136" t="s">
        <v>8</v>
      </c>
      <c r="V5" s="137"/>
      <c r="W5" s="138"/>
      <c r="X5" s="136" t="s">
        <v>9</v>
      </c>
      <c r="Y5" s="137"/>
      <c r="Z5" s="138"/>
      <c r="AA5" s="136" t="s">
        <v>10</v>
      </c>
      <c r="AB5" s="137"/>
      <c r="AC5" s="138"/>
      <c r="AD5" s="136" t="s">
        <v>11</v>
      </c>
      <c r="AE5" s="137"/>
      <c r="AF5" s="138"/>
      <c r="AG5" s="139" t="s">
        <v>12</v>
      </c>
      <c r="AH5" s="140"/>
      <c r="AI5" s="141"/>
      <c r="AJ5" s="2"/>
      <c r="AK5" s="2"/>
    </row>
    <row r="6" spans="1:37" x14ac:dyDescent="0.2">
      <c r="A6" s="131"/>
      <c r="B6" s="131"/>
      <c r="C6" s="131"/>
      <c r="D6" s="131"/>
      <c r="E6" s="133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7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57" t="s">
        <v>16</v>
      </c>
      <c r="B7" s="157" t="str">
        <f>IF(B26="","",B26)</f>
        <v>埼玉 彩男</v>
      </c>
      <c r="C7" s="157" t="str">
        <f>IF(C26="","",C26)</f>
        <v>課長</v>
      </c>
      <c r="D7" s="159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58"/>
      <c r="B8" s="158"/>
      <c r="C8" s="158"/>
      <c r="D8" s="160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21">
        <v>1</v>
      </c>
      <c r="B9" s="148" t="str">
        <f>IF(B27="","",B27)</f>
        <v/>
      </c>
      <c r="C9" s="149" t="str">
        <f t="shared" ref="C9" si="0">IF(C27="","",C27)</f>
        <v/>
      </c>
      <c r="D9" s="150">
        <f>E27</f>
        <v>0</v>
      </c>
      <c r="E9" s="62" t="s">
        <v>26</v>
      </c>
      <c r="F9" s="36"/>
      <c r="G9" s="37"/>
      <c r="H9" s="57">
        <f>IF(ISERROR(ROUNDDOWN($D9*(F9+G9/60),0)),"",ROUNDDOWN($D9*(F9+G9/60),0))</f>
        <v>0</v>
      </c>
      <c r="I9" s="36"/>
      <c r="J9" s="37"/>
      <c r="K9" s="64">
        <f t="shared" ref="K9" si="1">IF(ISERROR(ROUNDDOWN($D9*(I9+J9/60),0)),"",ROUNDDOWN($D9*(I9+J9/60),0))</f>
        <v>0</v>
      </c>
      <c r="L9" s="36"/>
      <c r="M9" s="37"/>
      <c r="N9" s="64">
        <f t="shared" ref="N9" si="2">IF(ISERROR(ROUNDDOWN($D9*(L9+M9/60),0)),"",ROUNDDOWN($D9*(L9+M9/60),0))</f>
        <v>0</v>
      </c>
      <c r="O9" s="36"/>
      <c r="P9" s="37"/>
      <c r="Q9" s="64">
        <f t="shared" ref="Q9" si="3">IF(ISERROR(ROUNDDOWN($D9*(O9+P9/60),0)),"",ROUNDDOWN($D9*(O9+P9/60),0))</f>
        <v>0</v>
      </c>
      <c r="R9" s="36"/>
      <c r="S9" s="37"/>
      <c r="T9" s="64">
        <f t="shared" ref="T9" si="4">IF(ISERROR(ROUNDDOWN($D9*(R9+S9/60),0)),"",ROUNDDOWN($D9*(R9+S9/60),0))</f>
        <v>0</v>
      </c>
      <c r="U9" s="36"/>
      <c r="V9" s="37"/>
      <c r="W9" s="64">
        <f t="shared" ref="W9" si="5">IF(ISERROR(ROUNDDOWN($D9*(U9+V9/60),0)),"",ROUNDDOWN($D9*(U9+V9/60),0))</f>
        <v>0</v>
      </c>
      <c r="X9" s="36"/>
      <c r="Y9" s="37"/>
      <c r="Z9" s="64">
        <f t="shared" ref="Z9" si="6">IF(ISERROR(ROUNDDOWN($D9*(X9+Y9/60),0)),"",ROUNDDOWN($D9*(X9+Y9/60),0))</f>
        <v>0</v>
      </c>
      <c r="AA9" s="36"/>
      <c r="AB9" s="37"/>
      <c r="AC9" s="64">
        <f t="shared" ref="AC9" si="7">IF(ISERROR(ROUNDDOWN($D9*(AA9+AB9/60),0)),"",ROUNDDOWN($D9*(AA9+AB9/60),0))</f>
        <v>0</v>
      </c>
      <c r="AD9" s="36"/>
      <c r="AE9" s="37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" si="10">SUM(H9,K9,N9,Q9,T9,W9,Z9,AC9,AF9)</f>
        <v>0</v>
      </c>
      <c r="AJ9" s="2"/>
      <c r="AK9" s="2"/>
    </row>
    <row r="10" spans="1:37" ht="39.9" customHeight="1" thickBot="1" x14ac:dyDescent="0.25">
      <c r="A10" s="121"/>
      <c r="B10" s="148"/>
      <c r="C10" s="149"/>
      <c r="D10" s="150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>SUM(H10,K10,N10,Q10,T10,W10,Z10,AC10,AF10)</f>
        <v>0</v>
      </c>
      <c r="AJ10" s="2"/>
      <c r="AK10" s="2"/>
    </row>
    <row r="11" spans="1:37" ht="39.9" customHeight="1" thickTop="1" x14ac:dyDescent="0.2">
      <c r="A11" s="164">
        <v>2</v>
      </c>
      <c r="B11" s="134" t="str">
        <f>IF(B28="","",B28)</f>
        <v/>
      </c>
      <c r="C11" s="151" t="str">
        <f>IF(C28="","",C28)</f>
        <v/>
      </c>
      <c r="D11" s="153">
        <f>E28</f>
        <v>0</v>
      </c>
      <c r="E11" s="60" t="s">
        <v>26</v>
      </c>
      <c r="F11" s="43"/>
      <c r="G11" s="44"/>
      <c r="H11" s="45">
        <f>IF(ISERROR(ROUNDDOWN($D11*(F11+G11/60),0)),"",ROUNDDOWN($D11*(F11+G11/60),0))</f>
        <v>0</v>
      </c>
      <c r="I11" s="43"/>
      <c r="J11" s="44"/>
      <c r="K11" s="45">
        <f>IF(ISERROR(ROUNDDOWN($D11*(I11+J11/60),0)),"",ROUNDDOWN($D11*(I11+J11/60),0))</f>
        <v>0</v>
      </c>
      <c r="L11" s="43"/>
      <c r="M11" s="44"/>
      <c r="N11" s="45">
        <f>IF(ISERROR(ROUNDDOWN($D11*(L11+M11/60),0)),"",ROUNDDOWN($D11*(L11+M11/60),0))</f>
        <v>0</v>
      </c>
      <c r="O11" s="43"/>
      <c r="P11" s="44"/>
      <c r="Q11" s="45">
        <f>IF(ISERROR(ROUNDDOWN($D11*(O11+P11/60),0)),"",ROUNDDOWN($D11*(O11+P11/60),0))</f>
        <v>0</v>
      </c>
      <c r="R11" s="43"/>
      <c r="S11" s="44"/>
      <c r="T11" s="45">
        <f>IF(ISERROR(ROUNDDOWN($D11*(R11+S11/60),0)),"",ROUNDDOWN($D11*(R11+S11/60),0))</f>
        <v>0</v>
      </c>
      <c r="U11" s="43"/>
      <c r="V11" s="44"/>
      <c r="W11" s="45">
        <f>IF(ISERROR(ROUNDDOWN($D11*(U11+V11/60),0)),"",ROUNDDOWN($D11*(U11+V11/60),0))</f>
        <v>0</v>
      </c>
      <c r="X11" s="43"/>
      <c r="Y11" s="44"/>
      <c r="Z11" s="45">
        <f>IF(ISERROR(ROUNDDOWN($D11*(X11+Y11/60),0)),"",ROUNDDOWN($D11*(X11+Y11/60),0))</f>
        <v>0</v>
      </c>
      <c r="AA11" s="43"/>
      <c r="AB11" s="44"/>
      <c r="AC11" s="45">
        <f>IF(ISERROR(ROUNDDOWN($D11*(AA11+AB11/60),0)),"",ROUNDDOWN($D11*(AA11+AB11/60),0))</f>
        <v>0</v>
      </c>
      <c r="AD11" s="43"/>
      <c r="AE11" s="44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" si="12">IF(MOD(SUM(G11,J11,M11,P11,S11,V11,Y11,AB11,AE11),60)=0,0,MOD(SUM(G11,J11,M11,P11,S11,V11,Y11,AB11,AE11),60))</f>
        <v>0</v>
      </c>
      <c r="AI11" s="48">
        <f>SUM(H11,K11,N11,Q11,T11,W11,Z11,AC11,AF11)</f>
        <v>0</v>
      </c>
      <c r="AJ11" s="2"/>
      <c r="AK11" s="2"/>
    </row>
    <row r="12" spans="1:37" ht="39.9" customHeight="1" thickBot="1" x14ac:dyDescent="0.25">
      <c r="A12" s="165"/>
      <c r="B12" s="135"/>
      <c r="C12" s="152"/>
      <c r="D12" s="154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ref="AH12:AH18" si="13">IF(MOD(SUM(G12,J12,M12,P12,S12,V12,Y12,AB12,AE12),60)=0,0,MOD(SUM(G12,J12,M12,P12,S12,V12,Y12,AB12,AE12),60))</f>
        <v>0</v>
      </c>
      <c r="AI12" s="56">
        <f t="shared" ref="AI12:AI20" si="14">SUM(H12,K12,N12,Q12,T12,W12,Z12,AC12,AF12)</f>
        <v>0</v>
      </c>
      <c r="AJ12" s="2"/>
      <c r="AK12" s="2"/>
    </row>
    <row r="13" spans="1:37" ht="39.9" customHeight="1" thickTop="1" x14ac:dyDescent="0.2">
      <c r="A13" s="164">
        <v>3</v>
      </c>
      <c r="B13" s="134" t="str">
        <f>IF(B29="","",B29)</f>
        <v/>
      </c>
      <c r="C13" s="151" t="str">
        <f>IF(C29="","",C29)</f>
        <v/>
      </c>
      <c r="D13" s="153">
        <f>E29</f>
        <v>0</v>
      </c>
      <c r="E13" s="60" t="s">
        <v>26</v>
      </c>
      <c r="F13" s="43"/>
      <c r="G13" s="44"/>
      <c r="H13" s="45">
        <f>IF(ISERROR(ROUNDDOWN($D13*(F13+G13/60),0)),"",ROUNDDOWN($D13*(F13+G13/60),0))</f>
        <v>0</v>
      </c>
      <c r="I13" s="43"/>
      <c r="J13" s="44"/>
      <c r="K13" s="45">
        <f>IF(ISERROR(ROUNDDOWN($D13*(I13+J13/60),0)),"",ROUNDDOWN($D13*(I13+J13/60),0))</f>
        <v>0</v>
      </c>
      <c r="L13" s="43"/>
      <c r="M13" s="44"/>
      <c r="N13" s="45">
        <f>IF(ISERROR(ROUNDDOWN($D13*(L13+M13/60),0)),"",ROUNDDOWN($D13*(L13+M13/60),0))</f>
        <v>0</v>
      </c>
      <c r="O13" s="43"/>
      <c r="P13" s="44"/>
      <c r="Q13" s="45">
        <f>IF(ISERROR(ROUNDDOWN($D13*(O13+P13/60),0)),"",ROUNDDOWN($D13*(O13+P13/60),0))</f>
        <v>0</v>
      </c>
      <c r="R13" s="43"/>
      <c r="S13" s="44"/>
      <c r="T13" s="45">
        <f>IF(ISERROR(ROUNDDOWN($D13*(R13+S13/60),0)),"",ROUNDDOWN($D13*(R13+S13/60),0))</f>
        <v>0</v>
      </c>
      <c r="U13" s="43"/>
      <c r="V13" s="44"/>
      <c r="W13" s="45">
        <f>IF(ISERROR(ROUNDDOWN($D13*(U13+V13/60),0)),"",ROUNDDOWN($D13*(U13+V13/60),0))</f>
        <v>0</v>
      </c>
      <c r="X13" s="43"/>
      <c r="Y13" s="44"/>
      <c r="Z13" s="45">
        <f>IF(ISERROR(ROUNDDOWN($D13*(X13+Y13/60),0)),"",ROUNDDOWN($D13*(X13+Y13/60),0))</f>
        <v>0</v>
      </c>
      <c r="AA13" s="43"/>
      <c r="AB13" s="44"/>
      <c r="AC13" s="45">
        <f>IF(ISERROR(ROUNDDOWN($D13*(AA13+AB13/60),0)),"",ROUNDDOWN($D13*(AA13+AB13/60),0))</f>
        <v>0</v>
      </c>
      <c r="AD13" s="43"/>
      <c r="AE13" s="44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ref="AH13" si="15">IF(MOD(SUM(G13,J13,M13,P13,S13,V13,Y13,AB13,AE13),60)=0,0,MOD(SUM(G13,J13,M13,P13,S13,V13,Y13,AB13,AE13),60))</f>
        <v>0</v>
      </c>
      <c r="AI13" s="48">
        <f t="shared" ref="AI13" si="16">SUM(H13,K13,N13,Q13,T13,W13,Z13,AC13,AF13)</f>
        <v>0</v>
      </c>
      <c r="AJ13" s="2"/>
      <c r="AK13" s="2"/>
    </row>
    <row r="14" spans="1:37" ht="39.9" customHeight="1" thickBot="1" x14ac:dyDescent="0.25">
      <c r="A14" s="165"/>
      <c r="B14" s="135"/>
      <c r="C14" s="152"/>
      <c r="D14" s="154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3"/>
        <v>0</v>
      </c>
      <c r="AI14" s="56">
        <f t="shared" si="14"/>
        <v>0</v>
      </c>
      <c r="AJ14" s="2"/>
      <c r="AK14" s="2"/>
    </row>
    <row r="15" spans="1:37" ht="39.9" customHeight="1" thickTop="1" x14ac:dyDescent="0.2">
      <c r="A15" s="121">
        <v>4</v>
      </c>
      <c r="B15" s="148" t="str">
        <f>IF(B30="","",B30)</f>
        <v/>
      </c>
      <c r="C15" s="149" t="str">
        <f>IF(C30="","",C30)</f>
        <v/>
      </c>
      <c r="D15" s="150">
        <f>E30</f>
        <v>0</v>
      </c>
      <c r="E15" s="60" t="s">
        <v>26</v>
      </c>
      <c r="F15" s="36"/>
      <c r="G15" s="37"/>
      <c r="H15" s="57">
        <f>IF(ISERROR(ROUNDDOWN($D15*(F15+G15/60),0)),"",ROUNDDOWN($D15*(F15+G15/60),0))</f>
        <v>0</v>
      </c>
      <c r="I15" s="36"/>
      <c r="J15" s="37"/>
      <c r="K15" s="57">
        <f>IF(ISERROR(ROUNDDOWN($D15*(I15+J15/60),0)),"",ROUNDDOWN($D15*(I15+J15/60),0))</f>
        <v>0</v>
      </c>
      <c r="L15" s="36"/>
      <c r="M15" s="37"/>
      <c r="N15" s="57">
        <f>IF(ISERROR(ROUNDDOWN($D15*(L15+M15/60),0)),"",ROUNDDOWN($D15*(L15+M15/60),0))</f>
        <v>0</v>
      </c>
      <c r="O15" s="36"/>
      <c r="P15" s="37"/>
      <c r="Q15" s="57">
        <f>IF(ISERROR(ROUNDDOWN($D15*(O15+P15/60),0)),"",ROUNDDOWN($D15*(O15+P15/60),0))</f>
        <v>0</v>
      </c>
      <c r="R15" s="36"/>
      <c r="S15" s="37"/>
      <c r="T15" s="57">
        <f>IF(ISERROR(ROUNDDOWN($D15*(R15+S15/60),0)),"",ROUNDDOWN($D15*(R15+S15/60),0))</f>
        <v>0</v>
      </c>
      <c r="U15" s="36"/>
      <c r="V15" s="37"/>
      <c r="W15" s="57">
        <f>IF(ISERROR(ROUNDDOWN($D15*(U15+V15/60),0)),"",ROUNDDOWN($D15*(U15+V15/60),0))</f>
        <v>0</v>
      </c>
      <c r="X15" s="36"/>
      <c r="Y15" s="37"/>
      <c r="Z15" s="57">
        <f>IF(ISERROR(ROUNDDOWN($D15*(X15+Y15/60),0)),"",ROUNDDOWN($D15*(X15+Y15/60),0))</f>
        <v>0</v>
      </c>
      <c r="AA15" s="36"/>
      <c r="AB15" s="37"/>
      <c r="AC15" s="57">
        <f>IF(ISERROR(ROUNDDOWN($D15*(AA15+AB15/60),0)),"",ROUNDDOWN($D15*(AA15+AB15/60),0))</f>
        <v>0</v>
      </c>
      <c r="AD15" s="36"/>
      <c r="AE15" s="37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ref="AH15" si="17">IF(MOD(SUM(G15,J15,M15,P15,S15,V15,Y15,AB15,AE15),60)=0,0,MOD(SUM(G15,J15,M15,P15,S15,V15,Y15,AB15,AE15),60))</f>
        <v>0</v>
      </c>
      <c r="AI15" s="58">
        <f t="shared" ref="AI15" si="18">SUM(H15,K15,N15,Q15,T15,W15,Z15,AC15,AF15)</f>
        <v>0</v>
      </c>
      <c r="AJ15" s="2"/>
      <c r="AK15" s="2"/>
    </row>
    <row r="16" spans="1:37" ht="39.9" customHeight="1" thickBot="1" x14ac:dyDescent="0.25">
      <c r="A16" s="121"/>
      <c r="B16" s="148"/>
      <c r="C16" s="149"/>
      <c r="D16" s="150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3"/>
        <v>0</v>
      </c>
      <c r="AI16" s="32">
        <f t="shared" si="14"/>
        <v>0</v>
      </c>
      <c r="AJ16" s="2"/>
      <c r="AK16" s="2"/>
    </row>
    <row r="17" spans="1:37" ht="39.9" customHeight="1" thickTop="1" x14ac:dyDescent="0.2">
      <c r="A17" s="164">
        <v>5</v>
      </c>
      <c r="B17" s="134" t="str">
        <f>IF(B31="","",B31)</f>
        <v/>
      </c>
      <c r="C17" s="151" t="str">
        <f>IF(C31="","",C31)</f>
        <v/>
      </c>
      <c r="D17" s="153">
        <f>E31</f>
        <v>0</v>
      </c>
      <c r="E17" s="60" t="s">
        <v>26</v>
      </c>
      <c r="F17" s="43"/>
      <c r="G17" s="44"/>
      <c r="H17" s="45">
        <f>IF(ISERROR(ROUNDDOWN($D17*(F17+G17/60),0)),"",ROUNDDOWN($D17*(F17+G17/60),0))</f>
        <v>0</v>
      </c>
      <c r="I17" s="43"/>
      <c r="J17" s="44"/>
      <c r="K17" s="45">
        <f>IF(ISERROR(ROUNDDOWN($D17*(I17+J17/60),0)),"",ROUNDDOWN($D17*(I17+J17/60),0))</f>
        <v>0</v>
      </c>
      <c r="L17" s="43"/>
      <c r="M17" s="44"/>
      <c r="N17" s="45">
        <f>IF(ISERROR(ROUNDDOWN($D17*(L17+M17/60),0)),"",ROUNDDOWN($D17*(L17+M17/60),0))</f>
        <v>0</v>
      </c>
      <c r="O17" s="43"/>
      <c r="P17" s="44"/>
      <c r="Q17" s="45">
        <f>IF(ISERROR(ROUNDDOWN($D17*(O17+P17/60),0)),"",ROUNDDOWN($D17*(O17+P17/60),0))</f>
        <v>0</v>
      </c>
      <c r="R17" s="43"/>
      <c r="S17" s="44"/>
      <c r="T17" s="45">
        <f>IF(ISERROR(ROUNDDOWN($D17*(R17+S17/60),0)),"",ROUNDDOWN($D17*(R17+S17/60),0))</f>
        <v>0</v>
      </c>
      <c r="U17" s="43"/>
      <c r="V17" s="44"/>
      <c r="W17" s="45">
        <f>IF(ISERROR(ROUNDDOWN($D17*(U17+V17/60),0)),"",ROUNDDOWN($D17*(U17+V17/60),0))</f>
        <v>0</v>
      </c>
      <c r="X17" s="43"/>
      <c r="Y17" s="44"/>
      <c r="Z17" s="45">
        <f>IF(ISERROR(ROUNDDOWN($D17*(X17+Y17/60),0)),"",ROUNDDOWN($D17*(X17+Y17/60),0))</f>
        <v>0</v>
      </c>
      <c r="AA17" s="43"/>
      <c r="AB17" s="44"/>
      <c r="AC17" s="45">
        <f>IF(ISERROR(ROUNDDOWN($D17*(AA17+AB17/60),0)),"",ROUNDDOWN($D17*(AA17+AB17/60),0))</f>
        <v>0</v>
      </c>
      <c r="AD17" s="43"/>
      <c r="AE17" s="44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ref="AH17" si="19">IF(MOD(SUM(G17,J17,M17,P17,S17,V17,Y17,AB17,AE17),60)=0,0,MOD(SUM(G17,J17,M17,P17,S17,V17,Y17,AB17,AE17),60))</f>
        <v>0</v>
      </c>
      <c r="AI17" s="48">
        <f t="shared" ref="AI17" si="20">SUM(H17,K17,N17,Q17,T17,W17,Z17,AC17,AF17)</f>
        <v>0</v>
      </c>
      <c r="AJ17" s="2"/>
      <c r="AK17" s="2"/>
    </row>
    <row r="18" spans="1:37" ht="39.9" customHeight="1" thickBot="1" x14ac:dyDescent="0.25">
      <c r="A18" s="165"/>
      <c r="B18" s="135"/>
      <c r="C18" s="152"/>
      <c r="D18" s="154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3"/>
        <v>0</v>
      </c>
      <c r="AI18" s="56">
        <f t="shared" si="14"/>
        <v>0</v>
      </c>
      <c r="AJ18" s="2"/>
      <c r="AK18" s="2"/>
    </row>
    <row r="19" spans="1:37" ht="39.9" customHeight="1" thickTop="1" x14ac:dyDescent="0.2">
      <c r="A19" s="121">
        <v>6</v>
      </c>
      <c r="B19" s="148" t="str">
        <f>IF(B32="","",B32)</f>
        <v/>
      </c>
      <c r="C19" s="149" t="str">
        <f>IF(C32="","",C32)</f>
        <v/>
      </c>
      <c r="D19" s="150">
        <f>E32</f>
        <v>0</v>
      </c>
      <c r="E19" s="62" t="s">
        <v>26</v>
      </c>
      <c r="F19" s="36"/>
      <c r="G19" s="37"/>
      <c r="H19" s="38">
        <f>IF(ISERROR(ROUNDDOWN($D19*(F19+G19/60),0)),"",ROUNDDOWN($D19*(F19+G19/60),0))</f>
        <v>0</v>
      </c>
      <c r="I19" s="36"/>
      <c r="J19" s="37"/>
      <c r="K19" s="38">
        <f>IF(ISERROR(ROUNDDOWN($D19*(I19+J19/60),0)),"",ROUNDDOWN($D19*(I19+J19/60),0))</f>
        <v>0</v>
      </c>
      <c r="L19" s="36"/>
      <c r="M19" s="37"/>
      <c r="N19" s="38">
        <f>IF(ISERROR(ROUNDDOWN($D19*(L19+M19/60),0)),"",ROUNDDOWN($D19*(L19+M19/60),0))</f>
        <v>0</v>
      </c>
      <c r="O19" s="36"/>
      <c r="P19" s="37"/>
      <c r="Q19" s="38">
        <f>IF(ISERROR(ROUNDDOWN($D19*(O19+P19/60),0)),"",ROUNDDOWN($D19*(O19+P19/60),0))</f>
        <v>0</v>
      </c>
      <c r="R19" s="36"/>
      <c r="S19" s="37"/>
      <c r="T19" s="38">
        <f>IF(ISERROR(ROUNDDOWN($D19*(R19+S19/60),0)),"",ROUNDDOWN($D19*(R19+S19/60),0))</f>
        <v>0</v>
      </c>
      <c r="U19" s="36"/>
      <c r="V19" s="37"/>
      <c r="W19" s="38">
        <f>IF(ISERROR(ROUNDDOWN($D19*(U19+V19/60),0)),"",ROUNDDOWN($D19*(U19+V19/60),0))</f>
        <v>0</v>
      </c>
      <c r="X19" s="36"/>
      <c r="Y19" s="37"/>
      <c r="Z19" s="38">
        <f>IF(ISERROR(ROUNDDOWN($D19*(X19+Y19/60),0)),"",ROUNDDOWN($D19*(X19+Y19/60),0))</f>
        <v>0</v>
      </c>
      <c r="AA19" s="36"/>
      <c r="AB19" s="37"/>
      <c r="AC19" s="38">
        <f>IF(ISERROR(ROUNDDOWN($D19*(AA19+AB19/60),0)),"",ROUNDDOWN($D19*(AA19+AB19/60),0))</f>
        <v>0</v>
      </c>
      <c r="AD19" s="36"/>
      <c r="AE19" s="37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ref="AI19" si="21">SUM(H19,K19,N19,Q19,T19,W19,Z19,AC19,AF19)</f>
        <v>0</v>
      </c>
      <c r="AJ19" s="2"/>
      <c r="AK19" s="2"/>
    </row>
    <row r="20" spans="1:37" ht="39.9" customHeight="1" x14ac:dyDescent="0.2">
      <c r="A20" s="166"/>
      <c r="B20" s="161"/>
      <c r="C20" s="162"/>
      <c r="D20" s="163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4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5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56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30" t="s">
        <v>18</v>
      </c>
      <c r="B24" s="130" t="s">
        <v>19</v>
      </c>
      <c r="C24" s="130" t="s">
        <v>20</v>
      </c>
      <c r="D24" s="132" t="s">
        <v>23</v>
      </c>
      <c r="E24" s="122" t="s">
        <v>3</v>
      </c>
      <c r="F24" s="1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31"/>
      <c r="B25" s="131"/>
      <c r="C25" s="131"/>
      <c r="D25" s="133"/>
      <c r="E25" s="124"/>
      <c r="F25" s="1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26">
        <f t="shared" ref="E26:E32" si="22">IF(ISERROR(ROUNDDOWN((D26/1920),0)),"",ROUNDDOWN((D26/1920),0))</f>
        <v>3317</v>
      </c>
      <c r="F26" s="127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14"/>
      <c r="C27" s="14"/>
      <c r="D27" s="18"/>
      <c r="E27" s="128">
        <f t="shared" si="22"/>
        <v>0</v>
      </c>
      <c r="F27" s="12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14"/>
      <c r="C28" s="14"/>
      <c r="D28" s="18"/>
      <c r="E28" s="128">
        <f t="shared" si="22"/>
        <v>0</v>
      </c>
      <c r="F28" s="1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14"/>
      <c r="C29" s="14"/>
      <c r="D29" s="18"/>
      <c r="E29" s="128">
        <f t="shared" si="22"/>
        <v>0</v>
      </c>
      <c r="F29" s="1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14"/>
      <c r="C30" s="14"/>
      <c r="D30" s="18"/>
      <c r="E30" s="128">
        <f t="shared" si="22"/>
        <v>0</v>
      </c>
      <c r="F30" s="1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14"/>
      <c r="C31" s="14"/>
      <c r="D31" s="18"/>
      <c r="E31" s="128">
        <f t="shared" si="22"/>
        <v>0</v>
      </c>
      <c r="F31" s="1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17"/>
      <c r="C32" s="17"/>
      <c r="D32" s="19"/>
      <c r="E32" s="146">
        <f t="shared" si="22"/>
        <v>0</v>
      </c>
      <c r="F32" s="14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G21:AG22"/>
    <mergeCell ref="E5:E6"/>
    <mergeCell ref="A7:A8"/>
    <mergeCell ref="B7:B8"/>
    <mergeCell ref="C7:C8"/>
    <mergeCell ref="D7:D8"/>
    <mergeCell ref="C17:C18"/>
    <mergeCell ref="D17:D18"/>
    <mergeCell ref="B19:B20"/>
    <mergeCell ref="C19:C20"/>
    <mergeCell ref="D19:D20"/>
    <mergeCell ref="A11:A12"/>
    <mergeCell ref="A13:A14"/>
    <mergeCell ref="A15:A16"/>
    <mergeCell ref="A17:A18"/>
    <mergeCell ref="A19:A20"/>
    <mergeCell ref="E29:F29"/>
    <mergeCell ref="E30:F30"/>
    <mergeCell ref="E31:F31"/>
    <mergeCell ref="E32:F32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D5:AF5"/>
    <mergeCell ref="AG5:AI5"/>
    <mergeCell ref="A3:AI3"/>
    <mergeCell ref="A5:A6"/>
    <mergeCell ref="B5:B6"/>
    <mergeCell ref="C5:C6"/>
    <mergeCell ref="D5:D6"/>
    <mergeCell ref="F5:H5"/>
    <mergeCell ref="I5:K5"/>
    <mergeCell ref="L5:N5"/>
    <mergeCell ref="O5:Q5"/>
    <mergeCell ref="R5:T5"/>
    <mergeCell ref="U5:W5"/>
    <mergeCell ref="X5:Z5"/>
    <mergeCell ref="AA5:AC5"/>
    <mergeCell ref="A9:A10"/>
    <mergeCell ref="E24:F25"/>
    <mergeCell ref="E26:F26"/>
    <mergeCell ref="E27:F27"/>
    <mergeCell ref="E28:F28"/>
    <mergeCell ref="A24:A25"/>
    <mergeCell ref="B24:B25"/>
    <mergeCell ref="C24:C25"/>
    <mergeCell ref="D24:D25"/>
    <mergeCell ref="B17:B18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0F77-397C-48FA-89A9-D43E66E65D84}">
  <sheetPr>
    <tabColor rgb="FFFFFF00"/>
  </sheetPr>
  <dimension ref="B1:G39"/>
  <sheetViews>
    <sheetView showGridLines="0" zoomScale="85" zoomScaleNormal="85" workbookViewId="0">
      <selection activeCell="C3" sqref="C3:G3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5.5" x14ac:dyDescent="0.2">
      <c r="B1" s="167" t="s">
        <v>58</v>
      </c>
      <c r="C1" s="167"/>
      <c r="D1" s="167"/>
      <c r="E1" s="167"/>
      <c r="F1" s="167"/>
      <c r="G1" s="167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68"/>
      <c r="D3" s="169"/>
      <c r="E3" s="169"/>
      <c r="F3" s="169"/>
      <c r="G3" s="170"/>
    </row>
    <row r="4" spans="2:7" ht="22.5" customHeight="1" thickBot="1" x14ac:dyDescent="0.25">
      <c r="B4" s="73" t="s">
        <v>41</v>
      </c>
      <c r="C4" s="168"/>
      <c r="D4" s="169"/>
      <c r="E4" s="169"/>
      <c r="F4" s="169"/>
      <c r="G4" s="170"/>
    </row>
    <row r="5" spans="2:7" ht="22.5" customHeight="1" thickBot="1" x14ac:dyDescent="0.25">
      <c r="B5" s="73" t="s">
        <v>29</v>
      </c>
      <c r="C5" s="168"/>
      <c r="D5" s="169"/>
      <c r="E5" s="169"/>
      <c r="F5" s="169"/>
      <c r="G5" s="170"/>
    </row>
    <row r="6" spans="2:7" ht="22.5" customHeight="1" thickBot="1" x14ac:dyDescent="0.25">
      <c r="B6" s="73" t="s">
        <v>30</v>
      </c>
      <c r="C6" s="168"/>
      <c r="D6" s="169"/>
      <c r="E6" s="169"/>
      <c r="F6" s="169"/>
      <c r="G6" s="170"/>
    </row>
    <row r="7" spans="2:7" ht="22.5" customHeight="1" thickBot="1" x14ac:dyDescent="0.25">
      <c r="B7" s="73" t="s">
        <v>31</v>
      </c>
      <c r="C7" s="168"/>
      <c r="D7" s="169"/>
      <c r="E7" s="169"/>
      <c r="F7" s="169"/>
      <c r="G7" s="170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71" t="s">
        <v>47</v>
      </c>
      <c r="C9" s="172"/>
      <c r="D9" s="172"/>
      <c r="E9" s="172"/>
      <c r="F9" s="172"/>
      <c r="G9" s="173"/>
    </row>
    <row r="10" spans="2:7" ht="90" customHeight="1" thickBot="1" x14ac:dyDescent="0.25">
      <c r="B10" s="73" t="s">
        <v>45</v>
      </c>
      <c r="C10" s="168"/>
      <c r="D10" s="169"/>
      <c r="E10" s="169"/>
      <c r="F10" s="169"/>
      <c r="G10" s="170"/>
    </row>
    <row r="11" spans="2:7" ht="25.5" customHeight="1" thickBot="1" x14ac:dyDescent="0.25">
      <c r="B11" s="73" t="s">
        <v>46</v>
      </c>
      <c r="C11" s="178"/>
      <c r="D11" s="179"/>
      <c r="E11" s="179"/>
      <c r="F11" s="180" t="s">
        <v>49</v>
      </c>
      <c r="G11" s="181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71" t="s">
        <v>48</v>
      </c>
      <c r="C13" s="172"/>
      <c r="D13" s="172"/>
      <c r="E13" s="172"/>
      <c r="F13" s="172"/>
      <c r="G13" s="173"/>
    </row>
    <row r="14" spans="2:7" ht="90" customHeight="1" thickBot="1" x14ac:dyDescent="0.25">
      <c r="B14" s="73" t="s">
        <v>44</v>
      </c>
      <c r="C14" s="168"/>
      <c r="D14" s="169"/>
      <c r="E14" s="169"/>
      <c r="F14" s="169"/>
      <c r="G14" s="170"/>
    </row>
    <row r="15" spans="2:7" ht="25.5" customHeight="1" thickBot="1" x14ac:dyDescent="0.25">
      <c r="B15" s="73" t="s">
        <v>50</v>
      </c>
      <c r="C15" s="174">
        <f>SUM(F17:F38)</f>
        <v>0</v>
      </c>
      <c r="D15" s="175"/>
      <c r="E15" s="175"/>
      <c r="F15" s="176" t="s">
        <v>51</v>
      </c>
      <c r="G15" s="177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/>
      <c r="C17" s="83"/>
      <c r="D17" s="84"/>
      <c r="E17" s="85"/>
      <c r="F17" s="92" t="str">
        <f>IF(C17&lt;&gt;"",D17-C17-E17,"")</f>
        <v/>
      </c>
      <c r="G17" s="86"/>
    </row>
    <row r="18" spans="2:7" ht="17.25" customHeight="1" x14ac:dyDescent="0.2">
      <c r="B18" s="82"/>
      <c r="C18" s="83"/>
      <c r="D18" s="84"/>
      <c r="E18" s="85"/>
      <c r="F18" s="92" t="str">
        <f>IF(C18&lt;&gt;"",D18-C18-E18,"")</f>
        <v/>
      </c>
      <c r="G18" s="86"/>
    </row>
    <row r="19" spans="2:7" ht="17.25" customHeight="1" x14ac:dyDescent="0.2">
      <c r="B19" s="82"/>
      <c r="C19" s="83"/>
      <c r="D19" s="84"/>
      <c r="E19" s="85"/>
      <c r="F19" s="92" t="str">
        <f t="shared" ref="F19:F37" si="0">IF(C19&lt;&gt;"",D19-C19-E19,"")</f>
        <v/>
      </c>
      <c r="G19" s="86"/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B13:G13"/>
    <mergeCell ref="C14:G14"/>
    <mergeCell ref="C15:E15"/>
    <mergeCell ref="F15:G15"/>
    <mergeCell ref="C7:G7"/>
    <mergeCell ref="B9:G9"/>
    <mergeCell ref="C10:G10"/>
    <mergeCell ref="C11:E11"/>
    <mergeCell ref="F11:G11"/>
    <mergeCell ref="B1:G1"/>
    <mergeCell ref="C3:G3"/>
    <mergeCell ref="C4:G4"/>
    <mergeCell ref="C5:G5"/>
    <mergeCell ref="C6:G6"/>
  </mergeCells>
  <phoneticPr fontId="3"/>
  <pageMargins left="0.98425196850393704" right="0.39370078740157483" top="0.59055118110236227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C0C9-AFFF-407C-9D74-AB21AEC1FB0E}">
  <sheetPr>
    <pageSetUpPr fitToPage="1"/>
  </sheetPr>
  <dimension ref="A1:AK35"/>
  <sheetViews>
    <sheetView zoomScale="70" zoomScaleNormal="70" workbookViewId="0">
      <selection activeCell="Y8" sqref="Y8"/>
    </sheetView>
  </sheetViews>
  <sheetFormatPr defaultColWidth="9" defaultRowHeight="13" x14ac:dyDescent="0.2"/>
  <cols>
    <col min="1" max="1" width="4.1796875" style="1" bestFit="1" customWidth="1"/>
    <col min="2" max="2" width="12.08984375" style="1" bestFit="1" customWidth="1"/>
    <col min="3" max="3" width="14.453125" style="1" bestFit="1" customWidth="1"/>
    <col min="4" max="4" width="11.6328125" style="1" customWidth="1"/>
    <col min="5" max="5" width="11" style="1" customWidth="1"/>
    <col min="6" max="6" width="6.6328125" style="1" bestFit="1" customWidth="1"/>
    <col min="7" max="7" width="4.81640625" style="1" bestFit="1" customWidth="1"/>
    <col min="8" max="8" width="9" style="1" bestFit="1" customWidth="1"/>
    <col min="9" max="9" width="6.6328125" style="1" bestFit="1" customWidth="1"/>
    <col min="10" max="10" width="4.81640625" style="1" bestFit="1" customWidth="1"/>
    <col min="11" max="11" width="9" style="1" bestFit="1" customWidth="1"/>
    <col min="12" max="12" width="6.6328125" style="1" bestFit="1" customWidth="1"/>
    <col min="13" max="13" width="4.6328125" style="1" customWidth="1"/>
    <col min="14" max="14" width="9" style="1" bestFit="1" customWidth="1"/>
    <col min="15" max="15" width="6.6328125" style="1" bestFit="1" customWidth="1"/>
    <col min="16" max="16" width="4.81640625" style="1" bestFit="1" customWidth="1"/>
    <col min="17" max="17" width="9" style="1" bestFit="1" customWidth="1"/>
    <col min="18" max="18" width="6.6328125" style="1" bestFit="1" customWidth="1"/>
    <col min="19" max="19" width="4.81640625" style="1" bestFit="1" customWidth="1"/>
    <col min="20" max="20" width="9" style="1" bestFit="1" customWidth="1"/>
    <col min="21" max="21" width="6.6328125" style="1" bestFit="1" customWidth="1"/>
    <col min="22" max="22" width="4.81640625" style="1" bestFit="1" customWidth="1"/>
    <col min="23" max="23" width="9" style="1" bestFit="1" customWidth="1"/>
    <col min="24" max="24" width="6.6328125" style="1" bestFit="1" customWidth="1"/>
    <col min="25" max="25" width="4.81640625" style="1" bestFit="1" customWidth="1"/>
    <col min="26" max="26" width="9" style="1" bestFit="1" customWidth="1"/>
    <col min="27" max="27" width="6.6328125" style="1" bestFit="1" customWidth="1"/>
    <col min="28" max="28" width="4.81640625" style="1" bestFit="1" customWidth="1"/>
    <col min="29" max="29" width="11.1796875" style="1" bestFit="1" customWidth="1"/>
    <col min="30" max="30" width="6.6328125" style="1" bestFit="1" customWidth="1"/>
    <col min="31" max="31" width="4.81640625" style="1" bestFit="1" customWidth="1"/>
    <col min="32" max="32" width="11.1796875" style="1" bestFit="1" customWidth="1"/>
    <col min="33" max="33" width="7.81640625" style="1" bestFit="1" customWidth="1"/>
    <col min="34" max="34" width="4.6328125" style="1" customWidth="1"/>
    <col min="35" max="35" width="12.6328125" style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42" t="s">
        <v>57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30" t="s">
        <v>0</v>
      </c>
      <c r="B5" s="130" t="s">
        <v>1</v>
      </c>
      <c r="C5" s="130" t="s">
        <v>2</v>
      </c>
      <c r="D5" s="132" t="s">
        <v>3</v>
      </c>
      <c r="E5" s="132" t="s">
        <v>25</v>
      </c>
      <c r="F5" s="143" t="s">
        <v>24</v>
      </c>
      <c r="G5" s="144"/>
      <c r="H5" s="145"/>
      <c r="I5" s="143" t="s">
        <v>4</v>
      </c>
      <c r="J5" s="144"/>
      <c r="K5" s="145"/>
      <c r="L5" s="136" t="s">
        <v>5</v>
      </c>
      <c r="M5" s="137"/>
      <c r="N5" s="138"/>
      <c r="O5" s="136" t="s">
        <v>6</v>
      </c>
      <c r="P5" s="137"/>
      <c r="Q5" s="138"/>
      <c r="R5" s="136" t="s">
        <v>7</v>
      </c>
      <c r="S5" s="137"/>
      <c r="T5" s="138"/>
      <c r="U5" s="136" t="s">
        <v>8</v>
      </c>
      <c r="V5" s="137"/>
      <c r="W5" s="138"/>
      <c r="X5" s="136" t="s">
        <v>9</v>
      </c>
      <c r="Y5" s="137"/>
      <c r="Z5" s="138"/>
      <c r="AA5" s="136" t="s">
        <v>10</v>
      </c>
      <c r="AB5" s="137"/>
      <c r="AC5" s="138"/>
      <c r="AD5" s="136" t="s">
        <v>11</v>
      </c>
      <c r="AE5" s="137"/>
      <c r="AF5" s="138"/>
      <c r="AG5" s="139" t="s">
        <v>12</v>
      </c>
      <c r="AH5" s="140"/>
      <c r="AI5" s="141"/>
      <c r="AJ5" s="2"/>
      <c r="AK5" s="2"/>
    </row>
    <row r="6" spans="1:37" x14ac:dyDescent="0.2">
      <c r="A6" s="131"/>
      <c r="B6" s="131"/>
      <c r="C6" s="131"/>
      <c r="D6" s="131"/>
      <c r="E6" s="133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26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57" t="s">
        <v>16</v>
      </c>
      <c r="B7" s="157" t="str">
        <f>IF(B26="","",B26)</f>
        <v>埼玉 彩男</v>
      </c>
      <c r="C7" s="157" t="str">
        <f>IF(C26="","",C26)</f>
        <v>課長</v>
      </c>
      <c r="D7" s="159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58"/>
      <c r="B8" s="158"/>
      <c r="C8" s="158"/>
      <c r="D8" s="160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21">
        <v>1</v>
      </c>
      <c r="B9" s="148" t="str">
        <f>IF(B27="","",B27)</f>
        <v/>
      </c>
      <c r="C9" s="149" t="str">
        <f t="shared" ref="C9" si="0">IF(C27="","",C27)</f>
        <v/>
      </c>
      <c r="D9" s="150">
        <f>E27</f>
        <v>0</v>
      </c>
      <c r="E9" s="62" t="s">
        <v>26</v>
      </c>
      <c r="F9" s="94"/>
      <c r="G9" s="95"/>
      <c r="H9" s="57">
        <f>IF(ISERROR(ROUNDDOWN($D9*(F9+G9/60),0)),"",ROUNDDOWN($D9*(F9+G9/60),0))</f>
        <v>0</v>
      </c>
      <c r="I9" s="94"/>
      <c r="J9" s="95"/>
      <c r="K9" s="64">
        <f t="shared" ref="K9" si="1">IF(ISERROR(ROUNDDOWN($D9*(I9+J9/60),0)),"",ROUNDDOWN($D9*(I9+J9/60),0))</f>
        <v>0</v>
      </c>
      <c r="L9" s="94"/>
      <c r="M9" s="95"/>
      <c r="N9" s="64">
        <f t="shared" ref="N9" si="2">IF(ISERROR(ROUNDDOWN($D9*(L9+M9/60),0)),"",ROUNDDOWN($D9*(L9+M9/60),0))</f>
        <v>0</v>
      </c>
      <c r="O9" s="94"/>
      <c r="P9" s="95"/>
      <c r="Q9" s="64">
        <f t="shared" ref="Q9" si="3">IF(ISERROR(ROUNDDOWN($D9*(O9+P9/60),0)),"",ROUNDDOWN($D9*(O9+P9/60),0))</f>
        <v>0</v>
      </c>
      <c r="R9" s="94"/>
      <c r="S9" s="95"/>
      <c r="T9" s="64">
        <f t="shared" ref="T9" si="4">IF(ISERROR(ROUNDDOWN($D9*(R9+S9/60),0)),"",ROUNDDOWN($D9*(R9+S9/60),0))</f>
        <v>0</v>
      </c>
      <c r="U9" s="94"/>
      <c r="V9" s="95"/>
      <c r="W9" s="64">
        <f t="shared" ref="W9" si="5">IF(ISERROR(ROUNDDOWN($D9*(U9+V9/60),0)),"",ROUNDDOWN($D9*(U9+V9/60),0))</f>
        <v>0</v>
      </c>
      <c r="X9" s="94"/>
      <c r="Y9" s="95"/>
      <c r="Z9" s="64">
        <f t="shared" ref="Z9" si="6">IF(ISERROR(ROUNDDOWN($D9*(X9+Y9/60),0)),"",ROUNDDOWN($D9*(X9+Y9/60),0))</f>
        <v>0</v>
      </c>
      <c r="AA9" s="94"/>
      <c r="AB9" s="95"/>
      <c r="AC9" s="64">
        <f t="shared" ref="AC9" si="7">IF(ISERROR(ROUNDDOWN($D9*(AA9+AB9/60),0)),"",ROUNDDOWN($D9*(AA9+AB9/60),0))</f>
        <v>0</v>
      </c>
      <c r="AD9" s="94"/>
      <c r="AE9" s="95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:AI20" si="10">SUM(H9,K9,N9,Q9,T9,W9,Z9,AC9,AF9)</f>
        <v>0</v>
      </c>
      <c r="AJ9" s="2"/>
      <c r="AK9" s="2"/>
    </row>
    <row r="10" spans="1:37" ht="39.9" customHeight="1" thickBot="1" x14ac:dyDescent="0.25">
      <c r="A10" s="121"/>
      <c r="B10" s="148"/>
      <c r="C10" s="149"/>
      <c r="D10" s="150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 t="shared" si="10"/>
        <v>0</v>
      </c>
      <c r="AJ10" s="2"/>
      <c r="AK10" s="2"/>
    </row>
    <row r="11" spans="1:37" ht="39.9" customHeight="1" thickTop="1" x14ac:dyDescent="0.2">
      <c r="A11" s="164">
        <v>2</v>
      </c>
      <c r="B11" s="134" t="str">
        <f>IF(B28="","",B28)</f>
        <v/>
      </c>
      <c r="C11" s="151" t="str">
        <f>IF(C28="","",C28)</f>
        <v/>
      </c>
      <c r="D11" s="153">
        <f>E28</f>
        <v>0</v>
      </c>
      <c r="E11" s="60" t="s">
        <v>26</v>
      </c>
      <c r="F11" s="100"/>
      <c r="G11" s="101"/>
      <c r="H11" s="45">
        <f>IF(ISERROR(ROUNDDOWN($D11*(F11+G11/60),0)),"",ROUNDDOWN($D11*(F11+G11/60),0))</f>
        <v>0</v>
      </c>
      <c r="I11" s="100"/>
      <c r="J11" s="101"/>
      <c r="K11" s="45">
        <f>IF(ISERROR(ROUNDDOWN($D11*(I11+J11/60),0)),"",ROUNDDOWN($D11*(I11+J11/60),0))</f>
        <v>0</v>
      </c>
      <c r="L11" s="100"/>
      <c r="M11" s="101"/>
      <c r="N11" s="45">
        <f>IF(ISERROR(ROUNDDOWN($D11*(L11+M11/60),0)),"",ROUNDDOWN($D11*(L11+M11/60),0))</f>
        <v>0</v>
      </c>
      <c r="O11" s="100"/>
      <c r="P11" s="101"/>
      <c r="Q11" s="45">
        <f>IF(ISERROR(ROUNDDOWN($D11*(O11+P11/60),0)),"",ROUNDDOWN($D11*(O11+P11/60),0))</f>
        <v>0</v>
      </c>
      <c r="R11" s="100"/>
      <c r="S11" s="101"/>
      <c r="T11" s="45">
        <f>IF(ISERROR(ROUNDDOWN($D11*(R11+S11/60),0)),"",ROUNDDOWN($D11*(R11+S11/60),0))</f>
        <v>0</v>
      </c>
      <c r="U11" s="100"/>
      <c r="V11" s="101"/>
      <c r="W11" s="45">
        <f>IF(ISERROR(ROUNDDOWN($D11*(U11+V11/60),0)),"",ROUNDDOWN($D11*(U11+V11/60),0))</f>
        <v>0</v>
      </c>
      <c r="X11" s="100"/>
      <c r="Y11" s="101"/>
      <c r="Z11" s="45">
        <f>IF(ISERROR(ROUNDDOWN($D11*(X11+Y11/60),0)),"",ROUNDDOWN($D11*(X11+Y11/60),0))</f>
        <v>0</v>
      </c>
      <c r="AA11" s="100"/>
      <c r="AB11" s="101"/>
      <c r="AC11" s="45">
        <f>IF(ISERROR(ROUNDDOWN($D11*(AA11+AB11/60),0)),"",ROUNDDOWN($D11*(AA11+AB11/60),0))</f>
        <v>0</v>
      </c>
      <c r="AD11" s="100"/>
      <c r="AE11" s="101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:AH18" si="12">IF(MOD(SUM(G11,J11,M11,P11,S11,V11,Y11,AB11,AE11),60)=0,0,MOD(SUM(G11,J11,M11,P11,S11,V11,Y11,AB11,AE11),60))</f>
        <v>0</v>
      </c>
      <c r="AI11" s="48">
        <f t="shared" si="10"/>
        <v>0</v>
      </c>
      <c r="AJ11" s="2"/>
      <c r="AK11" s="2"/>
    </row>
    <row r="12" spans="1:37" ht="39.9" customHeight="1" thickBot="1" x14ac:dyDescent="0.25">
      <c r="A12" s="165"/>
      <c r="B12" s="135"/>
      <c r="C12" s="152"/>
      <c r="D12" s="154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si="12"/>
        <v>0</v>
      </c>
      <c r="AI12" s="56">
        <f t="shared" si="10"/>
        <v>0</v>
      </c>
      <c r="AJ12" s="2"/>
      <c r="AK12" s="2"/>
    </row>
    <row r="13" spans="1:37" ht="39.9" customHeight="1" thickTop="1" x14ac:dyDescent="0.2">
      <c r="A13" s="164">
        <v>3</v>
      </c>
      <c r="B13" s="134" t="str">
        <f>IF(B29="","",B29)</f>
        <v/>
      </c>
      <c r="C13" s="151" t="str">
        <f>IF(C29="","",C29)</f>
        <v/>
      </c>
      <c r="D13" s="153">
        <f>E29</f>
        <v>0</v>
      </c>
      <c r="E13" s="60" t="s">
        <v>26</v>
      </c>
      <c r="F13" s="100"/>
      <c r="G13" s="101"/>
      <c r="H13" s="45">
        <f>IF(ISERROR(ROUNDDOWN($D13*(F13+G13/60),0)),"",ROUNDDOWN($D13*(F13+G13/60),0))</f>
        <v>0</v>
      </c>
      <c r="I13" s="100"/>
      <c r="J13" s="101"/>
      <c r="K13" s="45">
        <f>IF(ISERROR(ROUNDDOWN($D13*(I13+J13/60),0)),"",ROUNDDOWN($D13*(I13+J13/60),0))</f>
        <v>0</v>
      </c>
      <c r="L13" s="100"/>
      <c r="M13" s="101"/>
      <c r="N13" s="45">
        <f>IF(ISERROR(ROUNDDOWN($D13*(L13+M13/60),0)),"",ROUNDDOWN($D13*(L13+M13/60),0))</f>
        <v>0</v>
      </c>
      <c r="O13" s="100"/>
      <c r="P13" s="101"/>
      <c r="Q13" s="45">
        <f>IF(ISERROR(ROUNDDOWN($D13*(O13+P13/60),0)),"",ROUNDDOWN($D13*(O13+P13/60),0))</f>
        <v>0</v>
      </c>
      <c r="R13" s="100"/>
      <c r="S13" s="101"/>
      <c r="T13" s="45">
        <f>IF(ISERROR(ROUNDDOWN($D13*(R13+S13/60),0)),"",ROUNDDOWN($D13*(R13+S13/60),0))</f>
        <v>0</v>
      </c>
      <c r="U13" s="100"/>
      <c r="V13" s="101"/>
      <c r="W13" s="45">
        <f>IF(ISERROR(ROUNDDOWN($D13*(U13+V13/60),0)),"",ROUNDDOWN($D13*(U13+V13/60),0))</f>
        <v>0</v>
      </c>
      <c r="X13" s="100"/>
      <c r="Y13" s="101"/>
      <c r="Z13" s="45">
        <f>IF(ISERROR(ROUNDDOWN($D13*(X13+Y13/60),0)),"",ROUNDDOWN($D13*(X13+Y13/60),0))</f>
        <v>0</v>
      </c>
      <c r="AA13" s="100"/>
      <c r="AB13" s="101"/>
      <c r="AC13" s="45">
        <f>IF(ISERROR(ROUNDDOWN($D13*(AA13+AB13/60),0)),"",ROUNDDOWN($D13*(AA13+AB13/60),0))</f>
        <v>0</v>
      </c>
      <c r="AD13" s="100"/>
      <c r="AE13" s="101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si="12"/>
        <v>0</v>
      </c>
      <c r="AI13" s="48">
        <f t="shared" si="10"/>
        <v>0</v>
      </c>
      <c r="AJ13" s="2"/>
      <c r="AK13" s="2"/>
    </row>
    <row r="14" spans="1:37" ht="39.9" customHeight="1" thickBot="1" x14ac:dyDescent="0.25">
      <c r="A14" s="165"/>
      <c r="B14" s="135"/>
      <c r="C14" s="152"/>
      <c r="D14" s="154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2"/>
        <v>0</v>
      </c>
      <c r="AI14" s="56">
        <f t="shared" si="10"/>
        <v>0</v>
      </c>
      <c r="AJ14" s="2"/>
      <c r="AK14" s="2"/>
    </row>
    <row r="15" spans="1:37" ht="39.9" customHeight="1" thickTop="1" x14ac:dyDescent="0.2">
      <c r="A15" s="121">
        <v>4</v>
      </c>
      <c r="B15" s="148" t="str">
        <f>IF(B30="","",B30)</f>
        <v/>
      </c>
      <c r="C15" s="149" t="str">
        <f>IF(C30="","",C30)</f>
        <v/>
      </c>
      <c r="D15" s="150">
        <f>E30</f>
        <v>0</v>
      </c>
      <c r="E15" s="60" t="s">
        <v>26</v>
      </c>
      <c r="F15" s="100"/>
      <c r="G15" s="101"/>
      <c r="H15" s="57">
        <f>IF(ISERROR(ROUNDDOWN($D15*(F15+G15/60),0)),"",ROUNDDOWN($D15*(F15+G15/60),0))</f>
        <v>0</v>
      </c>
      <c r="I15" s="100"/>
      <c r="J15" s="101"/>
      <c r="K15" s="57">
        <f>IF(ISERROR(ROUNDDOWN($D15*(I15+J15/60),0)),"",ROUNDDOWN($D15*(I15+J15/60),0))</f>
        <v>0</v>
      </c>
      <c r="L15" s="100"/>
      <c r="M15" s="101"/>
      <c r="N15" s="57">
        <f>IF(ISERROR(ROUNDDOWN($D15*(L15+M15/60),0)),"",ROUNDDOWN($D15*(L15+M15/60),0))</f>
        <v>0</v>
      </c>
      <c r="O15" s="100"/>
      <c r="P15" s="101"/>
      <c r="Q15" s="57">
        <f>IF(ISERROR(ROUNDDOWN($D15*(O15+P15/60),0)),"",ROUNDDOWN($D15*(O15+P15/60),0))</f>
        <v>0</v>
      </c>
      <c r="R15" s="100"/>
      <c r="S15" s="101"/>
      <c r="T15" s="57">
        <f>IF(ISERROR(ROUNDDOWN($D15*(R15+S15/60),0)),"",ROUNDDOWN($D15*(R15+S15/60),0))</f>
        <v>0</v>
      </c>
      <c r="U15" s="100"/>
      <c r="V15" s="101"/>
      <c r="W15" s="57">
        <f>IF(ISERROR(ROUNDDOWN($D15*(U15+V15/60),0)),"",ROUNDDOWN($D15*(U15+V15/60),0))</f>
        <v>0</v>
      </c>
      <c r="X15" s="100"/>
      <c r="Y15" s="101"/>
      <c r="Z15" s="57">
        <f>IF(ISERROR(ROUNDDOWN($D15*(X15+Y15/60),0)),"",ROUNDDOWN($D15*(X15+Y15/60),0))</f>
        <v>0</v>
      </c>
      <c r="AA15" s="100"/>
      <c r="AB15" s="101"/>
      <c r="AC15" s="57">
        <f>IF(ISERROR(ROUNDDOWN($D15*(AA15+AB15/60),0)),"",ROUNDDOWN($D15*(AA15+AB15/60),0))</f>
        <v>0</v>
      </c>
      <c r="AD15" s="100"/>
      <c r="AE15" s="101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si="12"/>
        <v>0</v>
      </c>
      <c r="AI15" s="58">
        <f t="shared" si="10"/>
        <v>0</v>
      </c>
      <c r="AJ15" s="2"/>
      <c r="AK15" s="2"/>
    </row>
    <row r="16" spans="1:37" ht="39.9" customHeight="1" thickBot="1" x14ac:dyDescent="0.25">
      <c r="A16" s="121"/>
      <c r="B16" s="148"/>
      <c r="C16" s="149"/>
      <c r="D16" s="150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2"/>
        <v>0</v>
      </c>
      <c r="AI16" s="32">
        <f t="shared" si="10"/>
        <v>0</v>
      </c>
      <c r="AJ16" s="2"/>
      <c r="AK16" s="2"/>
    </row>
    <row r="17" spans="1:37" ht="39.9" customHeight="1" thickTop="1" x14ac:dyDescent="0.2">
      <c r="A17" s="164">
        <v>5</v>
      </c>
      <c r="B17" s="134" t="str">
        <f>IF(B31="","",B31)</f>
        <v/>
      </c>
      <c r="C17" s="151" t="str">
        <f>IF(C31="","",C31)</f>
        <v/>
      </c>
      <c r="D17" s="153">
        <f>E31</f>
        <v>0</v>
      </c>
      <c r="E17" s="60" t="s">
        <v>26</v>
      </c>
      <c r="F17" s="100"/>
      <c r="G17" s="101"/>
      <c r="H17" s="45">
        <f>IF(ISERROR(ROUNDDOWN($D17*(F17+G17/60),0)),"",ROUNDDOWN($D17*(F17+G17/60),0))</f>
        <v>0</v>
      </c>
      <c r="I17" s="100"/>
      <c r="J17" s="101"/>
      <c r="K17" s="45">
        <f>IF(ISERROR(ROUNDDOWN($D17*(I17+J17/60),0)),"",ROUNDDOWN($D17*(I17+J17/60),0))</f>
        <v>0</v>
      </c>
      <c r="L17" s="100"/>
      <c r="M17" s="101"/>
      <c r="N17" s="45">
        <f>IF(ISERROR(ROUNDDOWN($D17*(L17+M17/60),0)),"",ROUNDDOWN($D17*(L17+M17/60),0))</f>
        <v>0</v>
      </c>
      <c r="O17" s="100"/>
      <c r="P17" s="101"/>
      <c r="Q17" s="45">
        <f>IF(ISERROR(ROUNDDOWN($D17*(O17+P17/60),0)),"",ROUNDDOWN($D17*(O17+P17/60),0))</f>
        <v>0</v>
      </c>
      <c r="R17" s="100"/>
      <c r="S17" s="101"/>
      <c r="T17" s="45">
        <f>IF(ISERROR(ROUNDDOWN($D17*(R17+S17/60),0)),"",ROUNDDOWN($D17*(R17+S17/60),0))</f>
        <v>0</v>
      </c>
      <c r="U17" s="100"/>
      <c r="V17" s="101"/>
      <c r="W17" s="45">
        <f>IF(ISERROR(ROUNDDOWN($D17*(U17+V17/60),0)),"",ROUNDDOWN($D17*(U17+V17/60),0))</f>
        <v>0</v>
      </c>
      <c r="X17" s="100"/>
      <c r="Y17" s="101"/>
      <c r="Z17" s="45">
        <f>IF(ISERROR(ROUNDDOWN($D17*(X17+Y17/60),0)),"",ROUNDDOWN($D17*(X17+Y17/60),0))</f>
        <v>0</v>
      </c>
      <c r="AA17" s="100"/>
      <c r="AB17" s="101"/>
      <c r="AC17" s="45">
        <f>IF(ISERROR(ROUNDDOWN($D17*(AA17+AB17/60),0)),"",ROUNDDOWN($D17*(AA17+AB17/60),0))</f>
        <v>0</v>
      </c>
      <c r="AD17" s="100"/>
      <c r="AE17" s="101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si="12"/>
        <v>0</v>
      </c>
      <c r="AI17" s="48">
        <f t="shared" si="10"/>
        <v>0</v>
      </c>
      <c r="AJ17" s="2"/>
      <c r="AK17" s="2"/>
    </row>
    <row r="18" spans="1:37" ht="39.9" customHeight="1" thickBot="1" x14ac:dyDescent="0.25">
      <c r="A18" s="165"/>
      <c r="B18" s="135"/>
      <c r="C18" s="152"/>
      <c r="D18" s="154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2"/>
        <v>0</v>
      </c>
      <c r="AI18" s="56">
        <f t="shared" si="10"/>
        <v>0</v>
      </c>
      <c r="AJ18" s="2"/>
      <c r="AK18" s="2"/>
    </row>
    <row r="19" spans="1:37" ht="39.9" customHeight="1" thickTop="1" x14ac:dyDescent="0.2">
      <c r="A19" s="121">
        <v>6</v>
      </c>
      <c r="B19" s="148" t="str">
        <f>IF(B32="","",B32)</f>
        <v/>
      </c>
      <c r="C19" s="149" t="str">
        <f>IF(C32="","",C32)</f>
        <v/>
      </c>
      <c r="D19" s="150">
        <f>E32</f>
        <v>0</v>
      </c>
      <c r="E19" s="62" t="s">
        <v>26</v>
      </c>
      <c r="F19" s="100"/>
      <c r="G19" s="101"/>
      <c r="H19" s="38">
        <f>IF(ISERROR(ROUNDDOWN($D19*(F19+G19/60),0)),"",ROUNDDOWN($D19*(F19+G19/60),0))</f>
        <v>0</v>
      </c>
      <c r="I19" s="100"/>
      <c r="J19" s="101"/>
      <c r="K19" s="38">
        <f>IF(ISERROR(ROUNDDOWN($D19*(I19+J19/60),0)),"",ROUNDDOWN($D19*(I19+J19/60),0))</f>
        <v>0</v>
      </c>
      <c r="L19" s="100"/>
      <c r="M19" s="101"/>
      <c r="N19" s="38">
        <f>IF(ISERROR(ROUNDDOWN($D19*(L19+M19/60),0)),"",ROUNDDOWN($D19*(L19+M19/60),0))</f>
        <v>0</v>
      </c>
      <c r="O19" s="100"/>
      <c r="P19" s="101"/>
      <c r="Q19" s="38">
        <f>IF(ISERROR(ROUNDDOWN($D19*(O19+P19/60),0)),"",ROUNDDOWN($D19*(O19+P19/60),0))</f>
        <v>0</v>
      </c>
      <c r="R19" s="100"/>
      <c r="S19" s="101"/>
      <c r="T19" s="38">
        <f>IF(ISERROR(ROUNDDOWN($D19*(R19+S19/60),0)),"",ROUNDDOWN($D19*(R19+S19/60),0))</f>
        <v>0</v>
      </c>
      <c r="U19" s="100"/>
      <c r="V19" s="101"/>
      <c r="W19" s="38">
        <f>IF(ISERROR(ROUNDDOWN($D19*(U19+V19/60),0)),"",ROUNDDOWN($D19*(U19+V19/60),0))</f>
        <v>0</v>
      </c>
      <c r="X19" s="100"/>
      <c r="Y19" s="101"/>
      <c r="Z19" s="38">
        <f>IF(ISERROR(ROUNDDOWN($D19*(X19+Y19/60),0)),"",ROUNDDOWN($D19*(X19+Y19/60),0))</f>
        <v>0</v>
      </c>
      <c r="AA19" s="100"/>
      <c r="AB19" s="101"/>
      <c r="AC19" s="38">
        <f>IF(ISERROR(ROUNDDOWN($D19*(AA19+AB19/60),0)),"",ROUNDDOWN($D19*(AA19+AB19/60),0))</f>
        <v>0</v>
      </c>
      <c r="AD19" s="100"/>
      <c r="AE19" s="101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si="10"/>
        <v>0</v>
      </c>
      <c r="AJ19" s="2"/>
      <c r="AK19" s="2"/>
    </row>
    <row r="20" spans="1:37" ht="39.9" customHeight="1" x14ac:dyDescent="0.2">
      <c r="A20" s="166"/>
      <c r="B20" s="161"/>
      <c r="C20" s="162"/>
      <c r="D20" s="163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0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5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56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30" t="s">
        <v>18</v>
      </c>
      <c r="B24" s="130" t="s">
        <v>19</v>
      </c>
      <c r="C24" s="130" t="s">
        <v>20</v>
      </c>
      <c r="D24" s="132" t="s">
        <v>23</v>
      </c>
      <c r="E24" s="122" t="s">
        <v>3</v>
      </c>
      <c r="F24" s="1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31"/>
      <c r="B25" s="131"/>
      <c r="C25" s="131"/>
      <c r="D25" s="133"/>
      <c r="E25" s="124"/>
      <c r="F25" s="1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26">
        <f t="shared" ref="E26:E32" si="13">IF(ISERROR(ROUNDDOWN((D26/1920),0)),"",ROUNDDOWN((D26/1920),0))</f>
        <v>3317</v>
      </c>
      <c r="F26" s="127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96"/>
      <c r="C27" s="96"/>
      <c r="D27" s="97"/>
      <c r="E27" s="128">
        <f t="shared" si="13"/>
        <v>0</v>
      </c>
      <c r="F27" s="12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96"/>
      <c r="C28" s="96"/>
      <c r="D28" s="97"/>
      <c r="E28" s="128">
        <f t="shared" si="13"/>
        <v>0</v>
      </c>
      <c r="F28" s="1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96"/>
      <c r="C29" s="96"/>
      <c r="D29" s="97"/>
      <c r="E29" s="128">
        <f t="shared" si="13"/>
        <v>0</v>
      </c>
      <c r="F29" s="1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96"/>
      <c r="C30" s="96"/>
      <c r="D30" s="97"/>
      <c r="E30" s="128">
        <f t="shared" si="13"/>
        <v>0</v>
      </c>
      <c r="F30" s="1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96"/>
      <c r="C31" s="96"/>
      <c r="D31" s="97"/>
      <c r="E31" s="128">
        <f t="shared" si="13"/>
        <v>0</v>
      </c>
      <c r="F31" s="1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98"/>
      <c r="C32" s="98"/>
      <c r="D32" s="99"/>
      <c r="E32" s="182">
        <f t="shared" si="13"/>
        <v>0</v>
      </c>
      <c r="F32" s="18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G5:AI5"/>
    <mergeCell ref="A3:AI3"/>
    <mergeCell ref="A5:A6"/>
    <mergeCell ref="B5:B6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24:A25"/>
    <mergeCell ref="B24:B25"/>
    <mergeCell ref="C24:C25"/>
    <mergeCell ref="D24:D25"/>
    <mergeCell ref="E24:F25"/>
    <mergeCell ref="A19:A20"/>
    <mergeCell ref="B19:B20"/>
    <mergeCell ref="C19:C20"/>
    <mergeCell ref="D19:D20"/>
    <mergeCell ref="AG21:AG22"/>
    <mergeCell ref="E32:F32"/>
    <mergeCell ref="E26:F26"/>
    <mergeCell ref="E27:F27"/>
    <mergeCell ref="E28:F28"/>
    <mergeCell ref="E29:F29"/>
    <mergeCell ref="E30:F30"/>
    <mergeCell ref="E31:F31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E4B-7F92-498E-9A63-23C0B66611A0}">
  <sheetPr>
    <pageSetUpPr fitToPage="1"/>
  </sheetPr>
  <dimension ref="B1:G39"/>
  <sheetViews>
    <sheetView showGridLines="0" zoomScale="70" zoomScaleNormal="70" workbookViewId="0">
      <selection activeCell="C6" sqref="C6:G6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5.5" x14ac:dyDescent="0.2">
      <c r="B1" s="167" t="s">
        <v>58</v>
      </c>
      <c r="C1" s="167"/>
      <c r="D1" s="167"/>
      <c r="E1" s="167"/>
      <c r="F1" s="167"/>
      <c r="G1" s="167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94" t="s">
        <v>42</v>
      </c>
      <c r="D3" s="195"/>
      <c r="E3" s="195"/>
      <c r="F3" s="195"/>
      <c r="G3" s="196"/>
    </row>
    <row r="4" spans="2:7" ht="22.5" customHeight="1" thickBot="1" x14ac:dyDescent="0.25">
      <c r="B4" s="73" t="s">
        <v>41</v>
      </c>
      <c r="C4" s="194" t="s">
        <v>56</v>
      </c>
      <c r="D4" s="195"/>
      <c r="E4" s="195"/>
      <c r="F4" s="195"/>
      <c r="G4" s="196"/>
    </row>
    <row r="5" spans="2:7" ht="22.5" customHeight="1" thickBot="1" x14ac:dyDescent="0.25">
      <c r="B5" s="73" t="s">
        <v>29</v>
      </c>
      <c r="C5" s="194" t="s">
        <v>43</v>
      </c>
      <c r="D5" s="195"/>
      <c r="E5" s="195"/>
      <c r="F5" s="195"/>
      <c r="G5" s="196"/>
    </row>
    <row r="6" spans="2:7" ht="22.5" customHeight="1" thickBot="1" x14ac:dyDescent="0.25">
      <c r="B6" s="73" t="s">
        <v>30</v>
      </c>
      <c r="C6" s="194" t="s">
        <v>43</v>
      </c>
      <c r="D6" s="195"/>
      <c r="E6" s="195"/>
      <c r="F6" s="195"/>
      <c r="G6" s="196"/>
    </row>
    <row r="7" spans="2:7" ht="22.5" customHeight="1" thickBot="1" x14ac:dyDescent="0.25">
      <c r="B7" s="73" t="s">
        <v>31</v>
      </c>
      <c r="C7" s="194" t="s">
        <v>53</v>
      </c>
      <c r="D7" s="195"/>
      <c r="E7" s="195"/>
      <c r="F7" s="195"/>
      <c r="G7" s="196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71" t="s">
        <v>26</v>
      </c>
      <c r="C9" s="172"/>
      <c r="D9" s="172"/>
      <c r="E9" s="172"/>
      <c r="F9" s="172"/>
      <c r="G9" s="173"/>
    </row>
    <row r="10" spans="2:7" ht="90" customHeight="1" thickBot="1" x14ac:dyDescent="0.25">
      <c r="B10" s="73" t="s">
        <v>45</v>
      </c>
      <c r="C10" s="184" t="s">
        <v>54</v>
      </c>
      <c r="D10" s="185"/>
      <c r="E10" s="185"/>
      <c r="F10" s="185"/>
      <c r="G10" s="186"/>
    </row>
    <row r="11" spans="2:7" ht="25.5" customHeight="1" thickBot="1" x14ac:dyDescent="0.25">
      <c r="B11" s="73" t="s">
        <v>46</v>
      </c>
      <c r="C11" s="187">
        <v>30</v>
      </c>
      <c r="D11" s="188"/>
      <c r="E11" s="188"/>
      <c r="F11" s="189" t="s">
        <v>49</v>
      </c>
      <c r="G11" s="190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71" t="s">
        <v>27</v>
      </c>
      <c r="C13" s="172"/>
      <c r="D13" s="172"/>
      <c r="E13" s="172"/>
      <c r="F13" s="172"/>
      <c r="G13" s="173"/>
    </row>
    <row r="14" spans="2:7" ht="90" customHeight="1" thickBot="1" x14ac:dyDescent="0.25">
      <c r="B14" s="73" t="s">
        <v>44</v>
      </c>
      <c r="C14" s="191" t="s">
        <v>55</v>
      </c>
      <c r="D14" s="192"/>
      <c r="E14" s="192"/>
      <c r="F14" s="192"/>
      <c r="G14" s="193"/>
    </row>
    <row r="15" spans="2:7" ht="25.5" customHeight="1" thickBot="1" x14ac:dyDescent="0.25">
      <c r="B15" s="73" t="s">
        <v>50</v>
      </c>
      <c r="C15" s="174">
        <f>SUM(F17:F38)</f>
        <v>0.95833333333333326</v>
      </c>
      <c r="D15" s="175"/>
      <c r="E15" s="175"/>
      <c r="F15" s="176" t="s">
        <v>51</v>
      </c>
      <c r="G15" s="177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>
        <v>45125</v>
      </c>
      <c r="C17" s="83">
        <v>0.35416666666666669</v>
      </c>
      <c r="D17" s="84">
        <v>0.72916666666666663</v>
      </c>
      <c r="E17" s="85">
        <v>4.1666666666666664E-2</v>
      </c>
      <c r="F17" s="92">
        <f>IF(C17&lt;&gt;"",D17-C17-E17,"")</f>
        <v>0.33333333333333326</v>
      </c>
      <c r="G17" s="86" t="s">
        <v>52</v>
      </c>
    </row>
    <row r="18" spans="2:7" ht="17.25" customHeight="1" x14ac:dyDescent="0.2">
      <c r="B18" s="82">
        <v>45128</v>
      </c>
      <c r="C18" s="83">
        <v>0.54166666666666663</v>
      </c>
      <c r="D18" s="84">
        <v>0.72916666666666663</v>
      </c>
      <c r="E18" s="85">
        <v>0</v>
      </c>
      <c r="F18" s="92">
        <f>IF(C18&lt;&gt;"",D18-C18-E18,"")</f>
        <v>0.1875</v>
      </c>
      <c r="G18" s="86" t="s">
        <v>38</v>
      </c>
    </row>
    <row r="19" spans="2:7" ht="17.25" customHeight="1" x14ac:dyDescent="0.2">
      <c r="B19" s="82">
        <v>45135</v>
      </c>
      <c r="C19" s="83">
        <v>0.33333333333333331</v>
      </c>
      <c r="D19" s="84">
        <v>0.85416666666666663</v>
      </c>
      <c r="E19" s="85">
        <v>8.3333333333333329E-2</v>
      </c>
      <c r="F19" s="92">
        <f t="shared" ref="F19:F37" si="0">IF(C19&lt;&gt;"",D19-C19-E19,"")</f>
        <v>0.43749999999999994</v>
      </c>
      <c r="G19" s="86" t="s">
        <v>39</v>
      </c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C7:G7"/>
    <mergeCell ref="B1:G1"/>
    <mergeCell ref="C3:G3"/>
    <mergeCell ref="C4:G4"/>
    <mergeCell ref="C5:G5"/>
    <mergeCell ref="C6:G6"/>
    <mergeCell ref="C15:E15"/>
    <mergeCell ref="F15:G15"/>
    <mergeCell ref="B9:G9"/>
    <mergeCell ref="C10:G10"/>
    <mergeCell ref="C11:E11"/>
    <mergeCell ref="F11:G11"/>
    <mergeCell ref="B13:G13"/>
    <mergeCell ref="C14:G14"/>
  </mergeCells>
  <phoneticPr fontId="3"/>
  <pageMargins left="0.98425196850393704" right="0.39370078740157483" top="0.59055118110236227" bottom="0.39370078740157483" header="0.51181102362204722" footer="0.5118110236220472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人件費積算表（年間）</vt:lpstr>
      <vt:lpstr>人件費積算表（月）※作業する月毎に作成すること</vt:lpstr>
      <vt:lpstr>人件費積算表（年間）入力方法</vt:lpstr>
      <vt:lpstr>人件費積算表（月）入力方法</vt:lpstr>
      <vt:lpstr>'人件費積算表（月）※作業する月毎に作成すること'!Print_Area</vt:lpstr>
      <vt:lpstr>'人件費積算表（月）入力方法'!Print_Area</vt:lpstr>
      <vt:lpstr>'人件費積算表（年間）'!Print_Area</vt:lpstr>
      <vt:lpstr>'人件費積算表（年間）入力方法'!Print_Area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柴山 聡太（新産業育成課）</cp:lastModifiedBy>
  <cp:lastPrinted>2026-04-06T07:36:51Z</cp:lastPrinted>
  <dcterms:created xsi:type="dcterms:W3CDTF">2020-07-10T04:56:52Z</dcterms:created>
  <dcterms:modified xsi:type="dcterms:W3CDTF">2026-04-07T00:31:53Z</dcterms:modified>
</cp:coreProperties>
</file>