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115473\Box\【02_課所共有】06_04_高齢者福祉課\R07年度\02_施設・事業者指導担当\21_事業者支援\21_06_訪問介護等サービス提供体制確保支援\21_06_070_訪問介護支援　確定\00 実績報告様式\"/>
    </mc:Choice>
  </mc:AlternateContent>
  <xr:revisionPtr revIDLastSave="0" documentId="13_ncr:1_{BDABE2FC-5350-40D2-AA84-4F60AD8D342C}" xr6:coauthVersionLast="47" xr6:coauthVersionMax="47" xr10:uidLastSave="{00000000-0000-0000-0000-000000000000}"/>
  <bookViews>
    <workbookView xWindow="-120" yWindow="-120" windowWidth="29040" windowHeight="15720" tabRatio="968" activeTab="1" xr2:uid="{E049E89F-2125-4C0C-AE9A-441ED167FA58}"/>
  </bookViews>
  <sheets>
    <sheet name="申請額一覧 " sheetId="17" r:id="rId1"/>
    <sheet name="個票１" sheetId="1" r:id="rId2"/>
    <sheet name="①別紙１－２" sheetId="2" r:id="rId3"/>
    <sheet name="①別紙１－３" sheetId="3" r:id="rId4"/>
    <sheet name="個票２" sheetId="18" r:id="rId5"/>
    <sheet name="②別紙１－２" sheetId="19" r:id="rId6"/>
    <sheet name="②別紙１－３" sheetId="20" r:id="rId7"/>
    <sheet name="個票３" sheetId="21" r:id="rId8"/>
    <sheet name="③別紙１－２" sheetId="22" r:id="rId9"/>
    <sheet name="③別紙１－３" sheetId="23" r:id="rId10"/>
    <sheet name="個票４" sheetId="30" r:id="rId11"/>
    <sheet name="④別紙１－２" sheetId="31" r:id="rId12"/>
    <sheet name="④別紙１－３" sheetId="32" r:id="rId13"/>
    <sheet name="個票５" sheetId="24" r:id="rId14"/>
    <sheet name="⑤別紙１－２" sheetId="25" r:id="rId15"/>
    <sheet name="⑤別紙１－３" sheetId="29" r:id="rId16"/>
    <sheet name="個票６" sheetId="27" r:id="rId17"/>
    <sheet name="⑥別紙１－２" sheetId="28" r:id="rId18"/>
    <sheet name="⑥別紙１－３" sheetId="26" r:id="rId19"/>
    <sheet name="個票７" sheetId="33" r:id="rId20"/>
    <sheet name="⑦別紙１－２" sheetId="34" r:id="rId21"/>
    <sheet name="⑦別紙１－３" sheetId="35" r:id="rId22"/>
    <sheet name="個票８" sheetId="36" r:id="rId23"/>
    <sheet name="⑧別紙１－２" sheetId="37" r:id="rId24"/>
    <sheet name="⑧別紙１－３" sheetId="38" r:id="rId25"/>
    <sheet name="個票９" sheetId="39" r:id="rId26"/>
    <sheet name="⑨別紙１－２" sheetId="40" r:id="rId27"/>
    <sheet name="⑨別紙１－３" sheetId="41" r:id="rId28"/>
    <sheet name="個票１０" sheetId="42" r:id="rId29"/>
    <sheet name="⑩別紙１－２" sheetId="43" r:id="rId30"/>
    <sheet name="⑩別紙１－３" sheetId="44" r:id="rId31"/>
    <sheet name="個票１１" sheetId="45" r:id="rId32"/>
    <sheet name="⑪別紙１－２" sheetId="46" r:id="rId33"/>
    <sheet name="⑪別紙１－３" sheetId="47" r:id="rId34"/>
    <sheet name="個票１２" sheetId="48" r:id="rId35"/>
    <sheet name="⑫別紙１－２" sheetId="49" r:id="rId36"/>
    <sheet name="⑫別紙１－３" sheetId="50" r:id="rId37"/>
    <sheet name="個票１３" sheetId="51" r:id="rId38"/>
    <sheet name="⑬別紙１－２" sheetId="52" r:id="rId39"/>
    <sheet name="⑬別紙１－３" sheetId="53" r:id="rId40"/>
    <sheet name="個票１４" sheetId="54" r:id="rId41"/>
    <sheet name="⑭別紙１－２" sheetId="55" r:id="rId42"/>
    <sheet name="⑭別紙１－３" sheetId="56" r:id="rId43"/>
    <sheet name="個票１５" sheetId="57" r:id="rId44"/>
    <sheet name="⑮別紙１－２" sheetId="58" r:id="rId45"/>
    <sheet name="⑮別紙１－３" sheetId="59" r:id="rId46"/>
    <sheet name="（参考）市町村一覧" sheetId="4" state="hidden" r:id="rId47"/>
  </sheets>
  <definedNames>
    <definedName name="_xlnm.Print_Area" localSheetId="1">個票１!$A$1:$J$78</definedName>
    <definedName name="_xlnm.Print_Area" localSheetId="28">個票１０!$A$1:$J$78</definedName>
    <definedName name="_xlnm.Print_Area" localSheetId="31">個票１１!$A$1:$J$78</definedName>
    <definedName name="_xlnm.Print_Area" localSheetId="34">個票１２!$A$1:$J$78</definedName>
    <definedName name="_xlnm.Print_Area" localSheetId="37">個票１３!$A$1:$J$78</definedName>
    <definedName name="_xlnm.Print_Area" localSheetId="40">個票１４!$A$1:$J$78</definedName>
    <definedName name="_xlnm.Print_Area" localSheetId="43">個票１５!$A$1:$J$78</definedName>
    <definedName name="_xlnm.Print_Area" localSheetId="4">個票２!$A$1:$J$78</definedName>
    <definedName name="_xlnm.Print_Area" localSheetId="7">個票３!$A$1:$J$78</definedName>
    <definedName name="_xlnm.Print_Area" localSheetId="10">個票４!$A$1:$J$78</definedName>
    <definedName name="_xlnm.Print_Area" localSheetId="13">個票５!$A$1:$J$78</definedName>
    <definedName name="_xlnm.Print_Area" localSheetId="16">個票６!$A$1:$J$78</definedName>
    <definedName name="_xlnm.Print_Area" localSheetId="19">個票７!$A$1:$J$78</definedName>
    <definedName name="_xlnm.Print_Area" localSheetId="22">個票８!$A$1:$J$78</definedName>
    <definedName name="_xlnm.Print_Area" localSheetId="25">個票９!$A$1:$J$78</definedName>
    <definedName name="_xlnm.Print_Area" localSheetId="0">'申請額一覧 '!$A$1:$BV$27</definedName>
    <definedName name="_xlnm.Print_Titles" localSheetId="1">個票１!$1:$23</definedName>
    <definedName name="_xlnm.Print_Titles" localSheetId="28">個票１０!$1:$23</definedName>
    <definedName name="_xlnm.Print_Titles" localSheetId="31">個票１１!$1:$23</definedName>
    <definedName name="_xlnm.Print_Titles" localSheetId="34">個票１２!$1:$23</definedName>
    <definedName name="_xlnm.Print_Titles" localSheetId="37">個票１３!$1:$23</definedName>
    <definedName name="_xlnm.Print_Titles" localSheetId="40">個票１４!$1:$23</definedName>
    <definedName name="_xlnm.Print_Titles" localSheetId="43">個票１５!$1:$23</definedName>
    <definedName name="_xlnm.Print_Titles" localSheetId="4">個票２!$1:$23</definedName>
    <definedName name="_xlnm.Print_Titles" localSheetId="7">個票３!$1:$23</definedName>
    <definedName name="_xlnm.Print_Titles" localSheetId="10">個票４!$1:$23</definedName>
    <definedName name="_xlnm.Print_Titles" localSheetId="13">個票５!$1:$23</definedName>
    <definedName name="_xlnm.Print_Titles" localSheetId="16">個票６!$1:$23</definedName>
    <definedName name="_xlnm.Print_Titles" localSheetId="19">個票７!$1:$23</definedName>
    <definedName name="_xlnm.Print_Titles" localSheetId="22">個票８!$1:$23</definedName>
    <definedName name="_xlnm.Print_Titles" localSheetId="25">個票９!$1:$23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9" l="1"/>
  <c r="B17" i="59"/>
  <c r="B50" i="58"/>
  <c r="B39" i="58"/>
  <c r="B28" i="58"/>
  <c r="B17" i="58"/>
  <c r="D66" i="57"/>
  <c r="E66" i="57" s="1"/>
  <c r="G66" i="57" s="1"/>
  <c r="I66" i="57" s="1"/>
  <c r="F62" i="57"/>
  <c r="D62" i="57"/>
  <c r="E62" i="57" s="1"/>
  <c r="G62" i="57" s="1"/>
  <c r="I62" i="57" s="1"/>
  <c r="C69" i="57" s="1"/>
  <c r="F51" i="57"/>
  <c r="D51" i="57"/>
  <c r="E51" i="57" s="1"/>
  <c r="G51" i="57" s="1"/>
  <c r="I51" i="57" s="1"/>
  <c r="F44" i="57"/>
  <c r="E44" i="57"/>
  <c r="G44" i="57" s="1"/>
  <c r="I44" i="57" s="1"/>
  <c r="D44" i="57"/>
  <c r="D35" i="57"/>
  <c r="E35" i="57" s="1"/>
  <c r="G35" i="57" s="1"/>
  <c r="I35" i="57" s="1"/>
  <c r="D31" i="57"/>
  <c r="E31" i="57" s="1"/>
  <c r="G31" i="57" s="1"/>
  <c r="I31" i="57" s="1"/>
  <c r="G22" i="57"/>
  <c r="B28" i="56"/>
  <c r="B17" i="56"/>
  <c r="B50" i="55"/>
  <c r="B39" i="55"/>
  <c r="B28" i="55"/>
  <c r="B17" i="55"/>
  <c r="D66" i="54"/>
  <c r="E66" i="54" s="1"/>
  <c r="G66" i="54" s="1"/>
  <c r="I66" i="54" s="1"/>
  <c r="F62" i="54"/>
  <c r="D62" i="54"/>
  <c r="E62" i="54" s="1"/>
  <c r="G62" i="54" s="1"/>
  <c r="I62" i="54" s="1"/>
  <c r="C69" i="54" s="1"/>
  <c r="F51" i="54"/>
  <c r="D51" i="54"/>
  <c r="E51" i="54" s="1"/>
  <c r="G51" i="54" s="1"/>
  <c r="I51" i="54" s="1"/>
  <c r="F44" i="54"/>
  <c r="D44" i="54"/>
  <c r="E44" i="54" s="1"/>
  <c r="G44" i="54" s="1"/>
  <c r="I44" i="54" s="1"/>
  <c r="D35" i="54"/>
  <c r="E35" i="54" s="1"/>
  <c r="G35" i="54" s="1"/>
  <c r="I35" i="54" s="1"/>
  <c r="D31" i="54"/>
  <c r="E31" i="54" s="1"/>
  <c r="G31" i="54" s="1"/>
  <c r="I31" i="54" s="1"/>
  <c r="G22" i="54"/>
  <c r="B28" i="53"/>
  <c r="B17" i="53"/>
  <c r="B50" i="52"/>
  <c r="B39" i="52"/>
  <c r="B28" i="52"/>
  <c r="B17" i="52"/>
  <c r="D66" i="51"/>
  <c r="E66" i="51" s="1"/>
  <c r="G66" i="51" s="1"/>
  <c r="I66" i="51" s="1"/>
  <c r="F62" i="51"/>
  <c r="E62" i="51"/>
  <c r="G62" i="51" s="1"/>
  <c r="I62" i="51" s="1"/>
  <c r="C69" i="51" s="1"/>
  <c r="D62" i="51"/>
  <c r="F51" i="51"/>
  <c r="D51" i="51"/>
  <c r="E51" i="51" s="1"/>
  <c r="G51" i="51" s="1"/>
  <c r="I51" i="51" s="1"/>
  <c r="G44" i="51"/>
  <c r="I44" i="51" s="1"/>
  <c r="F44" i="51"/>
  <c r="E44" i="51"/>
  <c r="D44" i="51"/>
  <c r="D35" i="51"/>
  <c r="E35" i="51" s="1"/>
  <c r="G35" i="51" s="1"/>
  <c r="I35" i="51" s="1"/>
  <c r="D31" i="51"/>
  <c r="E31" i="51" s="1"/>
  <c r="G31" i="51" s="1"/>
  <c r="I31" i="51" s="1"/>
  <c r="G22" i="51"/>
  <c r="B28" i="50"/>
  <c r="B17" i="50"/>
  <c r="B50" i="49"/>
  <c r="B39" i="49"/>
  <c r="B28" i="49"/>
  <c r="B17" i="49"/>
  <c r="D66" i="48"/>
  <c r="E66" i="48" s="1"/>
  <c r="G66" i="48" s="1"/>
  <c r="I66" i="48" s="1"/>
  <c r="F62" i="48"/>
  <c r="D62" i="48"/>
  <c r="E62" i="48" s="1"/>
  <c r="G62" i="48" s="1"/>
  <c r="I62" i="48" s="1"/>
  <c r="C69" i="48" s="1"/>
  <c r="F51" i="48"/>
  <c r="D51" i="48"/>
  <c r="E51" i="48" s="1"/>
  <c r="G51" i="48" s="1"/>
  <c r="I51" i="48" s="1"/>
  <c r="G44" i="48"/>
  <c r="I44" i="48" s="1"/>
  <c r="F44" i="48"/>
  <c r="E44" i="48"/>
  <c r="D44" i="48"/>
  <c r="D35" i="48"/>
  <c r="E35" i="48" s="1"/>
  <c r="G35" i="48" s="1"/>
  <c r="I35" i="48" s="1"/>
  <c r="D31" i="48"/>
  <c r="E31" i="48" s="1"/>
  <c r="G31" i="48" s="1"/>
  <c r="I31" i="48" s="1"/>
  <c r="C54" i="48" s="1"/>
  <c r="G22" i="48"/>
  <c r="B28" i="47"/>
  <c r="B17" i="47"/>
  <c r="B50" i="46"/>
  <c r="B39" i="46"/>
  <c r="B28" i="46"/>
  <c r="B17" i="46"/>
  <c r="D66" i="45"/>
  <c r="E66" i="45" s="1"/>
  <c r="G66" i="45" s="1"/>
  <c r="I66" i="45" s="1"/>
  <c r="F62" i="45"/>
  <c r="D62" i="45"/>
  <c r="E62" i="45" s="1"/>
  <c r="G62" i="45" s="1"/>
  <c r="I62" i="45" s="1"/>
  <c r="F51" i="45"/>
  <c r="D51" i="45"/>
  <c r="E51" i="45" s="1"/>
  <c r="G51" i="45" s="1"/>
  <c r="I51" i="45" s="1"/>
  <c r="F44" i="45"/>
  <c r="E44" i="45"/>
  <c r="G44" i="45" s="1"/>
  <c r="I44" i="45" s="1"/>
  <c r="D44" i="45"/>
  <c r="D35" i="45"/>
  <c r="E35" i="45" s="1"/>
  <c r="G35" i="45" s="1"/>
  <c r="I35" i="45" s="1"/>
  <c r="D31" i="45"/>
  <c r="E31" i="45" s="1"/>
  <c r="G31" i="45" s="1"/>
  <c r="I31" i="45" s="1"/>
  <c r="G22" i="45"/>
  <c r="B28" i="44"/>
  <c r="B17" i="44"/>
  <c r="B50" i="43"/>
  <c r="B39" i="43"/>
  <c r="B28" i="43"/>
  <c r="B17" i="43"/>
  <c r="D66" i="42"/>
  <c r="E66" i="42" s="1"/>
  <c r="G66" i="42" s="1"/>
  <c r="I66" i="42" s="1"/>
  <c r="F62" i="42"/>
  <c r="D62" i="42"/>
  <c r="E62" i="42" s="1"/>
  <c r="G62" i="42" s="1"/>
  <c r="I62" i="42" s="1"/>
  <c r="C69" i="42" s="1"/>
  <c r="F51" i="42"/>
  <c r="D51" i="42"/>
  <c r="E51" i="42" s="1"/>
  <c r="G51" i="42" s="1"/>
  <c r="I51" i="42" s="1"/>
  <c r="G44" i="42"/>
  <c r="I44" i="42" s="1"/>
  <c r="F44" i="42"/>
  <c r="E44" i="42"/>
  <c r="D44" i="42"/>
  <c r="D35" i="42"/>
  <c r="E35" i="42" s="1"/>
  <c r="G35" i="42" s="1"/>
  <c r="I35" i="42" s="1"/>
  <c r="D31" i="42"/>
  <c r="E31" i="42" s="1"/>
  <c r="G31" i="42" s="1"/>
  <c r="I31" i="42" s="1"/>
  <c r="G22" i="42"/>
  <c r="B28" i="41"/>
  <c r="B17" i="41"/>
  <c r="B50" i="40"/>
  <c r="B39" i="40"/>
  <c r="B28" i="40"/>
  <c r="B17" i="40"/>
  <c r="D66" i="39"/>
  <c r="E66" i="39" s="1"/>
  <c r="G66" i="39" s="1"/>
  <c r="I66" i="39" s="1"/>
  <c r="G62" i="39"/>
  <c r="I62" i="39" s="1"/>
  <c r="F62" i="39"/>
  <c r="E62" i="39"/>
  <c r="D62" i="39"/>
  <c r="F51" i="39"/>
  <c r="D51" i="39"/>
  <c r="E51" i="39" s="1"/>
  <c r="G51" i="39" s="1"/>
  <c r="I51" i="39" s="1"/>
  <c r="F44" i="39"/>
  <c r="D44" i="39"/>
  <c r="E44" i="39" s="1"/>
  <c r="G44" i="39" s="1"/>
  <c r="I44" i="39" s="1"/>
  <c r="D35" i="39"/>
  <c r="E35" i="39" s="1"/>
  <c r="G35" i="39" s="1"/>
  <c r="I35" i="39" s="1"/>
  <c r="D31" i="39"/>
  <c r="E31" i="39" s="1"/>
  <c r="G31" i="39" s="1"/>
  <c r="I31" i="39" s="1"/>
  <c r="C54" i="39" s="1"/>
  <c r="G22" i="39"/>
  <c r="B28" i="38"/>
  <c r="B17" i="38"/>
  <c r="B50" i="37"/>
  <c r="B39" i="37"/>
  <c r="B28" i="37"/>
  <c r="B17" i="37"/>
  <c r="D66" i="36"/>
  <c r="E66" i="36" s="1"/>
  <c r="G66" i="36" s="1"/>
  <c r="I66" i="36" s="1"/>
  <c r="F62" i="36"/>
  <c r="E62" i="36"/>
  <c r="G62" i="36" s="1"/>
  <c r="I62" i="36" s="1"/>
  <c r="D62" i="36"/>
  <c r="F51" i="36"/>
  <c r="D51" i="36"/>
  <c r="E51" i="36" s="1"/>
  <c r="G51" i="36" s="1"/>
  <c r="I51" i="36" s="1"/>
  <c r="G44" i="36"/>
  <c r="I44" i="36" s="1"/>
  <c r="F44" i="36"/>
  <c r="E44" i="36"/>
  <c r="D44" i="36"/>
  <c r="D35" i="36"/>
  <c r="E35" i="36" s="1"/>
  <c r="G35" i="36" s="1"/>
  <c r="I35" i="36" s="1"/>
  <c r="D31" i="36"/>
  <c r="E31" i="36" s="1"/>
  <c r="G31" i="36" s="1"/>
  <c r="I31" i="36" s="1"/>
  <c r="C54" i="36" s="1"/>
  <c r="G22" i="36"/>
  <c r="B28" i="35"/>
  <c r="B17" i="35"/>
  <c r="B50" i="34"/>
  <c r="B39" i="34"/>
  <c r="B28" i="34"/>
  <c r="B17" i="34"/>
  <c r="D66" i="33"/>
  <c r="E66" i="33" s="1"/>
  <c r="G66" i="33" s="1"/>
  <c r="I66" i="33" s="1"/>
  <c r="F62" i="33"/>
  <c r="E62" i="33"/>
  <c r="G62" i="33" s="1"/>
  <c r="I62" i="33" s="1"/>
  <c r="D62" i="33"/>
  <c r="F51" i="33"/>
  <c r="D51" i="33"/>
  <c r="E51" i="33" s="1"/>
  <c r="G51" i="33" s="1"/>
  <c r="I51" i="33" s="1"/>
  <c r="F44" i="33"/>
  <c r="E44" i="33"/>
  <c r="G44" i="33" s="1"/>
  <c r="I44" i="33" s="1"/>
  <c r="D44" i="33"/>
  <c r="D35" i="33"/>
  <c r="E35" i="33" s="1"/>
  <c r="G35" i="33" s="1"/>
  <c r="I35" i="33" s="1"/>
  <c r="D31" i="33"/>
  <c r="E31" i="33" s="1"/>
  <c r="G31" i="33" s="1"/>
  <c r="I31" i="33" s="1"/>
  <c r="G22" i="33"/>
  <c r="B28" i="32"/>
  <c r="B17" i="32"/>
  <c r="B50" i="31"/>
  <c r="B39" i="31"/>
  <c r="B28" i="31"/>
  <c r="B17" i="31"/>
  <c r="D66" i="30"/>
  <c r="E66" i="30" s="1"/>
  <c r="G66" i="30" s="1"/>
  <c r="I66" i="30" s="1"/>
  <c r="F62" i="30"/>
  <c r="D62" i="30"/>
  <c r="E62" i="30" s="1"/>
  <c r="G62" i="30" s="1"/>
  <c r="I62" i="30" s="1"/>
  <c r="C69" i="30" s="1"/>
  <c r="F51" i="30"/>
  <c r="D51" i="30"/>
  <c r="E51" i="30" s="1"/>
  <c r="G51" i="30" s="1"/>
  <c r="I51" i="30" s="1"/>
  <c r="G44" i="30"/>
  <c r="I44" i="30" s="1"/>
  <c r="F44" i="30"/>
  <c r="E44" i="30"/>
  <c r="D44" i="30"/>
  <c r="D35" i="30"/>
  <c r="E35" i="30" s="1"/>
  <c r="G35" i="30" s="1"/>
  <c r="I35" i="30" s="1"/>
  <c r="D31" i="30"/>
  <c r="E31" i="30" s="1"/>
  <c r="G31" i="30" s="1"/>
  <c r="I31" i="30" s="1"/>
  <c r="C54" i="30" s="1"/>
  <c r="E22" i="30" s="1"/>
  <c r="I22" i="30" s="1"/>
  <c r="G22" i="30"/>
  <c r="B28" i="29"/>
  <c r="B17" i="29"/>
  <c r="B50" i="28"/>
  <c r="B39" i="28"/>
  <c r="B28" i="28"/>
  <c r="B17" i="28"/>
  <c r="D66" i="27"/>
  <c r="E66" i="27" s="1"/>
  <c r="G66" i="27" s="1"/>
  <c r="I66" i="27" s="1"/>
  <c r="F62" i="27"/>
  <c r="D62" i="27"/>
  <c r="E62" i="27" s="1"/>
  <c r="G62" i="27" s="1"/>
  <c r="I62" i="27" s="1"/>
  <c r="F51" i="27"/>
  <c r="E51" i="27"/>
  <c r="G51" i="27" s="1"/>
  <c r="I51" i="27" s="1"/>
  <c r="D51" i="27"/>
  <c r="F44" i="27"/>
  <c r="D44" i="27"/>
  <c r="E44" i="27" s="1"/>
  <c r="G44" i="27" s="1"/>
  <c r="I44" i="27" s="1"/>
  <c r="G35" i="27"/>
  <c r="I35" i="27" s="1"/>
  <c r="E35" i="27"/>
  <c r="D35" i="27"/>
  <c r="D31" i="27"/>
  <c r="E31" i="27" s="1"/>
  <c r="G31" i="27" s="1"/>
  <c r="I31" i="27" s="1"/>
  <c r="G22" i="27"/>
  <c r="B28" i="26"/>
  <c r="B17" i="26"/>
  <c r="B50" i="25"/>
  <c r="B39" i="25"/>
  <c r="B28" i="25"/>
  <c r="B17" i="25"/>
  <c r="D66" i="24"/>
  <c r="E66" i="24" s="1"/>
  <c r="G66" i="24" s="1"/>
  <c r="I66" i="24" s="1"/>
  <c r="F62" i="24"/>
  <c r="D62" i="24"/>
  <c r="E62" i="24" s="1"/>
  <c r="G62" i="24" s="1"/>
  <c r="I62" i="24" s="1"/>
  <c r="C69" i="24" s="1"/>
  <c r="F51" i="24"/>
  <c r="G51" i="24" s="1"/>
  <c r="I51" i="24" s="1"/>
  <c r="E51" i="24"/>
  <c r="D51" i="24"/>
  <c r="G44" i="24"/>
  <c r="I44" i="24" s="1"/>
  <c r="F44" i="24"/>
  <c r="E44" i="24"/>
  <c r="D44" i="24"/>
  <c r="D35" i="24"/>
  <c r="E35" i="24" s="1"/>
  <c r="G35" i="24" s="1"/>
  <c r="I35" i="24" s="1"/>
  <c r="D31" i="24"/>
  <c r="E31" i="24" s="1"/>
  <c r="G31" i="24" s="1"/>
  <c r="I31" i="24" s="1"/>
  <c r="C54" i="24" s="1"/>
  <c r="E22" i="24" s="1"/>
  <c r="I22" i="24" s="1"/>
  <c r="G22" i="24"/>
  <c r="B28" i="23"/>
  <c r="B17" i="23"/>
  <c r="B50" i="22"/>
  <c r="B39" i="22"/>
  <c r="B28" i="22"/>
  <c r="B17" i="22"/>
  <c r="D66" i="21"/>
  <c r="E66" i="21" s="1"/>
  <c r="G66" i="21" s="1"/>
  <c r="I66" i="21" s="1"/>
  <c r="F62" i="21"/>
  <c r="D62" i="21"/>
  <c r="E62" i="21" s="1"/>
  <c r="G62" i="21" s="1"/>
  <c r="I62" i="21" s="1"/>
  <c r="F51" i="21"/>
  <c r="D51" i="21"/>
  <c r="E51" i="21" s="1"/>
  <c r="G51" i="21" s="1"/>
  <c r="I51" i="21" s="1"/>
  <c r="G44" i="21"/>
  <c r="I44" i="21" s="1"/>
  <c r="F44" i="21"/>
  <c r="E44" i="21"/>
  <c r="D44" i="21"/>
  <c r="D35" i="21"/>
  <c r="E35" i="21" s="1"/>
  <c r="G35" i="21" s="1"/>
  <c r="I35" i="21" s="1"/>
  <c r="D31" i="21"/>
  <c r="E31" i="21" s="1"/>
  <c r="G31" i="21" s="1"/>
  <c r="I31" i="21" s="1"/>
  <c r="G22" i="21"/>
  <c r="B28" i="20"/>
  <c r="B17" i="20"/>
  <c r="B50" i="19"/>
  <c r="B39" i="19"/>
  <c r="B28" i="19"/>
  <c r="B17" i="19"/>
  <c r="D66" i="18"/>
  <c r="E66" i="18" s="1"/>
  <c r="G66" i="18" s="1"/>
  <c r="I66" i="18" s="1"/>
  <c r="F62" i="18"/>
  <c r="E62" i="18"/>
  <c r="G62" i="18" s="1"/>
  <c r="I62" i="18" s="1"/>
  <c r="C69" i="18" s="1"/>
  <c r="D62" i="18"/>
  <c r="F51" i="18"/>
  <c r="E51" i="18"/>
  <c r="G51" i="18" s="1"/>
  <c r="I51" i="18" s="1"/>
  <c r="D51" i="18"/>
  <c r="F44" i="18"/>
  <c r="D44" i="18"/>
  <c r="E44" i="18" s="1"/>
  <c r="G44" i="18" s="1"/>
  <c r="I44" i="18" s="1"/>
  <c r="D35" i="18"/>
  <c r="E35" i="18" s="1"/>
  <c r="G35" i="18" s="1"/>
  <c r="I35" i="18" s="1"/>
  <c r="D31" i="18"/>
  <c r="E31" i="18" s="1"/>
  <c r="G31" i="18" s="1"/>
  <c r="I31" i="18" s="1"/>
  <c r="C54" i="18" s="1"/>
  <c r="E22" i="18" s="1"/>
  <c r="I22" i="18" s="1"/>
  <c r="G22" i="18"/>
  <c r="G22" i="1"/>
  <c r="F44" i="1"/>
  <c r="D44" i="1"/>
  <c r="E44" i="1" s="1"/>
  <c r="D35" i="1"/>
  <c r="E35" i="1" s="1"/>
  <c r="G35" i="1" s="1"/>
  <c r="I35" i="1" s="1"/>
  <c r="C7" i="17"/>
  <c r="C9" i="17"/>
  <c r="C10" i="17"/>
  <c r="C11" i="17"/>
  <c r="C12" i="17"/>
  <c r="C13" i="17"/>
  <c r="C14" i="17"/>
  <c r="C17" i="17"/>
  <c r="C18" i="17"/>
  <c r="C19" i="17"/>
  <c r="C8" i="17"/>
  <c r="C20" i="17"/>
  <c r="C15" i="17"/>
  <c r="C16" i="17"/>
  <c r="C6" i="17"/>
  <c r="D20" i="17"/>
  <c r="D9" i="17"/>
  <c r="D12" i="17"/>
  <c r="D13" i="17"/>
  <c r="D14" i="17"/>
  <c r="D15" i="17"/>
  <c r="D16" i="17"/>
  <c r="D17" i="17"/>
  <c r="D18" i="17"/>
  <c r="D7" i="17"/>
  <c r="D19" i="17"/>
  <c r="D8" i="17"/>
  <c r="D10" i="17"/>
  <c r="D11" i="17"/>
  <c r="D6" i="17"/>
  <c r="AV7" i="17"/>
  <c r="AV19" i="17"/>
  <c r="AV8" i="17"/>
  <c r="AV20" i="17"/>
  <c r="AV11" i="17"/>
  <c r="AV13" i="17"/>
  <c r="AV9" i="17"/>
  <c r="AV14" i="17"/>
  <c r="AV10" i="17"/>
  <c r="AV12" i="17"/>
  <c r="AV18" i="17"/>
  <c r="AV15" i="17"/>
  <c r="AV16" i="17"/>
  <c r="AV17" i="17"/>
  <c r="AV6" i="17"/>
  <c r="C54" i="57" l="1"/>
  <c r="E22" i="57" s="1"/>
  <c r="I22" i="57" s="1"/>
  <c r="C54" i="54"/>
  <c r="E22" i="54" s="1"/>
  <c r="I22" i="54" s="1"/>
  <c r="C54" i="51"/>
  <c r="E22" i="51" s="1"/>
  <c r="I22" i="51" s="1"/>
  <c r="E22" i="48"/>
  <c r="I22" i="48" s="1"/>
  <c r="C69" i="45"/>
  <c r="C54" i="45"/>
  <c r="C54" i="42"/>
  <c r="E22" i="42" s="1"/>
  <c r="I22" i="42" s="1"/>
  <c r="C69" i="39"/>
  <c r="E22" i="39" s="1"/>
  <c r="I22" i="39" s="1"/>
  <c r="C69" i="36"/>
  <c r="E22" i="36" s="1"/>
  <c r="I22" i="36" s="1"/>
  <c r="C69" i="33"/>
  <c r="C54" i="33"/>
  <c r="E22" i="33" s="1"/>
  <c r="I22" i="33" s="1"/>
  <c r="C69" i="27"/>
  <c r="C54" i="27"/>
  <c r="E22" i="27" s="1"/>
  <c r="I22" i="27" s="1"/>
  <c r="C69" i="21"/>
  <c r="C54" i="21"/>
  <c r="E22" i="21" s="1"/>
  <c r="I22" i="21" s="1"/>
  <c r="G44" i="1"/>
  <c r="B50" i="2"/>
  <c r="B39" i="2"/>
  <c r="B28" i="2"/>
  <c r="E22" i="45" l="1"/>
  <c r="I22" i="45" s="1"/>
  <c r="I44" i="1"/>
  <c r="F62" i="1"/>
  <c r="F51" i="1"/>
  <c r="B28" i="3"/>
  <c r="B17" i="3"/>
  <c r="D31" i="1" l="1"/>
  <c r="B17" i="2"/>
  <c r="P19" i="17"/>
  <c r="J9" i="17"/>
  <c r="J13" i="17"/>
  <c r="O7" i="17"/>
  <c r="AI8" i="17"/>
  <c r="AR9" i="17"/>
  <c r="K20" i="17"/>
  <c r="J12" i="17"/>
  <c r="AK15" i="17"/>
  <c r="AA15" i="17"/>
  <c r="AJ7" i="17"/>
  <c r="M7" i="17"/>
  <c r="AM8" i="17"/>
  <c r="AT18" i="17"/>
  <c r="I9" i="17"/>
  <c r="AC9" i="17"/>
  <c r="H15" i="17"/>
  <c r="AN13" i="17"/>
  <c r="N12" i="17"/>
  <c r="L12" i="17"/>
  <c r="T7" i="17"/>
  <c r="AE9" i="17"/>
  <c r="J7" i="17"/>
  <c r="AQ19" i="17"/>
  <c r="I17" i="17"/>
  <c r="L11" i="17"/>
  <c r="AD13" i="17"/>
  <c r="AS20" i="17"/>
  <c r="AF18" i="17"/>
  <c r="AO9" i="17"/>
  <c r="S13" i="17"/>
  <c r="N19" i="17"/>
  <c r="H11" i="17"/>
  <c r="AR17" i="17"/>
  <c r="AJ20" i="17"/>
  <c r="AR7" i="17"/>
  <c r="AN6" i="17"/>
  <c r="AH16" i="17"/>
  <c r="AP7" i="17"/>
  <c r="X7" i="17"/>
  <c r="S7" i="17"/>
  <c r="AH15" i="17"/>
  <c r="W18" i="17"/>
  <c r="X14" i="17"/>
  <c r="U9" i="17"/>
  <c r="R15" i="17"/>
  <c r="AG18" i="17"/>
  <c r="N11" i="17"/>
  <c r="AO11" i="17"/>
  <c r="AI10" i="17"/>
  <c r="Q8" i="17"/>
  <c r="AF12" i="17"/>
  <c r="Y8" i="17"/>
  <c r="O13" i="17"/>
  <c r="O12" i="17"/>
  <c r="T20" i="17"/>
  <c r="AP9" i="17"/>
  <c r="S14" i="17"/>
  <c r="AQ12" i="17"/>
  <c r="T11" i="17"/>
  <c r="H19" i="17"/>
  <c r="AQ9" i="17"/>
  <c r="AL9" i="17"/>
  <c r="Z8" i="17"/>
  <c r="AC12" i="17"/>
  <c r="AO16" i="17"/>
  <c r="M10" i="17"/>
  <c r="AO13" i="17"/>
  <c r="AA12" i="17"/>
  <c r="AN17" i="17"/>
  <c r="P13" i="17"/>
  <c r="Q17" i="17"/>
  <c r="AC19" i="17"/>
  <c r="AE7" i="17"/>
  <c r="AR20" i="17"/>
  <c r="AA16" i="17"/>
  <c r="M6" i="17"/>
  <c r="X16" i="17"/>
  <c r="K10" i="17"/>
  <c r="Y11" i="17"/>
  <c r="I19" i="17"/>
  <c r="I15" i="17"/>
  <c r="H10" i="17"/>
  <c r="V8" i="17"/>
  <c r="M9" i="17"/>
  <c r="Y12" i="17"/>
  <c r="I16" i="17"/>
  <c r="AG20" i="17"/>
  <c r="AE18" i="17"/>
  <c r="T8" i="17"/>
  <c r="AQ16" i="17"/>
  <c r="AL8" i="17"/>
  <c r="AQ14" i="17"/>
  <c r="AI17" i="17"/>
  <c r="AN11" i="17"/>
  <c r="H18" i="17"/>
  <c r="U19" i="17"/>
  <c r="H12" i="17"/>
  <c r="T13" i="17"/>
  <c r="AQ10" i="17"/>
  <c r="AN16" i="17"/>
  <c r="AF13" i="17"/>
  <c r="AC7" i="17"/>
  <c r="AD15" i="17"/>
  <c r="O9" i="17"/>
  <c r="AL18" i="17"/>
  <c r="U20" i="17"/>
  <c r="AF16" i="17"/>
  <c r="AB19" i="17"/>
  <c r="AG13" i="17"/>
  <c r="R20" i="17"/>
  <c r="AQ7" i="17"/>
  <c r="T18" i="17"/>
  <c r="K11" i="17"/>
  <c r="AL10" i="17"/>
  <c r="AS15" i="17"/>
  <c r="R19" i="17"/>
  <c r="J6" i="17"/>
  <c r="Q13" i="17"/>
  <c r="R13" i="17"/>
  <c r="H20" i="17"/>
  <c r="AD6" i="17"/>
  <c r="AF11" i="17"/>
  <c r="AA9" i="17"/>
  <c r="AT11" i="17"/>
  <c r="S16" i="17"/>
  <c r="AN18" i="17"/>
  <c r="T19" i="17"/>
  <c r="W11" i="17"/>
  <c r="N9" i="17"/>
  <c r="AI20" i="17"/>
  <c r="S11" i="17"/>
  <c r="AQ17" i="17"/>
  <c r="AB16" i="17"/>
  <c r="AC8" i="17"/>
  <c r="AF7" i="17"/>
  <c r="AG10" i="17"/>
  <c r="P16" i="17"/>
  <c r="W13" i="17"/>
  <c r="AF9" i="17"/>
  <c r="I18" i="17"/>
  <c r="Q7" i="17"/>
  <c r="AH7" i="17"/>
  <c r="W8" i="17"/>
  <c r="AP11" i="17"/>
  <c r="AG7" i="17"/>
  <c r="AQ20" i="17"/>
  <c r="AH17" i="17"/>
  <c r="AB11" i="17"/>
  <c r="AA13" i="17"/>
  <c r="K14" i="17"/>
  <c r="AE16" i="17"/>
  <c r="S10" i="17"/>
  <c r="AP16" i="17"/>
  <c r="P12" i="17"/>
  <c r="J16" i="17"/>
  <c r="H8" i="17"/>
  <c r="Z20" i="17"/>
  <c r="X13" i="17"/>
  <c r="Y7" i="17"/>
  <c r="AE17" i="17"/>
  <c r="AG17" i="17"/>
  <c r="P20" i="17"/>
  <c r="K13" i="17"/>
  <c r="AJ19" i="17"/>
  <c r="U14" i="17"/>
  <c r="Q12" i="17"/>
  <c r="W20" i="17"/>
  <c r="Q20" i="17"/>
  <c r="M16" i="17"/>
  <c r="AJ14" i="17"/>
  <c r="K16" i="17"/>
  <c r="AS12" i="17"/>
  <c r="K15" i="17"/>
  <c r="M13" i="17"/>
  <c r="AF15" i="17"/>
  <c r="AD18" i="17"/>
  <c r="AK8" i="17"/>
  <c r="I11" i="17"/>
  <c r="AT15" i="17"/>
  <c r="W19" i="17"/>
  <c r="AS11" i="17"/>
  <c r="AJ15" i="17"/>
  <c r="AS7" i="17"/>
  <c r="P15" i="17"/>
  <c r="T9" i="17"/>
  <c r="Z14" i="17"/>
  <c r="AC15" i="17"/>
  <c r="AS13" i="17"/>
  <c r="AJ6" i="17"/>
  <c r="AF10" i="17"/>
  <c r="AS16" i="17"/>
  <c r="X10" i="17"/>
  <c r="AD14" i="17"/>
  <c r="V9" i="17"/>
  <c r="W16" i="17"/>
  <c r="X12" i="17"/>
  <c r="X8" i="17"/>
  <c r="Y19" i="17"/>
  <c r="AC13" i="17"/>
  <c r="V14" i="17"/>
  <c r="X20" i="17"/>
  <c r="Z13" i="17"/>
  <c r="AK11" i="17"/>
  <c r="Q10" i="17"/>
  <c r="Z7" i="17"/>
  <c r="AA17" i="17"/>
  <c r="AC16" i="17"/>
  <c r="AP15" i="17"/>
  <c r="AD11" i="17"/>
  <c r="T10" i="17"/>
  <c r="AH20" i="17"/>
  <c r="Z19" i="17"/>
  <c r="AB9" i="17"/>
  <c r="AG19" i="17"/>
  <c r="AL12" i="17"/>
  <c r="W17" i="17"/>
  <c r="AH8" i="17"/>
  <c r="AP20" i="17"/>
  <c r="I20" i="17"/>
  <c r="T12" i="17"/>
  <c r="Y9" i="17"/>
  <c r="Y18" i="17"/>
  <c r="L18" i="17"/>
  <c r="V10" i="17"/>
  <c r="AO18" i="17"/>
  <c r="AL19" i="17"/>
  <c r="R9" i="17"/>
  <c r="AH10" i="17"/>
  <c r="L14" i="17"/>
  <c r="AM17" i="17"/>
  <c r="L7" i="17"/>
  <c r="AO8" i="17"/>
  <c r="N13" i="17"/>
  <c r="Z16" i="17"/>
  <c r="J19" i="17"/>
  <c r="AJ13" i="17"/>
  <c r="AD12" i="17"/>
  <c r="AO10" i="17"/>
  <c r="U13" i="17"/>
  <c r="AI18" i="17"/>
  <c r="AS9" i="17"/>
  <c r="AD7" i="17"/>
  <c r="AH18" i="17"/>
  <c r="P9" i="17"/>
  <c r="AM11" i="17"/>
  <c r="AE10" i="17"/>
  <c r="AL14" i="17"/>
  <c r="AR16" i="17"/>
  <c r="AT13" i="17"/>
  <c r="AQ8" i="17"/>
  <c r="H13" i="17"/>
  <c r="K12" i="17"/>
  <c r="Q16" i="17"/>
  <c r="AM19" i="17"/>
  <c r="R12" i="17"/>
  <c r="AG9" i="17"/>
  <c r="R14" i="17"/>
  <c r="N6" i="17"/>
  <c r="AR15" i="17"/>
  <c r="AD19" i="17"/>
  <c r="AQ15" i="17"/>
  <c r="AB13" i="17"/>
  <c r="P7" i="17"/>
  <c r="T15" i="17"/>
  <c r="AT12" i="17"/>
  <c r="AM9" i="17"/>
  <c r="AN7" i="17"/>
  <c r="AL11" i="17"/>
  <c r="AJ18" i="17"/>
  <c r="AR8" i="17"/>
  <c r="AP10" i="17"/>
  <c r="AS8" i="17"/>
  <c r="AK10" i="17"/>
  <c r="O8" i="17"/>
  <c r="Q11" i="17"/>
  <c r="AA19" i="17"/>
  <c r="AB18" i="17"/>
  <c r="W6" i="17"/>
  <c r="AE13" i="17"/>
  <c r="AM18" i="17"/>
  <c r="J14" i="17"/>
  <c r="U10" i="17"/>
  <c r="N16" i="17"/>
  <c r="AO19" i="17"/>
  <c r="O10" i="17"/>
  <c r="S18" i="17"/>
  <c r="AT20" i="17"/>
  <c r="AK14" i="17"/>
  <c r="AO12" i="17"/>
  <c r="AI9" i="17"/>
  <c r="O20" i="17"/>
  <c r="AF20" i="17"/>
  <c r="W12" i="17"/>
  <c r="J10" i="17"/>
  <c r="AT17" i="17"/>
  <c r="U11" i="17"/>
  <c r="X18" i="17"/>
  <c r="AA14" i="17"/>
  <c r="AR19" i="17"/>
  <c r="J8" i="17"/>
  <c r="AQ18" i="17"/>
  <c r="AO17" i="17"/>
  <c r="AT8" i="17"/>
  <c r="AA18" i="17"/>
  <c r="X19" i="17"/>
  <c r="AG11" i="17"/>
  <c r="H7" i="17"/>
  <c r="L13" i="17"/>
  <c r="AE14" i="17"/>
  <c r="AT16" i="17"/>
  <c r="M8" i="17"/>
  <c r="AJ16" i="17"/>
  <c r="P17" i="17"/>
  <c r="U17" i="17"/>
  <c r="V18" i="17"/>
  <c r="Y17" i="17"/>
  <c r="M11" i="17"/>
  <c r="I10" i="17"/>
  <c r="AP13" i="17"/>
  <c r="X15" i="17"/>
  <c r="Z9" i="17"/>
  <c r="W7" i="17"/>
  <c r="V15" i="17"/>
  <c r="H9" i="17"/>
  <c r="S20" i="17"/>
  <c r="R18" i="17"/>
  <c r="AG12" i="17"/>
  <c r="O14" i="17"/>
  <c r="Y15" i="17"/>
  <c r="AR12" i="17"/>
  <c r="Y16" i="17"/>
  <c r="AP14" i="17"/>
  <c r="S19" i="17"/>
  <c r="K18" i="17"/>
  <c r="AC18" i="17"/>
  <c r="L16" i="17"/>
  <c r="AJ17" i="17"/>
  <c r="Q19" i="17"/>
  <c r="I12" i="17"/>
  <c r="AL7" i="17"/>
  <c r="X11" i="17"/>
  <c r="AB7" i="17"/>
  <c r="O19" i="17"/>
  <c r="AS6" i="17"/>
  <c r="AG8" i="17"/>
  <c r="AL13" i="17"/>
  <c r="AP12" i="17"/>
  <c r="AL17" i="17"/>
  <c r="AE15" i="17"/>
  <c r="P10" i="17"/>
  <c r="AI19" i="17"/>
  <c r="O18" i="17"/>
  <c r="AG14" i="17"/>
  <c r="Z12" i="17"/>
  <c r="N7" i="17"/>
  <c r="AJ8" i="17"/>
  <c r="AN8" i="17"/>
  <c r="AH11" i="17"/>
  <c r="AG16" i="17"/>
  <c r="AB17" i="17"/>
  <c r="I8" i="17"/>
  <c r="AK9" i="17"/>
  <c r="AK7" i="17"/>
  <c r="AB10" i="17"/>
  <c r="AH12" i="17"/>
  <c r="AK19" i="17"/>
  <c r="R11" i="17"/>
  <c r="V12" i="17"/>
  <c r="AF14" i="17"/>
  <c r="AP17" i="17"/>
  <c r="AN9" i="17"/>
  <c r="AM20" i="17"/>
  <c r="I7" i="17"/>
  <c r="P8" i="17"/>
  <c r="T14" i="17"/>
  <c r="K9" i="17"/>
  <c r="AS18" i="17"/>
  <c r="AC11" i="17"/>
  <c r="X17" i="17"/>
  <c r="I13" i="17"/>
  <c r="AK12" i="17"/>
  <c r="AD8" i="17"/>
  <c r="R10" i="17"/>
  <c r="Y20" i="17"/>
  <c r="U18" i="17"/>
  <c r="Q15" i="17"/>
  <c r="N14" i="17"/>
  <c r="AF19" i="17"/>
  <c r="L9" i="17"/>
  <c r="T17" i="17"/>
  <c r="AC14" i="17"/>
  <c r="S12" i="17"/>
  <c r="AR11" i="17"/>
  <c r="AH9" i="17"/>
  <c r="M17" i="17"/>
  <c r="AK16" i="17"/>
  <c r="AD10" i="17"/>
  <c r="Z15" i="17"/>
  <c r="AG15" i="17"/>
  <c r="V13" i="17"/>
  <c r="P14" i="17"/>
  <c r="AN12" i="17"/>
  <c r="AL16" i="17"/>
  <c r="X9" i="17"/>
  <c r="V17" i="17"/>
  <c r="AB12" i="17"/>
  <c r="AF17" i="17"/>
  <c r="R7" i="17"/>
  <c r="AB14" i="17"/>
  <c r="U8" i="17"/>
  <c r="AO20" i="17"/>
  <c r="AK18" i="17"/>
  <c r="L19" i="17"/>
  <c r="AP8" i="17"/>
  <c r="O6" i="17"/>
  <c r="Q14" i="17"/>
  <c r="AH14" i="17"/>
  <c r="Y14" i="17"/>
  <c r="AB8" i="17"/>
  <c r="AS14" i="17"/>
  <c r="AO15" i="17"/>
  <c r="AO7" i="17"/>
  <c r="AI15" i="17"/>
  <c r="U15" i="17"/>
  <c r="Q9" i="17"/>
  <c r="AN15" i="17"/>
  <c r="AD20" i="17"/>
  <c r="M12" i="17"/>
  <c r="AE19" i="17"/>
  <c r="O16" i="17"/>
  <c r="N15" i="17"/>
  <c r="H17" i="17"/>
  <c r="AS17" i="17"/>
  <c r="AI11" i="17"/>
  <c r="AN14" i="17"/>
  <c r="P11" i="17"/>
  <c r="AA11" i="17"/>
  <c r="N17" i="17"/>
  <c r="L10" i="17"/>
  <c r="H16" i="17"/>
  <c r="AM16" i="17"/>
  <c r="H14" i="17"/>
  <c r="AK13" i="17"/>
  <c r="S15" i="17"/>
  <c r="AC17" i="17"/>
  <c r="L20" i="17"/>
  <c r="AE12" i="17"/>
  <c r="M15" i="17"/>
  <c r="AE20" i="17"/>
  <c r="U12" i="17"/>
  <c r="AJ9" i="17"/>
  <c r="AB15" i="17"/>
  <c r="AO14" i="17"/>
  <c r="AL15" i="17"/>
  <c r="Z11" i="17"/>
  <c r="AD16" i="17"/>
  <c r="AC20" i="17"/>
  <c r="AC10" i="17"/>
  <c r="Y13" i="17"/>
  <c r="AP19" i="17"/>
  <c r="AR13" i="17"/>
  <c r="J20" i="17"/>
  <c r="N10" i="17"/>
  <c r="AA10" i="17"/>
  <c r="M14" i="17"/>
  <c r="AD17" i="17"/>
  <c r="AI13" i="17"/>
  <c r="AA8" i="17"/>
  <c r="U6" i="17"/>
  <c r="O17" i="17"/>
  <c r="L17" i="17"/>
  <c r="U16" i="17"/>
  <c r="J18" i="17"/>
  <c r="AT19" i="17"/>
  <c r="M18" i="17"/>
  <c r="AL20" i="17"/>
  <c r="AE11" i="17"/>
  <c r="S8" i="17"/>
  <c r="V6" i="17"/>
  <c r="AS10" i="17"/>
  <c r="AT9" i="17"/>
  <c r="AE8" i="17"/>
  <c r="L15" i="17"/>
  <c r="M20" i="17"/>
  <c r="J17" i="17"/>
  <c r="P18" i="17"/>
  <c r="K7" i="17"/>
  <c r="AT10" i="17"/>
  <c r="U7" i="17"/>
  <c r="V19" i="17"/>
  <c r="AM12" i="17"/>
  <c r="AM10" i="17"/>
  <c r="AM14" i="17"/>
  <c r="AQ11" i="17"/>
  <c r="AA7" i="17"/>
  <c r="AT7" i="17"/>
  <c r="S9" i="17"/>
  <c r="J15" i="17"/>
  <c r="AN20" i="17"/>
  <c r="AI16" i="17"/>
  <c r="N18" i="17"/>
  <c r="AR18" i="17"/>
  <c r="V7" i="17"/>
  <c r="AB20" i="17"/>
  <c r="T16" i="17"/>
  <c r="Z18" i="17"/>
  <c r="Z17" i="17"/>
  <c r="AJ12" i="17"/>
  <c r="AR14" i="17"/>
  <c r="R17" i="17"/>
  <c r="AP18" i="17"/>
  <c r="W14" i="17"/>
  <c r="M19" i="17"/>
  <c r="Q18" i="17"/>
  <c r="Y10" i="17"/>
  <c r="AD9" i="17"/>
  <c r="AK20" i="17"/>
  <c r="O15" i="17"/>
  <c r="AT14" i="17"/>
  <c r="AK17" i="17"/>
  <c r="R8" i="17"/>
  <c r="N8" i="17"/>
  <c r="AH19" i="17"/>
  <c r="AF8" i="17"/>
  <c r="AN19" i="17"/>
  <c r="AR10" i="17"/>
  <c r="J11" i="17"/>
  <c r="V16" i="17"/>
  <c r="K8" i="17"/>
  <c r="AI14" i="17"/>
  <c r="S17" i="17"/>
  <c r="V20" i="17"/>
  <c r="AS19" i="17"/>
  <c r="AA20" i="17"/>
  <c r="AM7" i="17"/>
  <c r="W9" i="17"/>
  <c r="AN10" i="17"/>
  <c r="V11" i="17"/>
  <c r="I14" i="17"/>
  <c r="L8" i="17"/>
  <c r="AQ13" i="17"/>
  <c r="AH13" i="17"/>
  <c r="O11" i="17"/>
  <c r="R16" i="17"/>
  <c r="AJ10" i="17"/>
  <c r="K17" i="17"/>
  <c r="Z10" i="17"/>
  <c r="AJ11" i="17"/>
  <c r="N20" i="17"/>
  <c r="AI7" i="17"/>
  <c r="K19" i="17"/>
  <c r="W10" i="17"/>
  <c r="AI12" i="17"/>
  <c r="AM13" i="17"/>
  <c r="W15" i="17"/>
  <c r="AM15" i="17"/>
  <c r="O21" i="17" l="1"/>
  <c r="W21" i="17"/>
  <c r="E31" i="1"/>
  <c r="G31" i="1" s="1"/>
  <c r="D51" i="1"/>
  <c r="E51" i="1" s="1"/>
  <c r="D66" i="1"/>
  <c r="E66" i="1" s="1"/>
  <c r="D62" i="1"/>
  <c r="E62" i="1" s="1"/>
  <c r="G18" i="17"/>
  <c r="X6" i="17"/>
  <c r="E12" i="17"/>
  <c r="AW7" i="17"/>
  <c r="S6" i="17"/>
  <c r="F19" i="17"/>
  <c r="AW10" i="17"/>
  <c r="Z6" i="17"/>
  <c r="E9" i="17"/>
  <c r="AU14" i="17"/>
  <c r="H6" i="17"/>
  <c r="AU20" i="17"/>
  <c r="AU10" i="17"/>
  <c r="E10" i="17"/>
  <c r="E20" i="17"/>
  <c r="G14" i="17"/>
  <c r="E8" i="17"/>
  <c r="G12" i="17"/>
  <c r="AU12" i="17"/>
  <c r="AW13" i="17"/>
  <c r="AU11" i="17"/>
  <c r="AU18" i="17"/>
  <c r="G20" i="17"/>
  <c r="G6" i="17"/>
  <c r="AW8" i="17"/>
  <c r="E11" i="17"/>
  <c r="AU19" i="17"/>
  <c r="G9" i="17"/>
  <c r="F16" i="17"/>
  <c r="AU6" i="17"/>
  <c r="E19" i="17"/>
  <c r="E14" i="17"/>
  <c r="AU17" i="17"/>
  <c r="E7" i="17"/>
  <c r="F11" i="17"/>
  <c r="AW17" i="17"/>
  <c r="F8" i="17"/>
  <c r="AU9" i="17"/>
  <c r="AU16" i="17"/>
  <c r="E18" i="17"/>
  <c r="AW12" i="17"/>
  <c r="F17" i="17"/>
  <c r="Q6" i="17"/>
  <c r="G16" i="17"/>
  <c r="AL6" i="17"/>
  <c r="F18" i="17"/>
  <c r="AU7" i="17"/>
  <c r="G19" i="17"/>
  <c r="F9" i="17"/>
  <c r="G13" i="17"/>
  <c r="E15" i="17"/>
  <c r="AF6" i="17"/>
  <c r="AB6" i="17"/>
  <c r="F13" i="17"/>
  <c r="AU15" i="17"/>
  <c r="AW20" i="17"/>
  <c r="F6" i="17"/>
  <c r="G15" i="17"/>
  <c r="G7" i="17"/>
  <c r="AW6" i="17"/>
  <c r="F7" i="17"/>
  <c r="AW19" i="17"/>
  <c r="F12" i="17"/>
  <c r="F15" i="17"/>
  <c r="AW11" i="17"/>
  <c r="AU13" i="17"/>
  <c r="E13" i="17"/>
  <c r="AW9" i="17"/>
  <c r="F10" i="17"/>
  <c r="AW18" i="17"/>
  <c r="F20" i="17"/>
  <c r="P6" i="17"/>
  <c r="G10" i="17"/>
  <c r="E6" i="17"/>
  <c r="G8" i="17"/>
  <c r="R6" i="17"/>
  <c r="AU8" i="17"/>
  <c r="L6" i="17"/>
  <c r="F14" i="17"/>
  <c r="E16" i="17"/>
  <c r="AG6" i="17"/>
  <c r="AW14" i="17"/>
  <c r="G17" i="17"/>
  <c r="AW16" i="17"/>
  <c r="AW15" i="17"/>
  <c r="Y6" i="17"/>
  <c r="AH6" i="17"/>
  <c r="T6" i="17"/>
  <c r="E17" i="17"/>
  <c r="G11" i="17"/>
  <c r="AA6" i="17"/>
  <c r="G66" i="1" l="1"/>
  <c r="G62" i="1"/>
  <c r="G51" i="1"/>
  <c r="AI6" i="17"/>
  <c r="AM6" i="17"/>
  <c r="AC6" i="17"/>
  <c r="I6" i="17"/>
  <c r="I66" i="1" l="1"/>
  <c r="I62" i="1"/>
  <c r="I51" i="1"/>
  <c r="I31" i="1"/>
  <c r="K6" i="17"/>
  <c r="AE6" i="17"/>
  <c r="AO6" i="17"/>
  <c r="AK6" i="17"/>
  <c r="C69" i="1" l="1"/>
  <c r="C54" i="1"/>
  <c r="K21" i="17"/>
  <c r="AO21" i="17"/>
  <c r="AK21" i="17"/>
  <c r="AE21" i="17"/>
  <c r="AP6" i="17"/>
  <c r="AQ6" i="17"/>
  <c r="E22" i="1" l="1"/>
  <c r="AS21" i="17"/>
  <c r="AR6" i="17"/>
  <c r="AR21" i="17" l="1"/>
  <c r="I22" i="1"/>
  <c r="AT6" i="17"/>
  <c r="AT21" i="17" l="1"/>
</calcChain>
</file>

<file path=xl/sharedStrings.xml><?xml version="1.0" encoding="utf-8"?>
<sst xmlns="http://schemas.openxmlformats.org/spreadsheetml/2006/main" count="2655" uniqueCount="173">
  <si>
    <t>（１）人材確保体制構築支援事業</t>
    <rPh sb="3" eb="5">
      <t>ジンザイ</t>
    </rPh>
    <rPh sb="5" eb="7">
      <t>カクホ</t>
    </rPh>
    <rPh sb="7" eb="9">
      <t>タイセイ</t>
    </rPh>
    <rPh sb="9" eb="11">
      <t>コウチク</t>
    </rPh>
    <rPh sb="11" eb="13">
      <t>シエン</t>
    </rPh>
    <rPh sb="13" eb="15">
      <t>ジギョウ</t>
    </rPh>
    <phoneticPr fontId="1"/>
  </si>
  <si>
    <t>総事業費(a)</t>
    <rPh sb="0" eb="4">
      <t>ソウジギョウヒ</t>
    </rPh>
    <phoneticPr fontId="1"/>
  </si>
  <si>
    <t>差引額(c)</t>
    <rPh sb="0" eb="3">
      <t>サシヒキガク</t>
    </rPh>
    <phoneticPr fontId="1"/>
  </si>
  <si>
    <t>基準額(e)</t>
    <rPh sb="0" eb="3">
      <t>キジュンガク</t>
    </rPh>
    <phoneticPr fontId="1"/>
  </si>
  <si>
    <t>（２）経営改善支援事業</t>
    <rPh sb="3" eb="5">
      <t>ケイエイ</t>
    </rPh>
    <rPh sb="5" eb="7">
      <t>カイゼン</t>
    </rPh>
    <rPh sb="7" eb="9">
      <t>シエン</t>
    </rPh>
    <rPh sb="9" eb="11">
      <t>ジギョウ</t>
    </rPh>
    <phoneticPr fontId="1"/>
  </si>
  <si>
    <t>寄付金、
その他の収入額(b)</t>
    <rPh sb="0" eb="3">
      <t>キフキン</t>
    </rPh>
    <rPh sb="7" eb="8">
      <t>タ</t>
    </rPh>
    <rPh sb="9" eb="12">
      <t>シュウニュウガク</t>
    </rPh>
    <phoneticPr fontId="1"/>
  </si>
  <si>
    <t>同行支援回数（３０分未満）</t>
    <rPh sb="0" eb="4">
      <t>ドウコウシエン</t>
    </rPh>
    <rPh sb="4" eb="6">
      <t>カイスウ</t>
    </rPh>
    <rPh sb="9" eb="10">
      <t>フン</t>
    </rPh>
    <rPh sb="10" eb="12">
      <t>ミマン</t>
    </rPh>
    <phoneticPr fontId="1"/>
  </si>
  <si>
    <t>同行支援回数（３０分以上）</t>
    <rPh sb="0" eb="4">
      <t>ドウコウシエン</t>
    </rPh>
    <rPh sb="4" eb="6">
      <t>カイスウ</t>
    </rPh>
    <rPh sb="9" eb="10">
      <t>フン</t>
    </rPh>
    <rPh sb="10" eb="12">
      <t>イジョウ</t>
    </rPh>
    <phoneticPr fontId="1"/>
  </si>
  <si>
    <t>※対象人数</t>
    <rPh sb="1" eb="3">
      <t>タイショウ</t>
    </rPh>
    <rPh sb="3" eb="5">
      <t>ニンズウ</t>
    </rPh>
    <phoneticPr fontId="1"/>
  </si>
  <si>
    <t>※対象人数</t>
    <rPh sb="1" eb="5">
      <t>タイショウニンズウ</t>
    </rPh>
    <phoneticPr fontId="1"/>
  </si>
  <si>
    <t>（１）補助額</t>
    <phoneticPr fontId="1"/>
  </si>
  <si>
    <t>（２）補助額</t>
    <rPh sb="3" eb="6">
      <t>ホジョガク</t>
    </rPh>
    <phoneticPr fontId="1"/>
  </si>
  <si>
    <t>フリガナ</t>
    <phoneticPr fontId="1"/>
  </si>
  <si>
    <t>サービス種別</t>
    <rPh sb="4" eb="6">
      <t>シュベツ</t>
    </rPh>
    <phoneticPr fontId="1"/>
  </si>
  <si>
    <t>事業所等の名称</t>
    <rPh sb="0" eb="3">
      <t>ジギョウショ</t>
    </rPh>
    <rPh sb="3" eb="4">
      <t>トウ</t>
    </rPh>
    <rPh sb="5" eb="7">
      <t>メイショウ</t>
    </rPh>
    <phoneticPr fontId="1"/>
  </si>
  <si>
    <t>所在市町村</t>
    <rPh sb="0" eb="2">
      <t>ショザイ</t>
    </rPh>
    <rPh sb="2" eb="5">
      <t>シチョウソン</t>
    </rPh>
    <phoneticPr fontId="1"/>
  </si>
  <si>
    <t>No</t>
    <phoneticPr fontId="1"/>
  </si>
  <si>
    <t>××円</t>
    <rPh sb="2" eb="3">
      <t>エン</t>
    </rPh>
    <phoneticPr fontId="1"/>
  </si>
  <si>
    <t>××円</t>
    <phoneticPr fontId="1"/>
  </si>
  <si>
    <t>合計</t>
    <rPh sb="0" eb="2">
      <t>ゴウケイ</t>
    </rPh>
    <phoneticPr fontId="1"/>
  </si>
  <si>
    <t>※申請書の対象経費の左にあるチェックボックスにチェックを入れると入力可能になります</t>
    <rPh sb="1" eb="4">
      <t>シンセイショ</t>
    </rPh>
    <rPh sb="5" eb="7">
      <t>タイショウ</t>
    </rPh>
    <phoneticPr fontId="1"/>
  </si>
  <si>
    <t>経費別積算内訳表（１）</t>
    <rPh sb="0" eb="3">
      <t>ケイヒベツ</t>
    </rPh>
    <rPh sb="3" eb="5">
      <t>セキサン</t>
    </rPh>
    <rPh sb="5" eb="8">
      <t>ウチワケヒョウ</t>
    </rPh>
    <phoneticPr fontId="1"/>
  </si>
  <si>
    <t>経費別積算内訳表（２）</t>
    <rPh sb="0" eb="3">
      <t>ケイヒベツ</t>
    </rPh>
    <rPh sb="3" eb="5">
      <t>セキサン</t>
    </rPh>
    <rPh sb="5" eb="8">
      <t>ウチワケヒョウ</t>
    </rPh>
    <phoneticPr fontId="1"/>
  </si>
  <si>
    <t>記載例</t>
    <rPh sb="0" eb="2">
      <t>キサイ</t>
    </rPh>
    <rPh sb="2" eb="3">
      <t>レイ</t>
    </rPh>
    <phoneticPr fontId="1"/>
  </si>
  <si>
    <t>１人当たりの申請月数の合計</t>
    <rPh sb="1" eb="2">
      <t>ニン</t>
    </rPh>
    <rPh sb="2" eb="3">
      <t>ア</t>
    </rPh>
    <rPh sb="6" eb="8">
      <t>シンセイ</t>
    </rPh>
    <rPh sb="8" eb="10">
      <t>ツキスウ</t>
    </rPh>
    <rPh sb="11" eb="13">
      <t>ゴウケイ</t>
    </rPh>
    <phoneticPr fontId="1"/>
  </si>
  <si>
    <t>（千円未満切捨て）</t>
    <rPh sb="1" eb="3">
      <t>センエン</t>
    </rPh>
    <rPh sb="3" eb="5">
      <t>ミマン</t>
    </rPh>
    <rPh sb="5" eb="7">
      <t>キリス</t>
    </rPh>
    <phoneticPr fontId="1"/>
  </si>
  <si>
    <t>※合計欄は自動計算です。</t>
    <rPh sb="1" eb="3">
      <t>ゴウケイ</t>
    </rPh>
    <rPh sb="3" eb="4">
      <t>ラン</t>
    </rPh>
    <rPh sb="5" eb="7">
      <t>ジドウ</t>
    </rPh>
    <rPh sb="7" eb="9">
      <t>ケイサン</t>
    </rPh>
    <phoneticPr fontId="1"/>
  </si>
  <si>
    <t>（千円未満切捨て）</t>
    <rPh sb="1" eb="5">
      <t>センエンミマン</t>
    </rPh>
    <rPh sb="5" eb="7">
      <t>キリス</t>
    </rPh>
    <phoneticPr fontId="1"/>
  </si>
  <si>
    <t>（千円未満切捨て）</t>
    <rPh sb="1" eb="2">
      <t>セン</t>
    </rPh>
    <rPh sb="2" eb="3">
      <t>エン</t>
    </rPh>
    <rPh sb="3" eb="5">
      <t>ミマン</t>
    </rPh>
    <rPh sb="5" eb="7">
      <t>キリス</t>
    </rPh>
    <phoneticPr fontId="1"/>
  </si>
  <si>
    <t>登録ヘルパー等が常勤職員としての雇用を希望する場合に必要な賃金等の差額（合計○月、△人分）</t>
    <rPh sb="0" eb="2">
      <t>トウロク</t>
    </rPh>
    <rPh sb="6" eb="7">
      <t>トウ</t>
    </rPh>
    <rPh sb="8" eb="12">
      <t>ジョウキンショクイン</t>
    </rPh>
    <rPh sb="16" eb="18">
      <t>コヨウ</t>
    </rPh>
    <rPh sb="19" eb="21">
      <t>キボウ</t>
    </rPh>
    <rPh sb="23" eb="25">
      <t>バアイ</t>
    </rPh>
    <rPh sb="26" eb="28">
      <t>ヒツヨウ</t>
    </rPh>
    <rPh sb="29" eb="31">
      <t>チンギン</t>
    </rPh>
    <rPh sb="31" eb="32">
      <t>トウ</t>
    </rPh>
    <rPh sb="33" eb="35">
      <t>サガク</t>
    </rPh>
    <rPh sb="36" eb="38">
      <t>ゴウケイ</t>
    </rPh>
    <rPh sb="39" eb="40">
      <t>ゲツ</t>
    </rPh>
    <rPh sb="42" eb="44">
      <t>ニンブン</t>
    </rPh>
    <phoneticPr fontId="1"/>
  </si>
  <si>
    <t>積算内訳（１）ア 研修体制の構築の支援</t>
    <rPh sb="0" eb="2">
      <t>セキサン</t>
    </rPh>
    <rPh sb="2" eb="4">
      <t>ウチワケ</t>
    </rPh>
    <phoneticPr fontId="1"/>
  </si>
  <si>
    <t>積算内訳（２）ア 登録ヘルパー等の常勤化の促進の支援</t>
    <rPh sb="0" eb="2">
      <t>セキサン</t>
    </rPh>
    <rPh sb="2" eb="4">
      <t>ウチワケ</t>
    </rPh>
    <rPh sb="9" eb="11">
      <t>トウロク</t>
    </rPh>
    <rPh sb="15" eb="16">
      <t>トウ</t>
    </rPh>
    <rPh sb="17" eb="20">
      <t>ジョウキンカ</t>
    </rPh>
    <rPh sb="21" eb="23">
      <t>ソクシン</t>
    </rPh>
    <rPh sb="24" eb="26">
      <t>シエン</t>
    </rPh>
    <phoneticPr fontId="1"/>
  </si>
  <si>
    <t>積算内訳（２）イ 介護人材・利用者確保のための広報活動に関する支援</t>
    <rPh sb="0" eb="4">
      <t>セキサンウチワケ</t>
    </rPh>
    <rPh sb="9" eb="11">
      <t>カイゴ</t>
    </rPh>
    <rPh sb="11" eb="13">
      <t>ジンザイ</t>
    </rPh>
    <rPh sb="14" eb="17">
      <t>リヨウシャ</t>
    </rPh>
    <rPh sb="17" eb="19">
      <t>カクホ</t>
    </rPh>
    <rPh sb="23" eb="25">
      <t>コウホウ</t>
    </rPh>
    <rPh sb="25" eb="27">
      <t>カツドウ</t>
    </rPh>
    <rPh sb="28" eb="29">
      <t>カン</t>
    </rPh>
    <rPh sb="31" eb="33">
      <t>シエン</t>
    </rPh>
    <phoneticPr fontId="1"/>
  </si>
  <si>
    <t>研修（研修名：○○○）の受講(△人分)</t>
    <rPh sb="0" eb="2">
      <t>ケンシュウ</t>
    </rPh>
    <rPh sb="3" eb="6">
      <t>ケンシュウメイ</t>
    </rPh>
    <rPh sb="12" eb="14">
      <t>ジュコウ</t>
    </rPh>
    <rPh sb="16" eb="18">
      <t>ニンブン</t>
    </rPh>
    <phoneticPr fontId="1"/>
  </si>
  <si>
    <t>リーフレット・チラシの作成・印刷等</t>
    <rPh sb="11" eb="13">
      <t>サクセイ</t>
    </rPh>
    <rPh sb="14" eb="17">
      <t>インサツトウ</t>
    </rPh>
    <phoneticPr fontId="1"/>
  </si>
  <si>
    <t>合同説明会（会場名：○○○、開催日：△月△日）への出展（移動費用（□人分））</t>
    <rPh sb="0" eb="2">
      <t>ゴウドウ</t>
    </rPh>
    <rPh sb="2" eb="4">
      <t>セツメイ</t>
    </rPh>
    <rPh sb="4" eb="5">
      <t>カイ</t>
    </rPh>
    <rPh sb="6" eb="9">
      <t>カイジョウメイ</t>
    </rPh>
    <rPh sb="14" eb="17">
      <t>カイサイビ</t>
    </rPh>
    <rPh sb="19" eb="20">
      <t>ツキ</t>
    </rPh>
    <rPh sb="21" eb="22">
      <t>ニチ</t>
    </rPh>
    <rPh sb="25" eb="27">
      <t>シュッテン</t>
    </rPh>
    <rPh sb="28" eb="30">
      <t>イドウ</t>
    </rPh>
    <rPh sb="30" eb="31">
      <t>ヒ</t>
    </rPh>
    <rPh sb="31" eb="32">
      <t>ヨウ</t>
    </rPh>
    <rPh sb="34" eb="36">
      <t>ニンブン</t>
    </rPh>
    <phoneticPr fontId="1"/>
  </si>
  <si>
    <t>令和７年　　月　　日　～　令和８年　　月　　日</t>
    <rPh sb="0" eb="2">
      <t>レイワ</t>
    </rPh>
    <rPh sb="3" eb="4">
      <t>ネン</t>
    </rPh>
    <rPh sb="6" eb="7">
      <t>ツキ</t>
    </rPh>
    <rPh sb="9" eb="10">
      <t>ニチ</t>
    </rPh>
    <rPh sb="13" eb="15">
      <t>レイワ</t>
    </rPh>
    <rPh sb="16" eb="17">
      <t>ネン</t>
    </rPh>
    <rPh sb="19" eb="20">
      <t>ツキ</t>
    </rPh>
    <rPh sb="22" eb="23">
      <t>ニチ</t>
    </rPh>
    <phoneticPr fontId="1"/>
  </si>
  <si>
    <t>令和７年　　月　　日　～　令和８年　　月　　日</t>
    <phoneticPr fontId="1"/>
  </si>
  <si>
    <t xml:space="preserve"> ※１人当たり１月１０万円まで（最大３か月分）　</t>
    <phoneticPr fontId="1"/>
  </si>
  <si>
    <t>※黄色のセルがすべて「〇」になるようにしてください。</t>
    <rPh sb="1" eb="3">
      <t>キイロ</t>
    </rPh>
    <phoneticPr fontId="1"/>
  </si>
  <si>
    <t>※申請したい経費の左にあるチェックボックスにチェックを入れると入力可能になります。</t>
    <rPh sb="1" eb="3">
      <t>シンセイ</t>
    </rPh>
    <rPh sb="6" eb="8">
      <t>ケイヒ</t>
    </rPh>
    <rPh sb="9" eb="10">
      <t>ヒダリ</t>
    </rPh>
    <rPh sb="27" eb="28">
      <t>イ</t>
    </rPh>
    <rPh sb="31" eb="35">
      <t>ニュウリョクカノウ</t>
    </rPh>
    <phoneticPr fontId="1"/>
  </si>
  <si>
    <t xml:space="preserve"> ※１人につき計３０回まで</t>
    <rPh sb="7" eb="8">
      <t>ケイ</t>
    </rPh>
    <rPh sb="10" eb="11">
      <t>カイ</t>
    </rPh>
    <phoneticPr fontId="1"/>
  </si>
  <si>
    <t>申請担当者</t>
    <rPh sb="0" eb="2">
      <t>シンセイ</t>
    </rPh>
    <rPh sb="2" eb="5">
      <t>タントウシャ</t>
    </rPh>
    <phoneticPr fontId="1"/>
  </si>
  <si>
    <t>連絡先</t>
    <rPh sb="0" eb="3">
      <t>レンラクサキ</t>
    </rPh>
    <phoneticPr fontId="1"/>
  </si>
  <si>
    <t>メールアドレス</t>
    <phoneticPr fontId="1"/>
  </si>
  <si>
    <t>熊谷市</t>
  </si>
  <si>
    <t>行田市</t>
  </si>
  <si>
    <t>秩父市</t>
  </si>
  <si>
    <t>所沢市</t>
  </si>
  <si>
    <t>飯能市</t>
  </si>
  <si>
    <t>本庄市</t>
  </si>
  <si>
    <t>東松山市</t>
  </si>
  <si>
    <t>春日部市</t>
  </si>
  <si>
    <t>狭山市</t>
  </si>
  <si>
    <t>羽生市</t>
  </si>
  <si>
    <t>鴻巣市</t>
  </si>
  <si>
    <t>深谷市</t>
  </si>
  <si>
    <t>上尾市</t>
  </si>
  <si>
    <t>草加市</t>
  </si>
  <si>
    <t>蕨市</t>
  </si>
  <si>
    <t>戸田市</t>
  </si>
  <si>
    <t>入間市</t>
  </si>
  <si>
    <t>朝霞市</t>
  </si>
  <si>
    <t>志木市</t>
  </si>
  <si>
    <t>和光市</t>
  </si>
  <si>
    <t>新座市</t>
  </si>
  <si>
    <t>桶川市</t>
  </si>
  <si>
    <t>北本市</t>
  </si>
  <si>
    <t>八潮市</t>
  </si>
  <si>
    <t>富士見市</t>
  </si>
  <si>
    <t>三郷市</t>
  </si>
  <si>
    <t>蓮田市</t>
  </si>
  <si>
    <t>坂戸市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</si>
  <si>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</si>
  <si>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</si>
  <si>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</si>
  <si>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</si>
  <si>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</si>
  <si>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</si>
  <si>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</si>
  <si>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</si>
  <si>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</si>
  <si>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</si>
  <si>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</si>
  <si>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</si>
  <si>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</si>
  <si>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</si>
  <si>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</si>
  <si>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</si>
  <si>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</si>
  <si>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</si>
  <si>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</si>
  <si>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</si>
  <si>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</si>
  <si>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</si>
  <si>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</si>
  <si>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</si>
  <si>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</si>
  <si>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</si>
  <si>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</si>
  <si>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</si>
  <si>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加須市</t>
    <phoneticPr fontId="1"/>
  </si>
  <si>
    <t>久喜市</t>
    <phoneticPr fontId="1"/>
  </si>
  <si>
    <t>幸手市</t>
    <phoneticPr fontId="1"/>
  </si>
  <si>
    <t>別紙１－２</t>
    <rPh sb="0" eb="2">
      <t>ベッシ</t>
    </rPh>
    <phoneticPr fontId="1"/>
  </si>
  <si>
    <r>
      <t>ア　研修体制の構築の支援（</t>
    </r>
    <r>
      <rPr>
        <u/>
        <sz val="12"/>
        <color theme="1"/>
        <rFont val="ＭＳ Ｐゴシック"/>
        <family val="3"/>
        <charset val="128"/>
      </rPr>
      <t>内訳を別紙１－２に記載すること</t>
    </r>
    <r>
      <rPr>
        <sz val="12"/>
        <color theme="1"/>
        <rFont val="ＭＳ Ｐゴシック"/>
        <family val="2"/>
        <charset val="128"/>
      </rPr>
      <t>）</t>
    </r>
    <rPh sb="2" eb="6">
      <t>ケンシュウタイセイ</t>
    </rPh>
    <rPh sb="7" eb="9">
      <t>コウチク</t>
    </rPh>
    <rPh sb="10" eb="12">
      <t>シエン</t>
    </rPh>
    <rPh sb="13" eb="15">
      <t>ウチワケ</t>
    </rPh>
    <rPh sb="16" eb="18">
      <t>ベッシ</t>
    </rPh>
    <rPh sb="22" eb="24">
      <t>キサイ</t>
    </rPh>
    <phoneticPr fontId="1"/>
  </si>
  <si>
    <r>
      <t>ウ　経験年数が短いホームヘルパー等への同行支援（</t>
    </r>
    <r>
      <rPr>
        <u/>
        <sz val="12"/>
        <color theme="1"/>
        <rFont val="ＭＳ Ｐゴシック"/>
        <family val="3"/>
        <charset val="128"/>
      </rPr>
      <t>内訳を別紙１－２に記載すること</t>
    </r>
    <r>
      <rPr>
        <sz val="12"/>
        <color theme="1"/>
        <rFont val="ＭＳ Ｐゴシック"/>
        <family val="2"/>
        <charset val="128"/>
      </rPr>
      <t>）</t>
    </r>
    <rPh sb="2" eb="6">
      <t>ケイケンネンスウ</t>
    </rPh>
    <rPh sb="7" eb="8">
      <t>ミジカ</t>
    </rPh>
    <rPh sb="16" eb="17">
      <t>トウ</t>
    </rPh>
    <rPh sb="19" eb="21">
      <t>ドウコウ</t>
    </rPh>
    <rPh sb="21" eb="23">
      <t>シエン</t>
    </rPh>
    <phoneticPr fontId="1"/>
  </si>
  <si>
    <r>
      <t>（イ）中山間地域等以外に事業所が所在する場合（</t>
    </r>
    <r>
      <rPr>
        <u/>
        <sz val="11"/>
        <color theme="1"/>
        <rFont val="ＭＳ Ｐゴシック"/>
        <family val="3"/>
        <charset val="128"/>
      </rPr>
      <t>内訳を別紙１－２に記載すること</t>
    </r>
    <r>
      <rPr>
        <sz val="11"/>
        <color theme="1"/>
        <rFont val="ＭＳ Ｐゴシック"/>
        <family val="2"/>
        <charset val="128"/>
      </rPr>
      <t>）</t>
    </r>
    <rPh sb="3" eb="6">
      <t>チュウサンカン</t>
    </rPh>
    <rPh sb="6" eb="9">
      <t>チイキトウ</t>
    </rPh>
    <rPh sb="9" eb="11">
      <t>イガイ</t>
    </rPh>
    <rPh sb="12" eb="15">
      <t>ジギョウショ</t>
    </rPh>
    <rPh sb="16" eb="18">
      <t>ショザイ</t>
    </rPh>
    <rPh sb="20" eb="22">
      <t>バアイ</t>
    </rPh>
    <phoneticPr fontId="1"/>
  </si>
  <si>
    <t>（ア）中山間地域等に事業所が所在する場合</t>
    <rPh sb="3" eb="6">
      <t>チュウサンカン</t>
    </rPh>
    <rPh sb="6" eb="9">
      <t>チイキトウ</t>
    </rPh>
    <rPh sb="10" eb="13">
      <t>ジギョウショ</t>
    </rPh>
    <rPh sb="14" eb="16">
      <t>ショザイ</t>
    </rPh>
    <rPh sb="18" eb="20">
      <t>バアイ</t>
    </rPh>
    <phoneticPr fontId="1"/>
  </si>
  <si>
    <r>
      <t>イ　中山間等地域における採用活動の支援（</t>
    </r>
    <r>
      <rPr>
        <u/>
        <sz val="12"/>
        <color theme="1"/>
        <rFont val="ＭＳ Ｐゴシック"/>
        <family val="3"/>
        <charset val="128"/>
      </rPr>
      <t>内訳を別紙１－２に記載すること</t>
    </r>
    <r>
      <rPr>
        <sz val="12"/>
        <color theme="1"/>
        <rFont val="ＭＳ Ｐゴシック"/>
        <family val="2"/>
        <charset val="128"/>
      </rPr>
      <t>）</t>
    </r>
    <rPh sb="2" eb="5">
      <t>チュウサンカン</t>
    </rPh>
    <rPh sb="5" eb="6">
      <t>トウ</t>
    </rPh>
    <rPh sb="6" eb="8">
      <t>チイキ</t>
    </rPh>
    <rPh sb="12" eb="14">
      <t>サイヨウ</t>
    </rPh>
    <rPh sb="14" eb="16">
      <t>カツドウ</t>
    </rPh>
    <rPh sb="17" eb="19">
      <t>シエン</t>
    </rPh>
    <rPh sb="20" eb="22">
      <t>ウチワケ</t>
    </rPh>
    <rPh sb="23" eb="25">
      <t>ベッシ</t>
    </rPh>
    <rPh sb="29" eb="31">
      <t>キサイ</t>
    </rPh>
    <phoneticPr fontId="1"/>
  </si>
  <si>
    <t>積算内訳（１）イ 中山間地域等における採用活動の支援</t>
    <rPh sb="0" eb="4">
      <t>セキサンウチワケ</t>
    </rPh>
    <rPh sb="9" eb="12">
      <t>チュウサンカン</t>
    </rPh>
    <rPh sb="12" eb="15">
      <t>チイキトウ</t>
    </rPh>
    <rPh sb="19" eb="21">
      <t>サイヨウ</t>
    </rPh>
    <rPh sb="21" eb="23">
      <t>カツドウ</t>
    </rPh>
    <rPh sb="24" eb="26">
      <t>シエン</t>
    </rPh>
    <phoneticPr fontId="1"/>
  </si>
  <si>
    <t>積算内訳（１）ウ　経験年数が短いホームヘルパー等への同行支援（中山間地域等に事業所が所在する場合）</t>
    <rPh sb="0" eb="4">
      <t>セキサンウチワケ</t>
    </rPh>
    <rPh sb="31" eb="32">
      <t>チュウ</t>
    </rPh>
    <rPh sb="32" eb="34">
      <t>サンカン</t>
    </rPh>
    <rPh sb="34" eb="36">
      <t>チイキ</t>
    </rPh>
    <rPh sb="36" eb="37">
      <t>トウ</t>
    </rPh>
    <rPh sb="38" eb="40">
      <t>ジギョウ</t>
    </rPh>
    <rPh sb="40" eb="41">
      <t>ショ</t>
    </rPh>
    <rPh sb="42" eb="44">
      <t>ショザイ</t>
    </rPh>
    <rPh sb="46" eb="48">
      <t>バアイ</t>
    </rPh>
    <phoneticPr fontId="1"/>
  </si>
  <si>
    <t>積算内訳（１）ウ　経験年数が短いホームヘルパー等への同行支援（中山間地域等以外に事業所が所在する場合）</t>
    <rPh sb="0" eb="4">
      <t>セキサンウチワケ</t>
    </rPh>
    <rPh sb="31" eb="32">
      <t>チュウ</t>
    </rPh>
    <rPh sb="32" eb="34">
      <t>サンカン</t>
    </rPh>
    <rPh sb="34" eb="36">
      <t>チイキ</t>
    </rPh>
    <rPh sb="36" eb="37">
      <t>トウ</t>
    </rPh>
    <rPh sb="37" eb="39">
      <t>イガイ</t>
    </rPh>
    <rPh sb="40" eb="42">
      <t>ジギョウ</t>
    </rPh>
    <rPh sb="42" eb="43">
      <t>ショ</t>
    </rPh>
    <rPh sb="44" eb="46">
      <t>ショザイ</t>
    </rPh>
    <rPh sb="48" eb="50">
      <t>バアイ</t>
    </rPh>
    <phoneticPr fontId="1"/>
  </si>
  <si>
    <t>別紙１－３</t>
    <rPh sb="0" eb="2">
      <t>ベッシ</t>
    </rPh>
    <phoneticPr fontId="1"/>
  </si>
  <si>
    <r>
      <t>ア　登録ヘルパー等の常勤化の促進の支援 （</t>
    </r>
    <r>
      <rPr>
        <u/>
        <sz val="12"/>
        <color theme="1"/>
        <rFont val="ＭＳ Ｐゴシック"/>
        <family val="3"/>
        <charset val="128"/>
      </rPr>
      <t>内訳を別紙１－３に記載すること</t>
    </r>
    <r>
      <rPr>
        <sz val="12"/>
        <color theme="1"/>
        <rFont val="ＭＳ Ｐゴシック"/>
        <family val="2"/>
        <charset val="128"/>
      </rPr>
      <t>）</t>
    </r>
    <rPh sb="2" eb="4">
      <t>トウロク</t>
    </rPh>
    <rPh sb="8" eb="9">
      <t>トウ</t>
    </rPh>
    <rPh sb="10" eb="12">
      <t>ジョウキン</t>
    </rPh>
    <rPh sb="12" eb="13">
      <t>カ</t>
    </rPh>
    <rPh sb="14" eb="16">
      <t>ソクシン</t>
    </rPh>
    <rPh sb="17" eb="19">
      <t>シエン</t>
    </rPh>
    <rPh sb="21" eb="23">
      <t>ウチワケ</t>
    </rPh>
    <rPh sb="24" eb="26">
      <t>ベッシ</t>
    </rPh>
    <rPh sb="30" eb="32">
      <t>キサイ</t>
    </rPh>
    <phoneticPr fontId="1"/>
  </si>
  <si>
    <r>
      <t>イ　介護人材・利用者確保のための広報活動に関する支援 （</t>
    </r>
    <r>
      <rPr>
        <u/>
        <sz val="12"/>
        <color theme="1"/>
        <rFont val="ＭＳ Ｐゴシック"/>
        <family val="3"/>
        <charset val="128"/>
      </rPr>
      <t>内訳を別紙１－３に記載すること</t>
    </r>
    <r>
      <rPr>
        <sz val="12"/>
        <color theme="1"/>
        <rFont val="ＭＳ Ｐゴシック"/>
        <family val="2"/>
        <charset val="128"/>
      </rPr>
      <t>）</t>
    </r>
    <rPh sb="2" eb="4">
      <t>カイゴ</t>
    </rPh>
    <rPh sb="4" eb="6">
      <t>ジンザイ</t>
    </rPh>
    <rPh sb="7" eb="10">
      <t>リヨウシャ</t>
    </rPh>
    <rPh sb="10" eb="12">
      <t>カクホ</t>
    </rPh>
    <rPh sb="16" eb="18">
      <t>コウホウ</t>
    </rPh>
    <rPh sb="18" eb="20">
      <t>カツドウ</t>
    </rPh>
    <rPh sb="21" eb="22">
      <t>カン</t>
    </rPh>
    <rPh sb="24" eb="26">
      <t>シエン</t>
    </rPh>
    <phoneticPr fontId="1"/>
  </si>
  <si>
    <t>法人名</t>
    <rPh sb="0" eb="2">
      <t>ホウジン</t>
    </rPh>
    <rPh sb="2" eb="3">
      <t>メイ</t>
    </rPh>
    <phoneticPr fontId="1"/>
  </si>
  <si>
    <t>訪問介護</t>
    <rPh sb="0" eb="2">
      <t>ホウモン</t>
    </rPh>
    <rPh sb="2" eb="4">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</si>
  <si>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</si>
  <si>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4">
      <t>タイオウ</t>
    </rPh>
    <rPh sb="4" eb="5">
      <t>ガタ</t>
    </rPh>
    <rPh sb="5" eb="7">
      <t>ホウモン</t>
    </rPh>
    <rPh sb="7" eb="9">
      <t>カイゴ</t>
    </rPh>
    <phoneticPr fontId="1"/>
  </si>
  <si>
    <t>No.</t>
    <phoneticPr fontId="15"/>
  </si>
  <si>
    <t>サービス種別</t>
    <rPh sb="4" eb="6">
      <t>シュベツ</t>
    </rPh>
    <phoneticPr fontId="15"/>
  </si>
  <si>
    <t>備考</t>
    <rPh sb="0" eb="2">
      <t>ビコウ</t>
    </rPh>
    <phoneticPr fontId="15"/>
  </si>
  <si>
    <t>合計</t>
    <rPh sb="0" eb="2">
      <t>ゴウケイ</t>
    </rPh>
    <phoneticPr fontId="15"/>
  </si>
  <si>
    <t>事業所名</t>
    <rPh sb="0" eb="3">
      <t>ジギョウショ</t>
    </rPh>
    <rPh sb="3" eb="4">
      <t>メイ</t>
    </rPh>
    <phoneticPr fontId="15"/>
  </si>
  <si>
    <t>法人名</t>
    <rPh sb="0" eb="2">
      <t>ホウジン</t>
    </rPh>
    <rPh sb="2" eb="3">
      <t>メイ</t>
    </rPh>
    <phoneticPr fontId="15"/>
  </si>
  <si>
    <t>所在市町村</t>
    <rPh sb="0" eb="2">
      <t>ショザイ</t>
    </rPh>
    <rPh sb="2" eb="5">
      <t>シチョウソン</t>
    </rPh>
    <phoneticPr fontId="15"/>
  </si>
  <si>
    <t>総事業費</t>
    <rPh sb="0" eb="4">
      <t>ソウジギョウヒ</t>
    </rPh>
    <phoneticPr fontId="3"/>
  </si>
  <si>
    <t>研修体制の構築の支援</t>
    <rPh sb="0" eb="2">
      <t>ケンシュウ</t>
    </rPh>
    <rPh sb="2" eb="4">
      <t>タイセイ</t>
    </rPh>
    <rPh sb="5" eb="7">
      <t>コウチク</t>
    </rPh>
    <rPh sb="8" eb="10">
      <t>シエン</t>
    </rPh>
    <phoneticPr fontId="3"/>
  </si>
  <si>
    <t>中山間等地域における採用活動の支援</t>
    <rPh sb="0" eb="3">
      <t>チュウサンカン</t>
    </rPh>
    <rPh sb="3" eb="4">
      <t>トウ</t>
    </rPh>
    <rPh sb="4" eb="6">
      <t>チイキ</t>
    </rPh>
    <rPh sb="10" eb="12">
      <t>サイヨウ</t>
    </rPh>
    <rPh sb="12" eb="14">
      <t>カツドウ</t>
    </rPh>
    <rPh sb="15" eb="17">
      <t>シエン</t>
    </rPh>
    <phoneticPr fontId="3"/>
  </si>
  <si>
    <t>支援回数（３０分未満）</t>
    <rPh sb="0" eb="2">
      <t>シエン</t>
    </rPh>
    <rPh sb="2" eb="4">
      <t>カイスウ</t>
    </rPh>
    <rPh sb="7" eb="8">
      <t>フン</t>
    </rPh>
    <rPh sb="8" eb="10">
      <t>ミマン</t>
    </rPh>
    <phoneticPr fontId="3"/>
  </si>
  <si>
    <t>対象人数</t>
    <rPh sb="0" eb="2">
      <t>タイショウ</t>
    </rPh>
    <rPh sb="2" eb="4">
      <t>ニンズウ</t>
    </rPh>
    <phoneticPr fontId="3"/>
  </si>
  <si>
    <t>支援回数（３０分以上）</t>
    <rPh sb="0" eb="2">
      <t>シエン</t>
    </rPh>
    <rPh sb="2" eb="4">
      <t>カイスウ</t>
    </rPh>
    <rPh sb="7" eb="8">
      <t>フン</t>
    </rPh>
    <rPh sb="8" eb="10">
      <t>イジョウ</t>
    </rPh>
    <phoneticPr fontId="3"/>
  </si>
  <si>
    <t>経験年数が短いホームヘルパー等への同行支援（中山間地域等）</t>
    <rPh sb="0" eb="2">
      <t>ケイケン</t>
    </rPh>
    <rPh sb="2" eb="4">
      <t>ネンスウ</t>
    </rPh>
    <rPh sb="5" eb="6">
      <t>ミジカ</t>
    </rPh>
    <rPh sb="14" eb="15">
      <t>トウ</t>
    </rPh>
    <rPh sb="17" eb="21">
      <t>ドウコウシエン</t>
    </rPh>
    <rPh sb="22" eb="23">
      <t>チュウ</t>
    </rPh>
    <rPh sb="23" eb="25">
      <t>サンカン</t>
    </rPh>
    <rPh sb="25" eb="27">
      <t>チイキ</t>
    </rPh>
    <rPh sb="27" eb="28">
      <t>トウ</t>
    </rPh>
    <phoneticPr fontId="3"/>
  </si>
  <si>
    <t>経験年数が短いホームヘルパー等への同行支援（中山間地域等以外）</t>
    <rPh sb="0" eb="2">
      <t>ケイケン</t>
    </rPh>
    <rPh sb="2" eb="4">
      <t>ネンスウ</t>
    </rPh>
    <rPh sb="5" eb="6">
      <t>ミジカ</t>
    </rPh>
    <rPh sb="14" eb="15">
      <t>トウ</t>
    </rPh>
    <rPh sb="17" eb="21">
      <t>ドウコウシエン</t>
    </rPh>
    <rPh sb="22" eb="23">
      <t>チュウ</t>
    </rPh>
    <rPh sb="23" eb="25">
      <t>サンカン</t>
    </rPh>
    <rPh sb="25" eb="27">
      <t>チイキ</t>
    </rPh>
    <rPh sb="27" eb="28">
      <t>トウ</t>
    </rPh>
    <rPh sb="28" eb="30">
      <t>イガイ</t>
    </rPh>
    <phoneticPr fontId="3"/>
  </si>
  <si>
    <t>申請月数の合計</t>
    <rPh sb="0" eb="2">
      <t>シンセイ</t>
    </rPh>
    <rPh sb="2" eb="3">
      <t>ツキ</t>
    </rPh>
    <rPh sb="3" eb="4">
      <t>スウ</t>
    </rPh>
    <rPh sb="5" eb="7">
      <t>ゴウケイ</t>
    </rPh>
    <phoneticPr fontId="3"/>
  </si>
  <si>
    <t>対象人数</t>
    <rPh sb="0" eb="2">
      <t>タイショウ</t>
    </rPh>
    <rPh sb="2" eb="4">
      <t>ニンズ</t>
    </rPh>
    <phoneticPr fontId="3"/>
  </si>
  <si>
    <t>登録ヘルパー等の常勤化の促進の支援</t>
    <rPh sb="0" eb="2">
      <t>トウロク</t>
    </rPh>
    <rPh sb="6" eb="7">
      <t>トウ</t>
    </rPh>
    <rPh sb="8" eb="10">
      <t>ジョウキン</t>
    </rPh>
    <rPh sb="10" eb="11">
      <t>カ</t>
    </rPh>
    <rPh sb="12" eb="14">
      <t>ソクシン</t>
    </rPh>
    <rPh sb="15" eb="17">
      <t>シエン</t>
    </rPh>
    <phoneticPr fontId="3"/>
  </si>
  <si>
    <t>広報活動に関する支援</t>
    <rPh sb="0" eb="2">
      <t>コウホウ</t>
    </rPh>
    <rPh sb="2" eb="4">
      <t>カツドウ</t>
    </rPh>
    <rPh sb="5" eb="6">
      <t>カン</t>
    </rPh>
    <rPh sb="8" eb="10">
      <t>シエン</t>
    </rPh>
    <phoneticPr fontId="3"/>
  </si>
  <si>
    <t>（２）経営改善支援事業</t>
    <rPh sb="3" eb="5">
      <t>ケイエイ</t>
    </rPh>
    <rPh sb="5" eb="7">
      <t>カイゼン</t>
    </rPh>
    <rPh sb="7" eb="9">
      <t>シエン</t>
    </rPh>
    <rPh sb="9" eb="11">
      <t>ジギョウ</t>
    </rPh>
    <phoneticPr fontId="3"/>
  </si>
  <si>
    <t>（１）人材確保体制構築支援事業</t>
    <phoneticPr fontId="3"/>
  </si>
  <si>
    <t>（１）総額</t>
    <rPh sb="3" eb="5">
      <t>ソウガク</t>
    </rPh>
    <phoneticPr fontId="3"/>
  </si>
  <si>
    <t>（２）総額</t>
    <rPh sb="3" eb="5">
      <t>ソウガク</t>
    </rPh>
    <phoneticPr fontId="3"/>
  </si>
  <si>
    <t>担当者</t>
    <rPh sb="0" eb="3">
      <t>タントウシャ</t>
    </rPh>
    <phoneticPr fontId="3"/>
  </si>
  <si>
    <t>メールアドレス</t>
    <phoneticPr fontId="3"/>
  </si>
  <si>
    <t>電話番号</t>
    <rPh sb="0" eb="2">
      <t>デンワ</t>
    </rPh>
    <rPh sb="2" eb="4">
      <t>バンゴウ</t>
    </rPh>
    <phoneticPr fontId="3"/>
  </si>
  <si>
    <t>経費所要額清算書（様式第５号関係）</t>
    <rPh sb="0" eb="2">
      <t>ケイヒ</t>
    </rPh>
    <rPh sb="2" eb="4">
      <t>ショヨウ</t>
    </rPh>
    <rPh sb="4" eb="5">
      <t>ガク</t>
    </rPh>
    <rPh sb="5" eb="8">
      <t>セイサンショ</t>
    </rPh>
    <rPh sb="14" eb="16">
      <t>カンケイ</t>
    </rPh>
    <phoneticPr fontId="1"/>
  </si>
  <si>
    <t>訪問介護等サービス提供体制確保支援事業補助金　所要額清算書</t>
    <rPh sb="0" eb="4">
      <t>ホウモンカイゴ</t>
    </rPh>
    <rPh sb="4" eb="5">
      <t>トウ</t>
    </rPh>
    <rPh sb="9" eb="13">
      <t>テイキョウタイセイ</t>
    </rPh>
    <rPh sb="13" eb="17">
      <t>カクホシエン</t>
    </rPh>
    <rPh sb="17" eb="19">
      <t>ジギョウ</t>
    </rPh>
    <rPh sb="19" eb="22">
      <t>ホジョキン</t>
    </rPh>
    <rPh sb="23" eb="26">
      <t>ショヨウガク</t>
    </rPh>
    <rPh sb="26" eb="29">
      <t>セイサンショ</t>
    </rPh>
    <phoneticPr fontId="1"/>
  </si>
  <si>
    <t>実績額合計
（ (1)＋(2) ）</t>
    <rPh sb="0" eb="2">
      <t>ジッセキ</t>
    </rPh>
    <rPh sb="2" eb="3">
      <t>ガク</t>
    </rPh>
    <rPh sb="3" eb="5">
      <t>ゴウケイ</t>
    </rPh>
    <phoneticPr fontId="1"/>
  </si>
  <si>
    <t>交付決定額</t>
    <rPh sb="0" eb="2">
      <t>コウフ</t>
    </rPh>
    <rPh sb="2" eb="4">
      <t>ケッテイ</t>
    </rPh>
    <rPh sb="4" eb="5">
      <t>ガク</t>
    </rPh>
    <phoneticPr fontId="1"/>
  </si>
  <si>
    <t>確定額</t>
    <rPh sb="0" eb="2">
      <t>カクテイ</t>
    </rPh>
    <rPh sb="2" eb="3">
      <t>ガク</t>
    </rPh>
    <phoneticPr fontId="1"/>
  </si>
  <si>
    <t>支出額</t>
    <rPh sb="0" eb="2">
      <t>シシュツ</t>
    </rPh>
    <rPh sb="2" eb="3">
      <t>ガク</t>
    </rPh>
    <phoneticPr fontId="1"/>
  </si>
  <si>
    <t>事業実施期間</t>
    <rPh sb="0" eb="2">
      <t>ジギョウ</t>
    </rPh>
    <rPh sb="2" eb="4">
      <t>ジッシ</t>
    </rPh>
    <rPh sb="4" eb="6">
      <t>キカン</t>
    </rPh>
    <phoneticPr fontId="1"/>
  </si>
  <si>
    <t>実施の事業</t>
    <rPh sb="0" eb="2">
      <t>ジッシ</t>
    </rPh>
    <rPh sb="3" eb="5">
      <t>ジギョウ</t>
    </rPh>
    <phoneticPr fontId="1"/>
  </si>
  <si>
    <t>実施の採用活動</t>
    <rPh sb="0" eb="2">
      <t>ジッシ</t>
    </rPh>
    <rPh sb="3" eb="5">
      <t>サイヨウ</t>
    </rPh>
    <rPh sb="5" eb="7">
      <t>カツドウ</t>
    </rPh>
    <phoneticPr fontId="1"/>
  </si>
  <si>
    <t>事業実施期間</t>
    <phoneticPr fontId="1"/>
  </si>
  <si>
    <t>実績額</t>
    <rPh sb="0" eb="2">
      <t>ジッセキ</t>
    </rPh>
    <rPh sb="2" eb="3">
      <t>ガク</t>
    </rPh>
    <phoneticPr fontId="3"/>
  </si>
  <si>
    <t>実績額合計(h)</t>
    <rPh sb="0" eb="2">
      <t>ジッセキ</t>
    </rPh>
    <rPh sb="2" eb="3">
      <t>ガク</t>
    </rPh>
    <rPh sb="3" eb="5">
      <t>ゴウケイ</t>
    </rPh>
    <phoneticPr fontId="15"/>
  </si>
  <si>
    <t>交付決定額</t>
    <rPh sb="0" eb="2">
      <t>コウフ</t>
    </rPh>
    <rPh sb="2" eb="4">
      <t>ケッテイ</t>
    </rPh>
    <rPh sb="4" eb="5">
      <t>ガク</t>
    </rPh>
    <phoneticPr fontId="3"/>
  </si>
  <si>
    <t>確定額</t>
    <rPh sb="0" eb="2">
      <t>カクテイ</t>
    </rPh>
    <rPh sb="2" eb="3">
      <t>ガク</t>
    </rPh>
    <phoneticPr fontId="3"/>
  </si>
  <si>
    <t>誓約事項</t>
    <rPh sb="0" eb="2">
      <t>セイヤク</t>
    </rPh>
    <rPh sb="2" eb="4">
      <t>ジコウ</t>
    </rPh>
    <phoneticPr fontId="1"/>
  </si>
  <si>
    <t>経費所要額清算書の記載内容に虚偽がないこと及び記載内容を証明する資料を適切に保管していることを誓約します。</t>
    <rPh sb="0" eb="2">
      <t>ケイヒ</t>
    </rPh>
    <rPh sb="2" eb="4">
      <t>ショヨウ</t>
    </rPh>
    <rPh sb="4" eb="5">
      <t>ガク</t>
    </rPh>
    <rPh sb="5" eb="8">
      <t>セイサンショ</t>
    </rPh>
    <rPh sb="9" eb="11">
      <t>キサイ</t>
    </rPh>
    <rPh sb="11" eb="13">
      <t>ナイヨウ</t>
    </rPh>
    <rPh sb="14" eb="16">
      <t>キョギ</t>
    </rPh>
    <rPh sb="21" eb="22">
      <t>オヨ</t>
    </rPh>
    <rPh sb="23" eb="25">
      <t>キサイ</t>
    </rPh>
    <rPh sb="25" eb="27">
      <t>ナイヨウ</t>
    </rPh>
    <rPh sb="28" eb="30">
      <t>ショウメイ</t>
    </rPh>
    <rPh sb="32" eb="34">
      <t>シリョウ</t>
    </rPh>
    <rPh sb="35" eb="37">
      <t>テキセツ</t>
    </rPh>
    <rPh sb="38" eb="40">
      <t>ホカン</t>
    </rPh>
    <rPh sb="47" eb="49">
      <t>セイヤク</t>
    </rPh>
    <phoneticPr fontId="1"/>
  </si>
  <si>
    <t>誓約日</t>
    <rPh sb="0" eb="2">
      <t>セイヤク</t>
    </rPh>
    <rPh sb="2" eb="3">
      <t>ビ</t>
    </rPh>
    <phoneticPr fontId="1"/>
  </si>
  <si>
    <t>（百円未満切捨て）</t>
    <rPh sb="1" eb="2">
      <t>ヒャク</t>
    </rPh>
    <rPh sb="2" eb="3">
      <t>エン</t>
    </rPh>
    <rPh sb="3" eb="5">
      <t>ミマン</t>
    </rPh>
    <rPh sb="5" eb="7">
      <t>キリス</t>
    </rPh>
    <phoneticPr fontId="1"/>
  </si>
  <si>
    <t>職員Aに対し、同行支援する際にかかった費用</t>
    <rPh sb="0" eb="2">
      <t>ショクイン</t>
    </rPh>
    <rPh sb="4" eb="5">
      <t>タイ</t>
    </rPh>
    <rPh sb="7" eb="9">
      <t>ドウコウ</t>
    </rPh>
    <rPh sb="9" eb="11">
      <t>シエン</t>
    </rPh>
    <rPh sb="13" eb="14">
      <t>サイ</t>
    </rPh>
    <rPh sb="19" eb="21">
      <t>ヒヨウ</t>
    </rPh>
    <phoneticPr fontId="1"/>
  </si>
  <si>
    <r>
      <t>※ 水色のセルに</t>
    </r>
    <r>
      <rPr>
        <b/>
        <u/>
        <sz val="10"/>
        <rFont val="ＭＳ Ｐゴシック"/>
        <family val="3"/>
        <charset val="128"/>
      </rPr>
      <t>数字のみ</t>
    </r>
    <r>
      <rPr>
        <b/>
        <sz val="10"/>
        <rFont val="ＭＳ Ｐゴシック"/>
        <family val="3"/>
        <charset val="128"/>
      </rPr>
      <t>入力してください。（千円未満又は百円未満切捨て）</t>
    </r>
    <rPh sb="2" eb="4">
      <t>ミズイロ</t>
    </rPh>
    <rPh sb="8" eb="10">
      <t>スウジ</t>
    </rPh>
    <rPh sb="12" eb="14">
      <t>ニュウリョク</t>
    </rPh>
    <rPh sb="22" eb="24">
      <t>センエン</t>
    </rPh>
    <rPh sb="24" eb="26">
      <t>ミマン</t>
    </rPh>
    <rPh sb="26" eb="27">
      <t>マタ</t>
    </rPh>
    <rPh sb="28" eb="30">
      <t>ヒャクエン</t>
    </rPh>
    <rPh sb="30" eb="32">
      <t>ミマン</t>
    </rPh>
    <rPh sb="32" eb="34">
      <t>キリス</t>
    </rPh>
    <phoneticPr fontId="1"/>
  </si>
  <si>
    <t>所要経費額(d)</t>
    <rPh sb="0" eb="2">
      <t>ショヨウ</t>
    </rPh>
    <rPh sb="2" eb="4">
      <t>ケイヒ</t>
    </rPh>
    <rPh sb="4" eb="5">
      <t>ガク</t>
    </rPh>
    <phoneticPr fontId="1"/>
  </si>
  <si>
    <t>実績額(f)</t>
    <rPh sb="0" eb="2">
      <t>ジッセキ</t>
    </rPh>
    <rPh sb="2" eb="3">
      <t>ガク</t>
    </rPh>
    <phoneticPr fontId="1"/>
  </si>
  <si>
    <t>交付決定額(g)</t>
    <rPh sb="0" eb="2">
      <t>コウフ</t>
    </rPh>
    <rPh sb="2" eb="4">
      <t>ケッテイ</t>
    </rPh>
    <rPh sb="4" eb="5">
      <t>ガク</t>
    </rPh>
    <phoneticPr fontId="1"/>
  </si>
  <si>
    <t>確定額(h)</t>
    <rPh sb="0" eb="2">
      <t>カクテイ</t>
    </rPh>
    <rPh sb="2" eb="3">
      <t>ガク</t>
    </rPh>
    <phoneticPr fontId="1"/>
  </si>
  <si>
    <t>申請番号</t>
    <rPh sb="0" eb="2">
      <t>シンセイ</t>
    </rPh>
    <rPh sb="2" eb="4">
      <t>バンゴウ</t>
    </rPh>
    <phoneticPr fontId="1"/>
  </si>
  <si>
    <t>代表者（職名・氏名）</t>
    <rPh sb="0" eb="3">
      <t>ダイヒョウシャ</t>
    </rPh>
    <rPh sb="4" eb="6">
      <t>ショクメイ</t>
    </rPh>
    <rPh sb="7" eb="9">
      <t>シメイ</t>
    </rPh>
    <phoneticPr fontId="1"/>
  </si>
  <si>
    <t>申請番号</t>
    <rPh sb="0" eb="2">
      <t>シンセイ</t>
    </rPh>
    <rPh sb="2" eb="4">
      <t>バンゴウ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</si>
</sst>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quot;回&quot;"/>
    <numFmt numFmtId="178" formatCode="0&quot;月&quot;"/>
    <numFmt numFmtId="179" formatCode="#,##0&quot;円&quot;"/>
    <numFmt numFmtId="180" formatCode="#,##0;\-#,##0;&quot;&quot;"/>
    <numFmt numFmtId="181" formatCode="0&quot;日&quot;"/>
  </numFmts>
  <fonts count="20">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b/>
      <sz val="11"/>
      <name val="ＭＳ Ｐゴシック"/>
      <family val="3"/>
      <charset val="128"/>
    </font>
    <font>
      <b/>
      <sz val="10"/>
      <name val="ＭＳ Ｐゴシック"/>
      <family val="3"/>
      <charset val="128"/>
    </font>
    <font>
      <b/>
      <u/>
      <sz val="10"/>
      <name val="ＭＳ Ｐゴシック"/>
      <family val="3"/>
      <charset val="128"/>
    </font>
    <font>
      <sz val="10"/>
      <color theme="1"/>
      <name val="ＭＳ Ｐゴシック"/>
      <family val="2"/>
      <charset val="128"/>
    </font>
    <font>
      <u/>
      <sz val="12"/>
      <color theme="1"/>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11"/>
      <color theme="1"/>
      <name val="ＭＳ Ｐゴシック"/>
      <family val="2"/>
      <charset val="128"/>
    </font>
    <font>
      <sz val="11"/>
      <name val="ＭＳ Ｐゴシック"/>
      <family val="3"/>
      <charset val="128"/>
    </font>
    <font>
      <sz val="11"/>
      <color theme="1"/>
      <name val="ＭＳ Ｐ明朝"/>
      <family val="1"/>
      <charset val="128"/>
    </font>
    <font>
      <sz val="6"/>
      <name val="ＭＳ Ｐゴシック"/>
      <family val="3"/>
      <charset val="128"/>
    </font>
    <font>
      <sz val="11"/>
      <color rgb="FFFF0000"/>
      <name val="ＭＳ Ｐ明朝"/>
      <family val="1"/>
      <charset val="128"/>
    </font>
    <font>
      <b/>
      <sz val="10"/>
      <color theme="1"/>
      <name val="ＭＳ Ｐ明朝"/>
      <family val="1"/>
      <charset val="128"/>
    </font>
    <font>
      <sz val="10"/>
      <color theme="1"/>
      <name val="ＭＳ Ｐ明朝"/>
      <family val="1"/>
      <charset val="128"/>
    </font>
    <font>
      <b/>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thin">
        <color indexed="64"/>
      </bottom>
      <diagonal/>
    </border>
    <border>
      <left/>
      <right/>
      <top style="thin">
        <color indexed="64"/>
      </top>
      <bottom style="dashed">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bottom style="medium">
        <color indexed="64"/>
      </bottom>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ashed">
        <color auto="1"/>
      </bottom>
      <diagonal/>
    </border>
    <border>
      <left/>
      <right style="thin">
        <color indexed="64"/>
      </right>
      <top style="dashed">
        <color auto="1"/>
      </top>
      <bottom style="thin">
        <color indexed="64"/>
      </bottom>
      <diagonal/>
    </border>
    <border>
      <left/>
      <right style="thin">
        <color indexed="64"/>
      </right>
      <top/>
      <bottom style="dashed">
        <color auto="1"/>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13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Continuous" vertical="center"/>
    </xf>
    <xf numFmtId="0" fontId="0" fillId="0" borderId="2" xfId="0" applyBorder="1">
      <alignment vertical="center"/>
    </xf>
    <xf numFmtId="0" fontId="0" fillId="0" borderId="2" xfId="0" applyBorder="1" applyAlignment="1">
      <alignment horizontal="center" vertical="center"/>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1" xfId="0" applyFont="1" applyBorder="1" applyAlignment="1">
      <alignment horizontal="left" vertical="center" wrapText="1"/>
    </xf>
    <xf numFmtId="0" fontId="2" fillId="0" borderId="0" xfId="0" applyFont="1" applyAlignment="1">
      <alignment horizontal="centerContinuous" vertical="center"/>
    </xf>
    <xf numFmtId="0" fontId="0" fillId="0" borderId="4" xfId="0" applyBorder="1" applyAlignment="1">
      <alignment horizontal="center" vertical="center"/>
    </xf>
    <xf numFmtId="0" fontId="0" fillId="0" borderId="6" xfId="0" applyBorder="1" applyProtection="1">
      <alignment vertical="center"/>
      <protection locked="0"/>
      <extLst>
        <ext xmlns:xfpb="http://schemas.microsoft.com/office/spreadsheetml/2022/featurepropertybag" uri="{C7286773-470A-42A8-94C5-96B5CB345126}">
          <xfpb:xfComplement i="0"/>
        </ext>
      </extLst>
    </xf>
    <xf numFmtId="0" fontId="0" fillId="0" borderId="6" xfId="0" applyBorder="1" applyProtection="1">
      <alignment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7" xfId="0" applyFont="1" applyBorder="1">
      <alignment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6" xfId="0" applyBorder="1" applyAlignment="1">
      <alignment horizontal="centerContinuous" vertical="center"/>
    </xf>
    <xf numFmtId="176" fontId="0" fillId="0" borderId="2" xfId="0" applyNumberFormat="1" applyBorder="1" applyProtection="1">
      <alignment vertical="center"/>
      <protection locked="0"/>
    </xf>
    <xf numFmtId="176" fontId="0" fillId="0" borderId="10" xfId="0" applyNumberFormat="1" applyBorder="1" applyProtection="1">
      <alignment vertical="center"/>
      <protection locked="0"/>
    </xf>
    <xf numFmtId="0" fontId="0" fillId="0" borderId="4" xfId="0" applyBorder="1" applyAlignment="1">
      <alignment horizontal="centerContinuous" vertical="center"/>
    </xf>
    <xf numFmtId="0" fontId="0" fillId="0" borderId="11" xfId="0" applyBorder="1">
      <alignment vertical="center"/>
    </xf>
    <xf numFmtId="0" fontId="0" fillId="0" borderId="12" xfId="0" applyBorder="1">
      <alignment vertical="center"/>
    </xf>
    <xf numFmtId="0" fontId="7" fillId="0" borderId="2" xfId="0" applyFont="1" applyBorder="1" applyAlignment="1">
      <alignment horizontal="left"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0" fillId="2" borderId="1" xfId="0" applyFill="1" applyBorder="1">
      <alignment vertical="center"/>
    </xf>
    <xf numFmtId="0" fontId="2" fillId="0" borderId="1" xfId="0" applyFont="1" applyBorder="1">
      <alignment vertical="center"/>
    </xf>
    <xf numFmtId="0" fontId="9"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0" fillId="0" borderId="14" xfId="0" applyBorder="1">
      <alignment vertical="center"/>
    </xf>
    <xf numFmtId="177" fontId="0" fillId="0" borderId="2" xfId="0" applyNumberFormat="1" applyBorder="1" applyProtection="1">
      <alignment vertical="center"/>
      <protection locked="0"/>
    </xf>
    <xf numFmtId="0" fontId="2" fillId="0" borderId="0" xfId="0" applyFont="1" applyAlignment="1">
      <alignment horizontal="left" vertical="center"/>
    </xf>
    <xf numFmtId="0" fontId="2" fillId="2" borderId="13" xfId="0" applyFont="1" applyFill="1" applyBorder="1">
      <alignment vertical="center"/>
    </xf>
    <xf numFmtId="0" fontId="0" fillId="2" borderId="14" xfId="0" applyFill="1" applyBorder="1">
      <alignment vertical="center"/>
    </xf>
    <xf numFmtId="179" fontId="0" fillId="0" borderId="1" xfId="0" applyNumberFormat="1" applyBorder="1" applyAlignment="1" applyProtection="1">
      <alignment horizontal="center" vertical="center"/>
      <protection locked="0"/>
    </xf>
    <xf numFmtId="0" fontId="0" fillId="0" borderId="6" xfId="0" applyBorder="1" applyAlignment="1" applyProtection="1">
      <alignment horizontal="right" vertical="center"/>
      <protection locked="0"/>
    </xf>
    <xf numFmtId="0" fontId="0" fillId="0" borderId="15" xfId="0" applyBorder="1">
      <alignment vertical="center"/>
    </xf>
    <xf numFmtId="0" fontId="0" fillId="0" borderId="2" xfId="0" applyBorder="1" applyAlignment="1">
      <alignment horizontal="left" vertical="center"/>
    </xf>
    <xf numFmtId="0" fontId="2" fillId="0" borderId="3" xfId="0" applyFont="1" applyBorder="1" applyAlignment="1">
      <alignment horizontal="centerContinuous" vertical="center"/>
    </xf>
    <xf numFmtId="0" fontId="0" fillId="0" borderId="16" xfId="0" applyBorder="1">
      <alignment vertical="center"/>
    </xf>
    <xf numFmtId="0" fontId="2" fillId="0" borderId="6" xfId="0" applyFont="1" applyBorder="1" applyAlignment="1">
      <alignment horizontal="centerContinuous" vertical="center"/>
    </xf>
    <xf numFmtId="0" fontId="0" fillId="0" borderId="7" xfId="0" applyBorder="1" applyAlignment="1">
      <alignment horizontal="centerContinuous" vertical="center"/>
    </xf>
    <xf numFmtId="0" fontId="4" fillId="0" borderId="6" xfId="0" applyFont="1" applyBorder="1">
      <alignment vertical="center"/>
    </xf>
    <xf numFmtId="0" fontId="5" fillId="0" borderId="6" xfId="0" applyFont="1" applyBorder="1">
      <alignment vertical="center"/>
    </xf>
    <xf numFmtId="0" fontId="9" fillId="0" borderId="8" xfId="0" applyFont="1" applyBorder="1">
      <alignment vertical="center"/>
    </xf>
    <xf numFmtId="0" fontId="0" fillId="0" borderId="2" xfId="0" applyBorder="1" applyAlignment="1">
      <alignment horizontal="centerContinuous"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79" fontId="0" fillId="0" borderId="1" xfId="0" applyNumberFormat="1" applyBorder="1" applyAlignment="1">
      <alignment horizontal="center" vertical="center"/>
    </xf>
    <xf numFmtId="179" fontId="0" fillId="0" borderId="2" xfId="1" applyNumberFormat="1" applyFont="1" applyBorder="1" applyAlignment="1">
      <alignment horizontal="right" vertical="center"/>
    </xf>
    <xf numFmtId="179" fontId="0" fillId="0" borderId="2" xfId="0" applyNumberFormat="1" applyBorder="1">
      <alignment vertical="center"/>
    </xf>
    <xf numFmtId="179" fontId="0" fillId="0" borderId="13" xfId="0" applyNumberFormat="1" applyBorder="1">
      <alignment vertical="center"/>
    </xf>
    <xf numFmtId="179" fontId="0" fillId="0" borderId="2" xfId="0" applyNumberFormat="1" applyBorder="1" applyAlignment="1">
      <alignment horizontal="right" vertical="center"/>
    </xf>
    <xf numFmtId="179"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2" borderId="14" xfId="0" applyFill="1" applyBorder="1" applyProtection="1">
      <alignment vertical="center"/>
      <protection locked="0"/>
    </xf>
    <xf numFmtId="178" fontId="10" fillId="0" borderId="2" xfId="0" applyNumberFormat="1"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0" xfId="2" applyFont="1">
      <alignment vertical="center"/>
    </xf>
    <xf numFmtId="0" fontId="16" fillId="0" borderId="0" xfId="2" applyFont="1" applyAlignment="1">
      <alignment horizontal="right" vertical="center"/>
    </xf>
    <xf numFmtId="0" fontId="17" fillId="0" borderId="0" xfId="2" applyFont="1" applyAlignment="1">
      <alignment horizontal="left" vertical="center"/>
    </xf>
    <xf numFmtId="0" fontId="14" fillId="0" borderId="0" xfId="2" applyFont="1" applyAlignment="1">
      <alignment horizontal="right" vertical="center"/>
    </xf>
    <xf numFmtId="0" fontId="18" fillId="3" borderId="1" xfId="2" applyFont="1" applyFill="1" applyBorder="1" applyAlignment="1">
      <alignment horizontal="center" vertical="center"/>
    </xf>
    <xf numFmtId="0" fontId="18" fillId="3" borderId="18" xfId="2" applyFont="1" applyFill="1" applyBorder="1" applyAlignment="1">
      <alignment horizontal="center" vertical="center"/>
    </xf>
    <xf numFmtId="0" fontId="18" fillId="3" borderId="14" xfId="2" applyFont="1" applyFill="1" applyBorder="1" applyAlignment="1">
      <alignment horizontal="center" vertical="center"/>
    </xf>
    <xf numFmtId="180" fontId="14" fillId="0" borderId="1" xfId="2" applyNumberFormat="1" applyFont="1" applyBorder="1" applyAlignment="1">
      <alignment horizontal="center" vertical="center" shrinkToFit="1"/>
    </xf>
    <xf numFmtId="180" fontId="14" fillId="0" borderId="13" xfId="2" applyNumberFormat="1" applyFont="1" applyBorder="1" applyAlignment="1">
      <alignment horizontal="center" vertical="center" shrinkToFit="1"/>
    </xf>
    <xf numFmtId="180" fontId="14" fillId="0" borderId="0" xfId="2" applyNumberFormat="1" applyFont="1">
      <alignment vertical="center"/>
    </xf>
    <xf numFmtId="180" fontId="14" fillId="0" borderId="17" xfId="2" applyNumberFormat="1" applyFont="1" applyBorder="1" applyAlignment="1">
      <alignment horizontal="center" vertical="center" shrinkToFit="1"/>
    </xf>
    <xf numFmtId="180" fontId="14" fillId="0" borderId="24" xfId="3" applyNumberFormat="1" applyFont="1" applyBorder="1" applyAlignment="1" applyProtection="1">
      <alignment horizontal="right" vertical="center" shrinkToFit="1"/>
    </xf>
    <xf numFmtId="180" fontId="14" fillId="0" borderId="25" xfId="3" applyNumberFormat="1" applyFont="1" applyBorder="1" applyAlignment="1" applyProtection="1">
      <alignment horizontal="right" vertical="center" shrinkToFit="1"/>
    </xf>
    <xf numFmtId="180" fontId="14" fillId="0" borderId="26" xfId="3" applyNumberFormat="1" applyFont="1" applyBorder="1" applyAlignment="1" applyProtection="1">
      <alignment horizontal="right" vertical="center" shrinkToFit="1"/>
    </xf>
    <xf numFmtId="180" fontId="14" fillId="0" borderId="27" xfId="3" applyNumberFormat="1" applyFont="1" applyBorder="1" applyAlignment="1" applyProtection="1">
      <alignment horizontal="right" vertical="center" shrinkToFit="1"/>
    </xf>
    <xf numFmtId="0" fontId="10" fillId="0" borderId="0" xfId="2" applyFont="1">
      <alignment vertical="center"/>
    </xf>
    <xf numFmtId="0" fontId="18" fillId="0" borderId="0" xfId="2" applyFont="1" applyAlignment="1">
      <alignment horizontal="center" vertical="center" shrinkToFit="1"/>
    </xf>
    <xf numFmtId="0" fontId="18" fillId="0" borderId="0" xfId="2" applyFont="1">
      <alignment vertical="center"/>
    </xf>
    <xf numFmtId="0" fontId="18" fillId="0" borderId="0" xfId="2" applyFont="1" applyAlignment="1">
      <alignment horizontal="center" vertical="center"/>
    </xf>
    <xf numFmtId="0" fontId="18" fillId="0" borderId="0" xfId="2" applyFont="1" applyAlignment="1">
      <alignment horizontal="left" vertical="center"/>
    </xf>
    <xf numFmtId="0" fontId="18" fillId="3" borderId="13" xfId="2" applyFont="1" applyFill="1" applyBorder="1" applyAlignment="1">
      <alignment horizontal="center" vertical="center"/>
    </xf>
    <xf numFmtId="180" fontId="14" fillId="0" borderId="28" xfId="3" applyNumberFormat="1" applyFont="1" applyBorder="1" applyAlignment="1" applyProtection="1">
      <alignment horizontal="right" vertical="center" shrinkToFit="1"/>
    </xf>
    <xf numFmtId="180" fontId="14" fillId="0" borderId="14" xfId="3" applyNumberFormat="1" applyFont="1" applyFill="1" applyBorder="1" applyAlignment="1" applyProtection="1">
      <alignment horizontal="right" vertical="center" shrinkToFit="1"/>
    </xf>
    <xf numFmtId="180" fontId="14" fillId="0" borderId="30" xfId="3" applyNumberFormat="1" applyFont="1" applyFill="1" applyBorder="1" applyAlignment="1" applyProtection="1">
      <alignment horizontal="right" vertical="center" shrinkToFit="1"/>
    </xf>
    <xf numFmtId="180" fontId="14" fillId="0" borderId="14" xfId="2" applyNumberFormat="1" applyFont="1" applyBorder="1" applyAlignment="1">
      <alignment horizontal="center" vertical="center" shrinkToFit="1"/>
    </xf>
    <xf numFmtId="180" fontId="14" fillId="0" borderId="20" xfId="2" applyNumberFormat="1" applyFont="1" applyBorder="1" applyAlignment="1">
      <alignment horizontal="center" vertical="center" shrinkToFit="1"/>
    </xf>
    <xf numFmtId="179" fontId="0" fillId="0" borderId="2" xfId="1" applyNumberFormat="1" applyFont="1" applyBorder="1" applyAlignment="1">
      <alignment horizontal="center" vertical="center"/>
    </xf>
    <xf numFmtId="179" fontId="19" fillId="0" borderId="2" xfId="0" applyNumberFormat="1" applyFont="1" applyBorder="1">
      <alignment vertical="center"/>
    </xf>
    <xf numFmtId="180" fontId="14" fillId="0" borderId="19" xfId="2" applyNumberFormat="1" applyFont="1" applyBorder="1" applyAlignment="1">
      <alignment horizontal="center" vertical="center" shrinkToFit="1"/>
    </xf>
    <xf numFmtId="180" fontId="14" fillId="0" borderId="32" xfId="2" applyNumberFormat="1" applyFont="1" applyBorder="1" applyAlignment="1">
      <alignment horizontal="center" vertical="center" shrinkToFit="1"/>
    </xf>
    <xf numFmtId="180" fontId="14" fillId="0" borderId="33" xfId="2" applyNumberFormat="1" applyFont="1" applyBorder="1" applyAlignment="1">
      <alignment horizontal="center" vertical="center" shrinkToFit="1"/>
    </xf>
    <xf numFmtId="180" fontId="14" fillId="0" borderId="31" xfId="2" applyNumberFormat="1" applyFont="1" applyBorder="1" applyAlignment="1">
      <alignment horizontal="center" vertical="center" shrinkToFit="1"/>
    </xf>
    <xf numFmtId="181" fontId="0" fillId="0" borderId="0" xfId="0" applyNumberFormat="1" applyAlignment="1">
      <alignment horizontal="center" vertical="center"/>
    </xf>
    <xf numFmtId="176" fontId="0" fillId="0" borderId="0" xfId="0" applyNumberFormat="1" applyProtection="1">
      <alignment vertical="center"/>
      <protection locked="0"/>
    </xf>
    <xf numFmtId="38" fontId="0" fillId="0" borderId="1" xfId="1"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19" fillId="0" borderId="2" xfId="0" applyFont="1" applyBorder="1" applyAlignment="1">
      <alignment horizontal="center" vertical="center"/>
    </xf>
    <xf numFmtId="0" fontId="19" fillId="0" borderId="2" xfId="0" applyFont="1" applyBorder="1" applyProtection="1">
      <alignment vertical="center"/>
      <protection locked="0"/>
    </xf>
    <xf numFmtId="0" fontId="18" fillId="3" borderId="5"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 xfId="2" applyFont="1" applyFill="1" applyBorder="1" applyAlignment="1">
      <alignment horizontal="center" vertical="center" shrinkToFit="1"/>
    </xf>
    <xf numFmtId="0" fontId="18" fillId="3" borderId="17" xfId="2" applyFont="1" applyFill="1" applyBorder="1" applyAlignment="1">
      <alignment horizontal="center" vertical="center" shrinkToFit="1"/>
    </xf>
    <xf numFmtId="0" fontId="18" fillId="3" borderId="3" xfId="2" applyFont="1" applyFill="1" applyBorder="1" applyAlignment="1">
      <alignment horizontal="center" vertical="center" shrinkToFit="1"/>
    </xf>
    <xf numFmtId="0" fontId="18" fillId="3" borderId="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3" xfId="2" applyFont="1" applyFill="1" applyBorder="1" applyAlignment="1">
      <alignment horizontal="center" vertical="center"/>
    </xf>
    <xf numFmtId="0" fontId="18" fillId="3" borderId="29" xfId="2" applyFont="1" applyFill="1" applyBorder="1" applyAlignment="1">
      <alignment horizontal="center" vertical="center"/>
    </xf>
    <xf numFmtId="0" fontId="18" fillId="3" borderId="25" xfId="2" applyFont="1" applyFill="1" applyBorder="1" applyAlignment="1">
      <alignment horizontal="center" vertical="center"/>
    </xf>
    <xf numFmtId="180" fontId="14" fillId="0" borderId="21" xfId="2" applyNumberFormat="1" applyFont="1" applyBorder="1" applyAlignment="1">
      <alignment horizontal="center" vertical="center" shrinkToFit="1"/>
    </xf>
    <xf numFmtId="180" fontId="14" fillId="0" borderId="22" xfId="2" applyNumberFormat="1" applyFont="1" applyBorder="1" applyAlignment="1">
      <alignment horizontal="center" vertical="center" shrinkToFit="1"/>
    </xf>
    <xf numFmtId="180" fontId="14" fillId="0" borderId="23" xfId="2" applyNumberFormat="1" applyFont="1" applyBorder="1" applyAlignment="1">
      <alignment horizontal="center" vertical="center" shrinkToFit="1"/>
    </xf>
    <xf numFmtId="0" fontId="18" fillId="3" borderId="13" xfId="2" applyFont="1" applyFill="1" applyBorder="1" applyAlignment="1">
      <alignment horizontal="center" vertical="center" shrinkToFit="1"/>
    </xf>
    <xf numFmtId="0" fontId="18" fillId="3" borderId="10" xfId="2" applyFont="1" applyFill="1" applyBorder="1" applyAlignment="1">
      <alignment horizontal="center" vertical="center" shrinkToFit="1"/>
    </xf>
    <xf numFmtId="0" fontId="18" fillId="3" borderId="14" xfId="2" applyFont="1" applyFill="1" applyBorder="1" applyAlignment="1">
      <alignment horizontal="center" vertical="center" shrinkToFit="1"/>
    </xf>
    <xf numFmtId="0" fontId="14" fillId="3" borderId="1" xfId="2" applyFont="1" applyFill="1" applyBorder="1" applyAlignment="1">
      <alignment horizontal="center" vertical="center"/>
    </xf>
    <xf numFmtId="0" fontId="14" fillId="0" borderId="0" xfId="2" applyFont="1" applyAlignment="1">
      <alignment horizontal="left" vertical="center"/>
    </xf>
    <xf numFmtId="0" fontId="14" fillId="3" borderId="1" xfId="2" applyFont="1" applyFill="1" applyBorder="1" applyAlignment="1">
      <alignment horizontal="center" vertical="center" shrinkToFit="1"/>
    </xf>
    <xf numFmtId="0" fontId="18" fillId="3" borderId="1" xfId="2"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58" fontId="0" fillId="0" borderId="2" xfId="0" applyNumberFormat="1" applyBorder="1" applyAlignment="1" applyProtection="1">
      <alignment horizontal="center" vertical="center"/>
      <protection locked="0"/>
    </xf>
  </cellXfs>
  <cellStyles count="4">
    <cellStyle name="桁区切り" xfId="1" builtinId="6"/>
    <cellStyle name="桁区切り 2" xfId="3" xr:uid="{39CCDEF2-7090-47B3-B2CA-3322D6570189}"/>
    <cellStyle name="標準" xfId="0" builtinId="0"/>
    <cellStyle name="標準 2" xfId="2" xr:uid="{8B49FC3B-6E5C-45E6-A227-15E730E88D40}"/>
  </cellStyles>
  <dxfs count="645">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s>
  <tableStyles count="0" defaultTableStyle="TableStyleMedium2" defaultPivotStyle="PivotStyleLight16"/>
  <colors>
    <mruColors>
      <color rgb="FFFFDEBD"/>
      <color rgb="FFFFE6C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microsoft.com/office/2022/11/relationships/FeaturePropertyBag" Target="featurePropertyBag/featurePropertyBag.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0C19-59F0-465C-8CBB-44C21845A799}">
  <sheetPr>
    <pageSetUpPr fitToPage="1"/>
  </sheetPr>
  <dimension ref="A1:BZ38"/>
  <sheetViews>
    <sheetView workbookViewId="0">
      <selection activeCell="C7" sqref="C7"/>
    </sheetView>
  </sheetViews>
  <sheetFormatPr defaultColWidth="2.25" defaultRowHeight="13.5"/>
  <cols>
    <col min="1" max="1" width="2.25" style="69"/>
    <col min="2" max="2" width="3.125" style="69" customWidth="1"/>
    <col min="3" max="3" width="7.125" style="69" customWidth="1"/>
    <col min="4" max="4" width="12.875" style="69" customWidth="1"/>
    <col min="5" max="5" width="16.875" style="69" customWidth="1"/>
    <col min="6" max="7" width="18.875" style="69" customWidth="1"/>
    <col min="8" max="8" width="11.25" style="69" customWidth="1"/>
    <col min="9" max="9" width="18.25" style="69" customWidth="1"/>
    <col min="10" max="12" width="11.25" style="69" customWidth="1"/>
    <col min="13" max="13" width="18.25" style="69" customWidth="1"/>
    <col min="14" max="16" width="11.25" style="69" customWidth="1"/>
    <col min="17" max="21" width="18.25" style="69" customWidth="1"/>
    <col min="22" max="24" width="11.25" style="69" customWidth="1"/>
    <col min="25" max="29" width="18.25" style="69" customWidth="1"/>
    <col min="30" max="32" width="11.25" style="69" customWidth="1"/>
    <col min="33" max="37" width="18.25" style="69" customWidth="1"/>
    <col min="38" max="38" width="11.25" style="69" customWidth="1"/>
    <col min="39" max="39" width="18.25" style="69" customWidth="1"/>
    <col min="40" max="43" width="11.25" style="69" customWidth="1"/>
    <col min="44" max="49" width="12.625" style="69" customWidth="1"/>
    <col min="50" max="50" width="18.75" style="69" customWidth="1"/>
    <col min="51" max="61" width="5.875" style="69" customWidth="1"/>
    <col min="62" max="62" width="25" style="69" customWidth="1"/>
    <col min="63" max="63" width="2.25" style="69" customWidth="1"/>
    <col min="64" max="64" width="16.75" style="69" customWidth="1"/>
    <col min="65" max="65" width="2.25" style="69" customWidth="1"/>
    <col min="66" max="16384" width="2.25" style="69"/>
  </cols>
  <sheetData>
    <row r="1" spans="1:78" ht="14.25" customHeight="1">
      <c r="A1" s="124"/>
      <c r="B1" s="124"/>
      <c r="C1" s="124"/>
      <c r="D1" s="124"/>
      <c r="E1" s="124"/>
      <c r="F1" s="124"/>
      <c r="G1" s="124"/>
      <c r="H1" s="124"/>
      <c r="I1" s="124"/>
      <c r="AX1" s="70"/>
    </row>
    <row r="3" spans="1:78" ht="18" customHeight="1" thickBot="1">
      <c r="B3" s="71"/>
      <c r="C3" s="71"/>
      <c r="H3" s="123" t="s">
        <v>140</v>
      </c>
      <c r="I3" s="123"/>
      <c r="J3" s="123"/>
      <c r="K3" s="123"/>
      <c r="L3" s="123"/>
      <c r="M3" s="123"/>
      <c r="N3" s="123"/>
      <c r="O3" s="123"/>
      <c r="P3" s="123"/>
      <c r="Q3" s="123"/>
      <c r="R3" s="123"/>
      <c r="S3" s="123"/>
      <c r="T3" s="123"/>
      <c r="U3" s="123"/>
      <c r="V3" s="123"/>
      <c r="W3" s="123"/>
      <c r="X3" s="123"/>
      <c r="Y3" s="123"/>
      <c r="Z3" s="123"/>
      <c r="AA3" s="123"/>
      <c r="AB3" s="123"/>
      <c r="AC3" s="123"/>
      <c r="AD3" s="123"/>
      <c r="AE3" s="123"/>
      <c r="AF3" s="120" t="s">
        <v>139</v>
      </c>
      <c r="AG3" s="121"/>
      <c r="AH3" s="121"/>
      <c r="AI3" s="121"/>
      <c r="AJ3" s="121"/>
      <c r="AK3" s="121"/>
      <c r="AL3" s="121"/>
      <c r="AM3" s="121"/>
      <c r="AN3" s="121"/>
      <c r="AO3" s="122"/>
      <c r="AX3" s="72"/>
    </row>
    <row r="4" spans="1:78" ht="18" customHeight="1" thickBot="1">
      <c r="B4" s="125" t="s">
        <v>120</v>
      </c>
      <c r="C4" s="125" t="s">
        <v>172</v>
      </c>
      <c r="D4" s="126" t="s">
        <v>125</v>
      </c>
      <c r="E4" s="114" t="s">
        <v>121</v>
      </c>
      <c r="F4" s="112" t="s">
        <v>124</v>
      </c>
      <c r="G4" s="112" t="s">
        <v>126</v>
      </c>
      <c r="H4" s="109" t="s">
        <v>128</v>
      </c>
      <c r="I4" s="109"/>
      <c r="J4" s="110"/>
      <c r="K4" s="110"/>
      <c r="L4" s="109" t="s">
        <v>129</v>
      </c>
      <c r="M4" s="109"/>
      <c r="N4" s="110"/>
      <c r="O4" s="110"/>
      <c r="P4" s="109" t="s">
        <v>133</v>
      </c>
      <c r="Q4" s="109"/>
      <c r="R4" s="110"/>
      <c r="S4" s="110"/>
      <c r="T4" s="110"/>
      <c r="U4" s="110"/>
      <c r="V4" s="110"/>
      <c r="W4" s="110"/>
      <c r="X4" s="109" t="s">
        <v>134</v>
      </c>
      <c r="Y4" s="109"/>
      <c r="Z4" s="110"/>
      <c r="AA4" s="110"/>
      <c r="AB4" s="110"/>
      <c r="AC4" s="110"/>
      <c r="AD4" s="110"/>
      <c r="AE4" s="110"/>
      <c r="AF4" s="109" t="s">
        <v>137</v>
      </c>
      <c r="AG4" s="109"/>
      <c r="AH4" s="110"/>
      <c r="AI4" s="110"/>
      <c r="AJ4" s="110"/>
      <c r="AK4" s="110"/>
      <c r="AL4" s="109" t="s">
        <v>138</v>
      </c>
      <c r="AM4" s="109"/>
      <c r="AN4" s="110"/>
      <c r="AO4" s="111"/>
      <c r="AP4" s="112" t="s">
        <v>141</v>
      </c>
      <c r="AQ4" s="114" t="s">
        <v>142</v>
      </c>
      <c r="AR4" s="115" t="s">
        <v>157</v>
      </c>
      <c r="AS4" s="107" t="s">
        <v>158</v>
      </c>
      <c r="AT4" s="112" t="s">
        <v>159</v>
      </c>
      <c r="AU4" s="113" t="s">
        <v>143</v>
      </c>
      <c r="AV4" s="112" t="s">
        <v>145</v>
      </c>
      <c r="AW4" s="112" t="s">
        <v>144</v>
      </c>
      <c r="AX4" s="107" t="s">
        <v>122</v>
      </c>
    </row>
    <row r="5" spans="1:78" ht="27.75" customHeight="1" thickBot="1">
      <c r="B5" s="125"/>
      <c r="C5" s="125"/>
      <c r="D5" s="126"/>
      <c r="E5" s="114"/>
      <c r="F5" s="112"/>
      <c r="G5" s="112"/>
      <c r="H5" s="73" t="s">
        <v>127</v>
      </c>
      <c r="I5" s="73" t="s">
        <v>156</v>
      </c>
      <c r="J5" s="89" t="s">
        <v>158</v>
      </c>
      <c r="K5" s="74" t="s">
        <v>159</v>
      </c>
      <c r="L5" s="73" t="s">
        <v>127</v>
      </c>
      <c r="M5" s="73" t="s">
        <v>156</v>
      </c>
      <c r="N5" s="89" t="s">
        <v>158</v>
      </c>
      <c r="O5" s="74" t="s">
        <v>159</v>
      </c>
      <c r="P5" s="75" t="s">
        <v>130</v>
      </c>
      <c r="Q5" s="73" t="s">
        <v>131</v>
      </c>
      <c r="R5" s="73" t="s">
        <v>132</v>
      </c>
      <c r="S5" s="73" t="s">
        <v>131</v>
      </c>
      <c r="T5" s="73" t="s">
        <v>127</v>
      </c>
      <c r="U5" s="73" t="s">
        <v>156</v>
      </c>
      <c r="V5" s="89" t="s">
        <v>158</v>
      </c>
      <c r="W5" s="74" t="s">
        <v>159</v>
      </c>
      <c r="X5" s="75" t="s">
        <v>130</v>
      </c>
      <c r="Y5" s="73" t="s">
        <v>131</v>
      </c>
      <c r="Z5" s="73" t="s">
        <v>132</v>
      </c>
      <c r="AA5" s="73" t="s">
        <v>131</v>
      </c>
      <c r="AB5" s="73" t="s">
        <v>127</v>
      </c>
      <c r="AC5" s="73" t="s">
        <v>156</v>
      </c>
      <c r="AD5" s="89" t="s">
        <v>158</v>
      </c>
      <c r="AE5" s="74" t="s">
        <v>159</v>
      </c>
      <c r="AF5" s="75" t="s">
        <v>135</v>
      </c>
      <c r="AG5" s="73" t="s">
        <v>136</v>
      </c>
      <c r="AH5" s="73" t="s">
        <v>127</v>
      </c>
      <c r="AI5" s="73" t="s">
        <v>156</v>
      </c>
      <c r="AJ5" s="89" t="s">
        <v>158</v>
      </c>
      <c r="AK5" s="74" t="s">
        <v>159</v>
      </c>
      <c r="AL5" s="75" t="s">
        <v>127</v>
      </c>
      <c r="AM5" s="73" t="s">
        <v>156</v>
      </c>
      <c r="AN5" s="89" t="s">
        <v>158</v>
      </c>
      <c r="AO5" s="74" t="s">
        <v>159</v>
      </c>
      <c r="AP5" s="113"/>
      <c r="AQ5" s="114"/>
      <c r="AR5" s="116"/>
      <c r="AS5" s="108"/>
      <c r="AT5" s="112"/>
      <c r="AU5" s="113"/>
      <c r="AV5" s="112"/>
      <c r="AW5" s="112"/>
      <c r="AX5" s="108"/>
    </row>
    <row r="6" spans="1:78" ht="22.5" customHeight="1">
      <c r="B6" s="76">
        <v>1</v>
      </c>
      <c r="C6" s="77">
        <f ca="1">IFERROR(INDIRECT("個票"&amp;$B6&amp;"！$C$9"),"")</f>
        <v>0</v>
      </c>
      <c r="D6" s="77">
        <f ca="1">IFERROR(INDIRECT("個票"&amp;$B6&amp;"！$E$6"),"")</f>
        <v>0</v>
      </c>
      <c r="E6" s="77">
        <f ca="1">IFERROR(INDIRECT("個票"&amp;$B6&amp;"！$E$11"),"")</f>
        <v>0</v>
      </c>
      <c r="F6" s="76">
        <f ca="1">IFERROR(INDIRECT("個票"&amp;$B6&amp;"！$E$9"),"")</f>
        <v>0</v>
      </c>
      <c r="G6" s="76">
        <f ca="1">IFERROR(INDIRECT("個票"&amp;$B6&amp;"！$E$13"),"")</f>
        <v>0</v>
      </c>
      <c r="H6" s="76">
        <f ca="1">IFERROR(INDIRECT("個票"&amp;$B6&amp;"！$B$31"),"")</f>
        <v>0</v>
      </c>
      <c r="I6" s="76">
        <f ca="1">IFERROR(INDIRECT("個票"&amp;$B6&amp;"！$G$31"),"")</f>
        <v>0</v>
      </c>
      <c r="J6" s="77">
        <f ca="1">IFERROR(INDIRECT("個票"&amp;$B6&amp;"！$H$31"),"")</f>
        <v>0</v>
      </c>
      <c r="K6" s="94">
        <f ca="1">IFERROR(INDIRECT("個票"&amp;$B6&amp;"！$I$31"),"")</f>
        <v>0</v>
      </c>
      <c r="L6" s="93">
        <f ca="1">IFERROR(INDIRECT("個票"&amp;$B6&amp;"！$B$35"),"")</f>
        <v>0</v>
      </c>
      <c r="M6" s="76">
        <f ca="1">IFERROR(INDIRECT("個票"&amp;$B6&amp;"！$G$35"),"")</f>
        <v>0</v>
      </c>
      <c r="N6" s="77">
        <f ca="1">IFERROR(INDIRECT("個票"&amp;$B6&amp;"！$H$35"),"")</f>
        <v>0</v>
      </c>
      <c r="O6" s="94">
        <f ca="1">IFERROR(INDIRECT("個票"&amp;$B6&amp;"！$I$35"),"")</f>
        <v>0</v>
      </c>
      <c r="P6" s="93">
        <f ca="1">IFERROR(INDIRECT("個票"&amp;$B6&amp;"！$D$40"),"")</f>
        <v>0</v>
      </c>
      <c r="Q6" s="76">
        <f ca="1">IFERROR(INDIRECT("個票"&amp;$B6&amp;"！$G$40"),"")</f>
        <v>0</v>
      </c>
      <c r="R6" s="76">
        <f ca="1">IFERROR(INDIRECT("個票"&amp;$B6&amp;"！$D$41"),"")</f>
        <v>0</v>
      </c>
      <c r="S6" s="76">
        <f ca="1">IFERROR(INDIRECT("個票"&amp;$B6&amp;"！$G$41"),"")</f>
        <v>0</v>
      </c>
      <c r="T6" s="76">
        <f ca="1">IFERROR(INDIRECT("個票"&amp;$B6&amp;"！$B$44"),"")</f>
        <v>0</v>
      </c>
      <c r="U6" s="76">
        <f ca="1">IFERROR(INDIRECT("個票"&amp;$B6&amp;"！$G$44"),"")</f>
        <v>0</v>
      </c>
      <c r="V6" s="77">
        <f ca="1">IFERROR(INDIRECT("個票"&amp;$B6&amp;"！$H$44"),"")</f>
        <v>0</v>
      </c>
      <c r="W6" s="94">
        <f ca="1">IFERROR(INDIRECT("個票"&amp;$B6&amp;"！$I$44"),"")</f>
        <v>0</v>
      </c>
      <c r="X6" s="93">
        <f ca="1">IFERROR(INDIRECT("個票"&amp;$B6&amp;"！$D$47"),"")</f>
        <v>0</v>
      </c>
      <c r="Y6" s="76">
        <f ca="1">IFERROR(INDIRECT("個票"&amp;$B6&amp;"！$G$47"),"")</f>
        <v>0</v>
      </c>
      <c r="Z6" s="76">
        <f ca="1">IFERROR(INDIRECT("個票"&amp;$B6&amp;"！$D$48"),"")</f>
        <v>0</v>
      </c>
      <c r="AA6" s="76">
        <f ca="1">IFERROR(INDIRECT("個票"&amp;$B6&amp;"！$G$48"),"")</f>
        <v>0</v>
      </c>
      <c r="AB6" s="76">
        <f ca="1">IFERROR(INDIRECT("個票"&amp;$B6&amp;"！$B$51"),"")</f>
        <v>0</v>
      </c>
      <c r="AC6" s="76">
        <f ca="1">IFERROR(INDIRECT("個票"&amp;$B6&amp;"！$G$51"),"")</f>
        <v>0</v>
      </c>
      <c r="AD6" s="77">
        <f ca="1">IFERROR(INDIRECT("個票"&amp;$B6&amp;"！$H$51"),"")</f>
        <v>0</v>
      </c>
      <c r="AE6" s="94">
        <f ca="1">IFERROR(INDIRECT("個票"&amp;$B6&amp;"！$I$51"),"")</f>
        <v>0</v>
      </c>
      <c r="AF6" s="93">
        <f ca="1">IFERROR(INDIRECT("個票"&amp;$B6&amp;"！$D$59"),"")</f>
        <v>0</v>
      </c>
      <c r="AG6" s="76">
        <f ca="1">IFERROR(INDIRECT("個票"&amp;$B6&amp;"！$F$59"),"")</f>
        <v>0</v>
      </c>
      <c r="AH6" s="76">
        <f ca="1">IFERROR(INDIRECT("個票"&amp;$B6&amp;"！$B$62"),"")</f>
        <v>0</v>
      </c>
      <c r="AI6" s="76">
        <f ca="1">IFERROR(INDIRECT("個票"&amp;$B6&amp;"！$G$62"),"")</f>
        <v>0</v>
      </c>
      <c r="AJ6" s="77">
        <f ca="1">IFERROR(INDIRECT("個票"&amp;$B6&amp;"！$H$62"),"")</f>
        <v>0</v>
      </c>
      <c r="AK6" s="94">
        <f ca="1">IFERROR(INDIRECT("個票"&amp;$B6&amp;"！$I$62"),"")</f>
        <v>0</v>
      </c>
      <c r="AL6" s="93">
        <f ca="1">IFERROR(INDIRECT("個票"&amp;$B6&amp;"！$B$66"),"")</f>
        <v>0</v>
      </c>
      <c r="AM6" s="76">
        <f ca="1">IFERROR(INDIRECT("個票"&amp;$B6&amp;"！$G$66"),"")</f>
        <v>0</v>
      </c>
      <c r="AN6" s="77">
        <f ca="1">IFERROR(INDIRECT("個票"&amp;$B6&amp;"！$H$66"),"")</f>
        <v>0</v>
      </c>
      <c r="AO6" s="94">
        <f ca="1">IFERROR(INDIRECT("個票"&amp;$B6&amp;"！$I$66"),"")</f>
        <v>0</v>
      </c>
      <c r="AP6" s="93">
        <f ca="1">IFERROR(INDIRECT("個票"&amp;$B6&amp;"！$C$54"),"")</f>
        <v>0</v>
      </c>
      <c r="AQ6" s="77">
        <f ca="1">IFERROR(INDIRECT("個票"&amp;$B6&amp;"！$C$69"),"")</f>
        <v>0</v>
      </c>
      <c r="AR6" s="97">
        <f ca="1">IFERROR(INDIRECT("個票"&amp;$B6&amp;"！$E$22"),"")</f>
        <v>0</v>
      </c>
      <c r="AS6" s="98">
        <f ca="1">IFERROR(INDIRECT("個票"&amp;$B6&amp;"！$G$22"),"")</f>
        <v>0</v>
      </c>
      <c r="AT6" s="76">
        <f ca="1">IFERROR(INDIRECT("個票"&amp;$B6&amp;"！$I$22"),"")</f>
        <v>0</v>
      </c>
      <c r="AU6" s="93">
        <f ca="1">IFERROR(INDIRECT("個票"&amp;$B6&amp;"！$E$16"),"")</f>
        <v>0</v>
      </c>
      <c r="AV6" s="76">
        <f ca="1">IFERROR(INDIRECT("個票"&amp;$B6&amp;"！$E$18"),"")</f>
        <v>0</v>
      </c>
      <c r="AW6" s="76">
        <f ca="1">IFERROR(INDIRECT("個票"&amp;$B6&amp;"！$E$20"),"")</f>
        <v>0</v>
      </c>
      <c r="AX6" s="91"/>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row>
    <row r="7" spans="1:78" ht="22.5" customHeight="1">
      <c r="B7" s="76">
        <v>2</v>
      </c>
      <c r="C7" s="77">
        <f t="shared" ref="C7:C20" ca="1" si="0">IFERROR(INDIRECT("個票"&amp;$B7&amp;"！$C$9"),"")</f>
        <v>0</v>
      </c>
      <c r="D7" s="77">
        <f t="shared" ref="D7:D20" ca="1" si="1">IFERROR(INDIRECT("個票"&amp;$B7&amp;"！$E$6"),"")</f>
        <v>0</v>
      </c>
      <c r="E7" s="77">
        <f t="shared" ref="E7:E20" ca="1" si="2">IFERROR(INDIRECT("個票"&amp;$B7&amp;"！$E$11"),"")</f>
        <v>0</v>
      </c>
      <c r="F7" s="76">
        <f t="shared" ref="F7:F20" ca="1" si="3">IFERROR(INDIRECT("個票"&amp;$B7&amp;"！$E$9"),"")</f>
        <v>0</v>
      </c>
      <c r="G7" s="76">
        <f t="shared" ref="G7:G20" ca="1" si="4">IFERROR(INDIRECT("個票"&amp;$B7&amp;"！$E$13"),"")</f>
        <v>0</v>
      </c>
      <c r="H7" s="76">
        <f t="shared" ref="H7:H20" ca="1" si="5">IFERROR(INDIRECT("個票"&amp;$B7&amp;"！$B$31"),"")</f>
        <v>0</v>
      </c>
      <c r="I7" s="76">
        <f t="shared" ref="I7:I20" ca="1" si="6">IFERROR(INDIRECT("個票"&amp;$B7&amp;"！$G$31"),"")</f>
        <v>0</v>
      </c>
      <c r="J7" s="77">
        <f t="shared" ref="J7:J20" ca="1" si="7">IFERROR(INDIRECT("個票"&amp;$B7&amp;"！$H$31"),"")</f>
        <v>0</v>
      </c>
      <c r="K7" s="94">
        <f t="shared" ref="K7:K20" ca="1" si="8">IFERROR(INDIRECT("個票"&amp;$B7&amp;"！$I$31"),"")</f>
        <v>0</v>
      </c>
      <c r="L7" s="93">
        <f t="shared" ref="L7:L20" ca="1" si="9">IFERROR(INDIRECT("個票"&amp;$B7&amp;"！$B$35"),"")</f>
        <v>0</v>
      </c>
      <c r="M7" s="76">
        <f t="shared" ref="M7:M20" ca="1" si="10">IFERROR(INDIRECT("個票"&amp;$B7&amp;"！$G$35"),"")</f>
        <v>0</v>
      </c>
      <c r="N7" s="77">
        <f t="shared" ref="N7:N20" ca="1" si="11">IFERROR(INDIRECT("個票"&amp;$B7&amp;"！$H$35"),"")</f>
        <v>0</v>
      </c>
      <c r="O7" s="94">
        <f t="shared" ref="O7:O20" ca="1" si="12">IFERROR(INDIRECT("個票"&amp;$B7&amp;"！$I$35"),"")</f>
        <v>0</v>
      </c>
      <c r="P7" s="93">
        <f t="shared" ref="P7:P20" ca="1" si="13">IFERROR(INDIRECT("個票"&amp;$B7&amp;"！$D$40"),"")</f>
        <v>0</v>
      </c>
      <c r="Q7" s="76">
        <f t="shared" ref="Q7:Q20" ca="1" si="14">IFERROR(INDIRECT("個票"&amp;$B7&amp;"！$G$40"),"")</f>
        <v>0</v>
      </c>
      <c r="R7" s="76">
        <f t="shared" ref="R7:R20" ca="1" si="15">IFERROR(INDIRECT("個票"&amp;$B7&amp;"！$D$41"),"")</f>
        <v>0</v>
      </c>
      <c r="S7" s="76">
        <f t="shared" ref="S7:S20" ca="1" si="16">IFERROR(INDIRECT("個票"&amp;$B7&amp;"！$G$41"),"")</f>
        <v>0</v>
      </c>
      <c r="T7" s="76">
        <f t="shared" ref="T7:T20" ca="1" si="17">IFERROR(INDIRECT("個票"&amp;$B7&amp;"！$B$44"),"")</f>
        <v>0</v>
      </c>
      <c r="U7" s="76">
        <f t="shared" ref="U7:U20" ca="1" si="18">IFERROR(INDIRECT("個票"&amp;$B7&amp;"！$G$44"),"")</f>
        <v>0</v>
      </c>
      <c r="V7" s="77">
        <f t="shared" ref="V7:V20" ca="1" si="19">IFERROR(INDIRECT("個票"&amp;$B7&amp;"！$H$44"),"")</f>
        <v>0</v>
      </c>
      <c r="W7" s="94">
        <f t="shared" ref="W7:W20" ca="1" si="20">IFERROR(INDIRECT("個票"&amp;$B7&amp;"！$I$44"),"")</f>
        <v>0</v>
      </c>
      <c r="X7" s="93">
        <f t="shared" ref="X7:X20" ca="1" si="21">IFERROR(INDIRECT("個票"&amp;$B7&amp;"！$D$47"),"")</f>
        <v>0</v>
      </c>
      <c r="Y7" s="76">
        <f t="shared" ref="Y7:Y20" ca="1" si="22">IFERROR(INDIRECT("個票"&amp;$B7&amp;"！$G$47"),"")</f>
        <v>0</v>
      </c>
      <c r="Z7" s="76">
        <f t="shared" ref="Z7:Z20" ca="1" si="23">IFERROR(INDIRECT("個票"&amp;$B7&amp;"！$D$48"),"")</f>
        <v>0</v>
      </c>
      <c r="AA7" s="76">
        <f t="shared" ref="AA7:AA20" ca="1" si="24">IFERROR(INDIRECT("個票"&amp;$B7&amp;"！$G$48"),"")</f>
        <v>0</v>
      </c>
      <c r="AB7" s="76">
        <f t="shared" ref="AB7:AB20" ca="1" si="25">IFERROR(INDIRECT("個票"&amp;$B7&amp;"！$B$51"),"")</f>
        <v>0</v>
      </c>
      <c r="AC7" s="76">
        <f t="shared" ref="AC7:AC20" ca="1" si="26">IFERROR(INDIRECT("個票"&amp;$B7&amp;"！$G$51"),"")</f>
        <v>0</v>
      </c>
      <c r="AD7" s="77">
        <f t="shared" ref="AD7:AD20" ca="1" si="27">IFERROR(INDIRECT("個票"&amp;$B7&amp;"！$H$51"),"")</f>
        <v>0</v>
      </c>
      <c r="AE7" s="94">
        <f t="shared" ref="AE7:AE20" ca="1" si="28">IFERROR(INDIRECT("個票"&amp;$B7&amp;"！$I$51"),"")</f>
        <v>0</v>
      </c>
      <c r="AF7" s="93">
        <f t="shared" ref="AF7:AF20" ca="1" si="29">IFERROR(INDIRECT("個票"&amp;$B7&amp;"！$D$59"),"")</f>
        <v>0</v>
      </c>
      <c r="AG7" s="76">
        <f t="shared" ref="AG7:AG20" ca="1" si="30">IFERROR(INDIRECT("個票"&amp;$B7&amp;"！$F$59"),"")</f>
        <v>0</v>
      </c>
      <c r="AH7" s="76">
        <f t="shared" ref="AH7:AH20" ca="1" si="31">IFERROR(INDIRECT("個票"&amp;$B7&amp;"！$B$62"),"")</f>
        <v>0</v>
      </c>
      <c r="AI7" s="76">
        <f t="shared" ref="AI7:AI20" ca="1" si="32">IFERROR(INDIRECT("個票"&amp;$B7&amp;"！$G$62"),"")</f>
        <v>0</v>
      </c>
      <c r="AJ7" s="77">
        <f t="shared" ref="AJ7:AJ20" ca="1" si="33">IFERROR(INDIRECT("個票"&amp;$B7&amp;"！$H$62"),"")</f>
        <v>0</v>
      </c>
      <c r="AK7" s="94">
        <f t="shared" ref="AK7:AK20" ca="1" si="34">IFERROR(INDIRECT("個票"&amp;$B7&amp;"！$I$62"),"")</f>
        <v>0</v>
      </c>
      <c r="AL7" s="93">
        <f t="shared" ref="AL7:AL20" ca="1" si="35">IFERROR(INDIRECT("個票"&amp;$B7&amp;"！$B$66"),"")</f>
        <v>0</v>
      </c>
      <c r="AM7" s="76">
        <f t="shared" ref="AM7:AM20" ca="1" si="36">IFERROR(INDIRECT("個票"&amp;$B7&amp;"！$G$66"),"")</f>
        <v>0</v>
      </c>
      <c r="AN7" s="77">
        <f t="shared" ref="AN7:AN20" ca="1" si="37">IFERROR(INDIRECT("個票"&amp;$B7&amp;"！$H$66"),"")</f>
        <v>0</v>
      </c>
      <c r="AO7" s="94">
        <f t="shared" ref="AO7:AO20" ca="1" si="38">IFERROR(INDIRECT("個票"&amp;$B7&amp;"！$I$66"),"")</f>
        <v>0</v>
      </c>
      <c r="AP7" s="93">
        <f t="shared" ref="AP7:AP20" ca="1" si="39">IFERROR(INDIRECT("個票"&amp;$B7&amp;"！$C$54"),"")</f>
        <v>0</v>
      </c>
      <c r="AQ7" s="77">
        <f t="shared" ref="AQ7:AQ20" ca="1" si="40">IFERROR(INDIRECT("個票"&amp;$B7&amp;"！$C$69"),"")</f>
        <v>0</v>
      </c>
      <c r="AR7" s="97">
        <f t="shared" ref="AR7:AR20" ca="1" si="41">IFERROR(INDIRECT("個票"&amp;$B7&amp;"！$E$22"),"")</f>
        <v>0</v>
      </c>
      <c r="AS7" s="98">
        <f t="shared" ref="AS7:AS20" ca="1" si="42">IFERROR(INDIRECT("個票"&amp;$B7&amp;"！$G$22"),"")</f>
        <v>0</v>
      </c>
      <c r="AT7" s="76">
        <f t="shared" ref="AT7:AT20" ca="1" si="43">IFERROR(INDIRECT("個票"&amp;$B7&amp;"！$I$22"),"")</f>
        <v>0</v>
      </c>
      <c r="AU7" s="93">
        <f t="shared" ref="AU7:AU20" ca="1" si="44">IFERROR(INDIRECT("個票"&amp;$B7&amp;"！$E$16"),"")</f>
        <v>0</v>
      </c>
      <c r="AV7" s="76">
        <f t="shared" ref="AV7:AV20" ca="1" si="45">IFERROR(INDIRECT("個票"&amp;$B7&amp;"！$E$18"),"")</f>
        <v>0</v>
      </c>
      <c r="AW7" s="76">
        <f t="shared" ref="AW7:AW20" ca="1" si="46">IFERROR(INDIRECT("個票"&amp;$B7&amp;"！$E$20"),"")</f>
        <v>0</v>
      </c>
      <c r="AX7" s="91"/>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row>
    <row r="8" spans="1:78" ht="22.5" customHeight="1">
      <c r="B8" s="76">
        <v>3</v>
      </c>
      <c r="C8" s="77">
        <f t="shared" ca="1" si="0"/>
        <v>0</v>
      </c>
      <c r="D8" s="77">
        <f t="shared" ca="1" si="1"/>
        <v>0</v>
      </c>
      <c r="E8" s="77">
        <f t="shared" ca="1" si="2"/>
        <v>0</v>
      </c>
      <c r="F8" s="76">
        <f t="shared" ca="1" si="3"/>
        <v>0</v>
      </c>
      <c r="G8" s="76">
        <f t="shared" ca="1" si="4"/>
        <v>0</v>
      </c>
      <c r="H8" s="76">
        <f t="shared" ca="1" si="5"/>
        <v>0</v>
      </c>
      <c r="I8" s="76">
        <f t="shared" ca="1" si="6"/>
        <v>0</v>
      </c>
      <c r="J8" s="77">
        <f t="shared" ca="1" si="7"/>
        <v>0</v>
      </c>
      <c r="K8" s="94">
        <f t="shared" ca="1" si="8"/>
        <v>0</v>
      </c>
      <c r="L8" s="93">
        <f t="shared" ca="1" si="9"/>
        <v>0</v>
      </c>
      <c r="M8" s="76">
        <f t="shared" ca="1" si="10"/>
        <v>0</v>
      </c>
      <c r="N8" s="77">
        <f t="shared" ca="1" si="11"/>
        <v>0</v>
      </c>
      <c r="O8" s="94">
        <f t="shared" ca="1" si="12"/>
        <v>0</v>
      </c>
      <c r="P8" s="93">
        <f t="shared" ca="1" si="13"/>
        <v>0</v>
      </c>
      <c r="Q8" s="76">
        <f t="shared" ca="1" si="14"/>
        <v>0</v>
      </c>
      <c r="R8" s="76">
        <f t="shared" ca="1" si="15"/>
        <v>0</v>
      </c>
      <c r="S8" s="76">
        <f t="shared" ca="1" si="16"/>
        <v>0</v>
      </c>
      <c r="T8" s="76">
        <f t="shared" ca="1" si="17"/>
        <v>0</v>
      </c>
      <c r="U8" s="76">
        <f t="shared" ca="1" si="18"/>
        <v>0</v>
      </c>
      <c r="V8" s="77">
        <f t="shared" ca="1" si="19"/>
        <v>0</v>
      </c>
      <c r="W8" s="94">
        <f t="shared" ca="1" si="20"/>
        <v>0</v>
      </c>
      <c r="X8" s="93">
        <f t="shared" ca="1" si="21"/>
        <v>0</v>
      </c>
      <c r="Y8" s="76">
        <f t="shared" ca="1" si="22"/>
        <v>0</v>
      </c>
      <c r="Z8" s="76">
        <f t="shared" ca="1" si="23"/>
        <v>0</v>
      </c>
      <c r="AA8" s="76">
        <f t="shared" ca="1" si="24"/>
        <v>0</v>
      </c>
      <c r="AB8" s="76">
        <f t="shared" ca="1" si="25"/>
        <v>0</v>
      </c>
      <c r="AC8" s="76">
        <f t="shared" ca="1" si="26"/>
        <v>0</v>
      </c>
      <c r="AD8" s="77">
        <f t="shared" ca="1" si="27"/>
        <v>0</v>
      </c>
      <c r="AE8" s="94">
        <f t="shared" ca="1" si="28"/>
        <v>0</v>
      </c>
      <c r="AF8" s="93">
        <f t="shared" ca="1" si="29"/>
        <v>0</v>
      </c>
      <c r="AG8" s="76">
        <f t="shared" ca="1" si="30"/>
        <v>0</v>
      </c>
      <c r="AH8" s="76">
        <f t="shared" ca="1" si="31"/>
        <v>0</v>
      </c>
      <c r="AI8" s="76">
        <f t="shared" ca="1" si="32"/>
        <v>0</v>
      </c>
      <c r="AJ8" s="77">
        <f t="shared" ca="1" si="33"/>
        <v>0</v>
      </c>
      <c r="AK8" s="94">
        <f t="shared" ca="1" si="34"/>
        <v>0</v>
      </c>
      <c r="AL8" s="93">
        <f t="shared" ca="1" si="35"/>
        <v>0</v>
      </c>
      <c r="AM8" s="76">
        <f t="shared" ca="1" si="36"/>
        <v>0</v>
      </c>
      <c r="AN8" s="77">
        <f t="shared" ca="1" si="37"/>
        <v>0</v>
      </c>
      <c r="AO8" s="94">
        <f t="shared" ca="1" si="38"/>
        <v>0</v>
      </c>
      <c r="AP8" s="93">
        <f t="shared" ca="1" si="39"/>
        <v>0</v>
      </c>
      <c r="AQ8" s="77">
        <f t="shared" ca="1" si="40"/>
        <v>0</v>
      </c>
      <c r="AR8" s="97">
        <f t="shared" ca="1" si="41"/>
        <v>0</v>
      </c>
      <c r="AS8" s="98">
        <f t="shared" ca="1" si="42"/>
        <v>0</v>
      </c>
      <c r="AT8" s="76">
        <f t="shared" ca="1" si="43"/>
        <v>0</v>
      </c>
      <c r="AU8" s="93">
        <f t="shared" ca="1" si="44"/>
        <v>0</v>
      </c>
      <c r="AV8" s="76">
        <f t="shared" ca="1" si="45"/>
        <v>0</v>
      </c>
      <c r="AW8" s="76">
        <f t="shared" ca="1" si="46"/>
        <v>0</v>
      </c>
      <c r="AX8" s="91"/>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row>
    <row r="9" spans="1:78" ht="22.5" customHeight="1">
      <c r="B9" s="76">
        <v>4</v>
      </c>
      <c r="C9" s="77">
        <f t="shared" ca="1" si="0"/>
        <v>0</v>
      </c>
      <c r="D9" s="77">
        <f t="shared" ca="1" si="1"/>
        <v>0</v>
      </c>
      <c r="E9" s="77">
        <f t="shared" ca="1" si="2"/>
        <v>0</v>
      </c>
      <c r="F9" s="76">
        <f t="shared" ca="1" si="3"/>
        <v>0</v>
      </c>
      <c r="G9" s="76">
        <f t="shared" ca="1" si="4"/>
        <v>0</v>
      </c>
      <c r="H9" s="76">
        <f t="shared" ca="1" si="5"/>
        <v>0</v>
      </c>
      <c r="I9" s="76">
        <f t="shared" ca="1" si="6"/>
        <v>0</v>
      </c>
      <c r="J9" s="77">
        <f t="shared" ca="1" si="7"/>
        <v>0</v>
      </c>
      <c r="K9" s="94">
        <f t="shared" ca="1" si="8"/>
        <v>0</v>
      </c>
      <c r="L9" s="93">
        <f t="shared" ca="1" si="9"/>
        <v>0</v>
      </c>
      <c r="M9" s="76">
        <f t="shared" ca="1" si="10"/>
        <v>0</v>
      </c>
      <c r="N9" s="77">
        <f t="shared" ca="1" si="11"/>
        <v>0</v>
      </c>
      <c r="O9" s="94">
        <f t="shared" ca="1" si="12"/>
        <v>0</v>
      </c>
      <c r="P9" s="93">
        <f t="shared" ca="1" si="13"/>
        <v>0</v>
      </c>
      <c r="Q9" s="76">
        <f t="shared" ca="1" si="14"/>
        <v>0</v>
      </c>
      <c r="R9" s="76">
        <f t="shared" ca="1" si="15"/>
        <v>0</v>
      </c>
      <c r="S9" s="76">
        <f t="shared" ca="1" si="16"/>
        <v>0</v>
      </c>
      <c r="T9" s="76">
        <f t="shared" ca="1" si="17"/>
        <v>0</v>
      </c>
      <c r="U9" s="76">
        <f t="shared" ca="1" si="18"/>
        <v>0</v>
      </c>
      <c r="V9" s="77">
        <f t="shared" ca="1" si="19"/>
        <v>0</v>
      </c>
      <c r="W9" s="94">
        <f t="shared" ca="1" si="20"/>
        <v>0</v>
      </c>
      <c r="X9" s="93">
        <f t="shared" ca="1" si="21"/>
        <v>0</v>
      </c>
      <c r="Y9" s="76">
        <f t="shared" ca="1" si="22"/>
        <v>0</v>
      </c>
      <c r="Z9" s="76">
        <f t="shared" ca="1" si="23"/>
        <v>0</v>
      </c>
      <c r="AA9" s="76">
        <f t="shared" ca="1" si="24"/>
        <v>0</v>
      </c>
      <c r="AB9" s="76">
        <f t="shared" ca="1" si="25"/>
        <v>0</v>
      </c>
      <c r="AC9" s="76">
        <f t="shared" ca="1" si="26"/>
        <v>0</v>
      </c>
      <c r="AD9" s="77">
        <f t="shared" ca="1" si="27"/>
        <v>0</v>
      </c>
      <c r="AE9" s="94">
        <f t="shared" ca="1" si="28"/>
        <v>0</v>
      </c>
      <c r="AF9" s="93">
        <f t="shared" ca="1" si="29"/>
        <v>0</v>
      </c>
      <c r="AG9" s="76">
        <f t="shared" ca="1" si="30"/>
        <v>0</v>
      </c>
      <c r="AH9" s="76">
        <f t="shared" ca="1" si="31"/>
        <v>0</v>
      </c>
      <c r="AI9" s="76">
        <f t="shared" ca="1" si="32"/>
        <v>0</v>
      </c>
      <c r="AJ9" s="77">
        <f t="shared" ca="1" si="33"/>
        <v>0</v>
      </c>
      <c r="AK9" s="94">
        <f t="shared" ca="1" si="34"/>
        <v>0</v>
      </c>
      <c r="AL9" s="93">
        <f t="shared" ca="1" si="35"/>
        <v>0</v>
      </c>
      <c r="AM9" s="76">
        <f t="shared" ca="1" si="36"/>
        <v>0</v>
      </c>
      <c r="AN9" s="77">
        <f t="shared" ca="1" si="37"/>
        <v>0</v>
      </c>
      <c r="AO9" s="94">
        <f t="shared" ca="1" si="38"/>
        <v>0</v>
      </c>
      <c r="AP9" s="93">
        <f t="shared" ca="1" si="39"/>
        <v>0</v>
      </c>
      <c r="AQ9" s="77">
        <f t="shared" ca="1" si="40"/>
        <v>0</v>
      </c>
      <c r="AR9" s="97">
        <f t="shared" ca="1" si="41"/>
        <v>0</v>
      </c>
      <c r="AS9" s="98">
        <f t="shared" ca="1" si="42"/>
        <v>0</v>
      </c>
      <c r="AT9" s="76">
        <f t="shared" ca="1" si="43"/>
        <v>0</v>
      </c>
      <c r="AU9" s="93">
        <f t="shared" ca="1" si="44"/>
        <v>0</v>
      </c>
      <c r="AV9" s="76">
        <f t="shared" ca="1" si="45"/>
        <v>0</v>
      </c>
      <c r="AW9" s="76">
        <f t="shared" ca="1" si="46"/>
        <v>0</v>
      </c>
      <c r="AX9" s="91"/>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row>
    <row r="10" spans="1:78" ht="22.5" customHeight="1">
      <c r="B10" s="76">
        <v>5</v>
      </c>
      <c r="C10" s="77">
        <f t="shared" ca="1" si="0"/>
        <v>0</v>
      </c>
      <c r="D10" s="77">
        <f t="shared" ca="1" si="1"/>
        <v>0</v>
      </c>
      <c r="E10" s="77">
        <f t="shared" ca="1" si="2"/>
        <v>0</v>
      </c>
      <c r="F10" s="76">
        <f t="shared" ca="1" si="3"/>
        <v>0</v>
      </c>
      <c r="G10" s="76">
        <f t="shared" ca="1" si="4"/>
        <v>0</v>
      </c>
      <c r="H10" s="76">
        <f t="shared" ca="1" si="5"/>
        <v>0</v>
      </c>
      <c r="I10" s="76">
        <f t="shared" ca="1" si="6"/>
        <v>0</v>
      </c>
      <c r="J10" s="77">
        <f t="shared" ca="1" si="7"/>
        <v>0</v>
      </c>
      <c r="K10" s="94">
        <f t="shared" ca="1" si="8"/>
        <v>0</v>
      </c>
      <c r="L10" s="93">
        <f t="shared" ca="1" si="9"/>
        <v>0</v>
      </c>
      <c r="M10" s="76">
        <f t="shared" ca="1" si="10"/>
        <v>0</v>
      </c>
      <c r="N10" s="77">
        <f t="shared" ca="1" si="11"/>
        <v>0</v>
      </c>
      <c r="O10" s="94">
        <f t="shared" ca="1" si="12"/>
        <v>0</v>
      </c>
      <c r="P10" s="93">
        <f t="shared" ca="1" si="13"/>
        <v>0</v>
      </c>
      <c r="Q10" s="76">
        <f t="shared" ca="1" si="14"/>
        <v>0</v>
      </c>
      <c r="R10" s="76">
        <f t="shared" ca="1" si="15"/>
        <v>0</v>
      </c>
      <c r="S10" s="76">
        <f t="shared" ca="1" si="16"/>
        <v>0</v>
      </c>
      <c r="T10" s="76">
        <f t="shared" ca="1" si="17"/>
        <v>0</v>
      </c>
      <c r="U10" s="76">
        <f t="shared" ca="1" si="18"/>
        <v>0</v>
      </c>
      <c r="V10" s="77">
        <f t="shared" ca="1" si="19"/>
        <v>0</v>
      </c>
      <c r="W10" s="94">
        <f t="shared" ca="1" si="20"/>
        <v>0</v>
      </c>
      <c r="X10" s="93">
        <f t="shared" ca="1" si="21"/>
        <v>0</v>
      </c>
      <c r="Y10" s="76">
        <f t="shared" ca="1" si="22"/>
        <v>0</v>
      </c>
      <c r="Z10" s="76">
        <f t="shared" ca="1" si="23"/>
        <v>0</v>
      </c>
      <c r="AA10" s="76">
        <f t="shared" ca="1" si="24"/>
        <v>0</v>
      </c>
      <c r="AB10" s="76">
        <f t="shared" ca="1" si="25"/>
        <v>0</v>
      </c>
      <c r="AC10" s="76">
        <f t="shared" ca="1" si="26"/>
        <v>0</v>
      </c>
      <c r="AD10" s="77">
        <f t="shared" ca="1" si="27"/>
        <v>0</v>
      </c>
      <c r="AE10" s="94">
        <f t="shared" ca="1" si="28"/>
        <v>0</v>
      </c>
      <c r="AF10" s="93">
        <f t="shared" ca="1" si="29"/>
        <v>0</v>
      </c>
      <c r="AG10" s="76">
        <f t="shared" ca="1" si="30"/>
        <v>0</v>
      </c>
      <c r="AH10" s="76">
        <f t="shared" ca="1" si="31"/>
        <v>0</v>
      </c>
      <c r="AI10" s="76">
        <f t="shared" ca="1" si="32"/>
        <v>0</v>
      </c>
      <c r="AJ10" s="77">
        <f t="shared" ca="1" si="33"/>
        <v>0</v>
      </c>
      <c r="AK10" s="94">
        <f t="shared" ca="1" si="34"/>
        <v>0</v>
      </c>
      <c r="AL10" s="93">
        <f t="shared" ca="1" si="35"/>
        <v>0</v>
      </c>
      <c r="AM10" s="76">
        <f t="shared" ca="1" si="36"/>
        <v>0</v>
      </c>
      <c r="AN10" s="77">
        <f t="shared" ca="1" si="37"/>
        <v>0</v>
      </c>
      <c r="AO10" s="94">
        <f t="shared" ca="1" si="38"/>
        <v>0</v>
      </c>
      <c r="AP10" s="93">
        <f t="shared" ca="1" si="39"/>
        <v>0</v>
      </c>
      <c r="AQ10" s="77">
        <f t="shared" ca="1" si="40"/>
        <v>0</v>
      </c>
      <c r="AR10" s="97">
        <f t="shared" ca="1" si="41"/>
        <v>0</v>
      </c>
      <c r="AS10" s="98">
        <f t="shared" ca="1" si="42"/>
        <v>0</v>
      </c>
      <c r="AT10" s="76">
        <f t="shared" ca="1" si="43"/>
        <v>0</v>
      </c>
      <c r="AU10" s="93">
        <f t="shared" ca="1" si="44"/>
        <v>0</v>
      </c>
      <c r="AV10" s="76">
        <f t="shared" ca="1" si="45"/>
        <v>0</v>
      </c>
      <c r="AW10" s="76">
        <f t="shared" ca="1" si="46"/>
        <v>0</v>
      </c>
      <c r="AX10" s="91"/>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row>
    <row r="11" spans="1:78" ht="22.5" customHeight="1">
      <c r="B11" s="76">
        <v>6</v>
      </c>
      <c r="C11" s="77">
        <f t="shared" ca="1" si="0"/>
        <v>0</v>
      </c>
      <c r="D11" s="77">
        <f t="shared" ca="1" si="1"/>
        <v>0</v>
      </c>
      <c r="E11" s="77">
        <f t="shared" ca="1" si="2"/>
        <v>0</v>
      </c>
      <c r="F11" s="76">
        <f t="shared" ca="1" si="3"/>
        <v>0</v>
      </c>
      <c r="G11" s="76">
        <f t="shared" ca="1" si="4"/>
        <v>0</v>
      </c>
      <c r="H11" s="76">
        <f t="shared" ca="1" si="5"/>
        <v>0</v>
      </c>
      <c r="I11" s="76">
        <f t="shared" ca="1" si="6"/>
        <v>0</v>
      </c>
      <c r="J11" s="77">
        <f t="shared" ca="1" si="7"/>
        <v>0</v>
      </c>
      <c r="K11" s="94">
        <f t="shared" ca="1" si="8"/>
        <v>0</v>
      </c>
      <c r="L11" s="93">
        <f t="shared" ca="1" si="9"/>
        <v>0</v>
      </c>
      <c r="M11" s="76">
        <f t="shared" ca="1" si="10"/>
        <v>0</v>
      </c>
      <c r="N11" s="77">
        <f t="shared" ca="1" si="11"/>
        <v>0</v>
      </c>
      <c r="O11" s="94">
        <f t="shared" ca="1" si="12"/>
        <v>0</v>
      </c>
      <c r="P11" s="93">
        <f t="shared" ca="1" si="13"/>
        <v>0</v>
      </c>
      <c r="Q11" s="76">
        <f t="shared" ca="1" si="14"/>
        <v>0</v>
      </c>
      <c r="R11" s="76">
        <f t="shared" ca="1" si="15"/>
        <v>0</v>
      </c>
      <c r="S11" s="76">
        <f t="shared" ca="1" si="16"/>
        <v>0</v>
      </c>
      <c r="T11" s="76">
        <f t="shared" ca="1" si="17"/>
        <v>0</v>
      </c>
      <c r="U11" s="76">
        <f t="shared" ca="1" si="18"/>
        <v>0</v>
      </c>
      <c r="V11" s="77">
        <f t="shared" ca="1" si="19"/>
        <v>0</v>
      </c>
      <c r="W11" s="94">
        <f t="shared" ca="1" si="20"/>
        <v>0</v>
      </c>
      <c r="X11" s="93">
        <f t="shared" ca="1" si="21"/>
        <v>0</v>
      </c>
      <c r="Y11" s="76">
        <f t="shared" ca="1" si="22"/>
        <v>0</v>
      </c>
      <c r="Z11" s="76">
        <f t="shared" ca="1" si="23"/>
        <v>0</v>
      </c>
      <c r="AA11" s="76">
        <f t="shared" ca="1" si="24"/>
        <v>0</v>
      </c>
      <c r="AB11" s="76">
        <f t="shared" ca="1" si="25"/>
        <v>0</v>
      </c>
      <c r="AC11" s="76">
        <f t="shared" ca="1" si="26"/>
        <v>0</v>
      </c>
      <c r="AD11" s="77">
        <f t="shared" ca="1" si="27"/>
        <v>0</v>
      </c>
      <c r="AE11" s="94">
        <f t="shared" ca="1" si="28"/>
        <v>0</v>
      </c>
      <c r="AF11" s="93">
        <f t="shared" ca="1" si="29"/>
        <v>0</v>
      </c>
      <c r="AG11" s="76">
        <f t="shared" ca="1" si="30"/>
        <v>0</v>
      </c>
      <c r="AH11" s="76">
        <f t="shared" ca="1" si="31"/>
        <v>0</v>
      </c>
      <c r="AI11" s="76">
        <f t="shared" ca="1" si="32"/>
        <v>0</v>
      </c>
      <c r="AJ11" s="77">
        <f t="shared" ca="1" si="33"/>
        <v>0</v>
      </c>
      <c r="AK11" s="94">
        <f t="shared" ca="1" si="34"/>
        <v>0</v>
      </c>
      <c r="AL11" s="93">
        <f t="shared" ca="1" si="35"/>
        <v>0</v>
      </c>
      <c r="AM11" s="76">
        <f t="shared" ca="1" si="36"/>
        <v>0</v>
      </c>
      <c r="AN11" s="77">
        <f t="shared" ca="1" si="37"/>
        <v>0</v>
      </c>
      <c r="AO11" s="94">
        <f t="shared" ca="1" si="38"/>
        <v>0</v>
      </c>
      <c r="AP11" s="93">
        <f t="shared" ca="1" si="39"/>
        <v>0</v>
      </c>
      <c r="AQ11" s="77">
        <f t="shared" ca="1" si="40"/>
        <v>0</v>
      </c>
      <c r="AR11" s="97">
        <f t="shared" ca="1" si="41"/>
        <v>0</v>
      </c>
      <c r="AS11" s="98">
        <f t="shared" ca="1" si="42"/>
        <v>0</v>
      </c>
      <c r="AT11" s="76">
        <f t="shared" ca="1" si="43"/>
        <v>0</v>
      </c>
      <c r="AU11" s="93">
        <f t="shared" ca="1" si="44"/>
        <v>0</v>
      </c>
      <c r="AV11" s="76">
        <f t="shared" ca="1" si="45"/>
        <v>0</v>
      </c>
      <c r="AW11" s="76">
        <f t="shared" ca="1" si="46"/>
        <v>0</v>
      </c>
      <c r="AX11" s="91"/>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row>
    <row r="12" spans="1:78" ht="22.5" customHeight="1">
      <c r="B12" s="76">
        <v>7</v>
      </c>
      <c r="C12" s="77">
        <f t="shared" ca="1" si="0"/>
        <v>0</v>
      </c>
      <c r="D12" s="77">
        <f t="shared" ca="1" si="1"/>
        <v>0</v>
      </c>
      <c r="E12" s="77">
        <f t="shared" ca="1" si="2"/>
        <v>0</v>
      </c>
      <c r="F12" s="76">
        <f t="shared" ca="1" si="3"/>
        <v>0</v>
      </c>
      <c r="G12" s="76">
        <f t="shared" ca="1" si="4"/>
        <v>0</v>
      </c>
      <c r="H12" s="76">
        <f t="shared" ca="1" si="5"/>
        <v>0</v>
      </c>
      <c r="I12" s="76">
        <f t="shared" ca="1" si="6"/>
        <v>0</v>
      </c>
      <c r="J12" s="77">
        <f t="shared" ca="1" si="7"/>
        <v>0</v>
      </c>
      <c r="K12" s="94">
        <f t="shared" ca="1" si="8"/>
        <v>0</v>
      </c>
      <c r="L12" s="93">
        <f t="shared" ca="1" si="9"/>
        <v>0</v>
      </c>
      <c r="M12" s="76">
        <f t="shared" ca="1" si="10"/>
        <v>0</v>
      </c>
      <c r="N12" s="77">
        <f t="shared" ca="1" si="11"/>
        <v>0</v>
      </c>
      <c r="O12" s="94">
        <f t="shared" ca="1" si="12"/>
        <v>0</v>
      </c>
      <c r="P12" s="93">
        <f t="shared" ca="1" si="13"/>
        <v>0</v>
      </c>
      <c r="Q12" s="76">
        <f t="shared" ca="1" si="14"/>
        <v>0</v>
      </c>
      <c r="R12" s="76">
        <f t="shared" ca="1" si="15"/>
        <v>0</v>
      </c>
      <c r="S12" s="76">
        <f t="shared" ca="1" si="16"/>
        <v>0</v>
      </c>
      <c r="T12" s="76">
        <f t="shared" ca="1" si="17"/>
        <v>0</v>
      </c>
      <c r="U12" s="76">
        <f t="shared" ca="1" si="18"/>
        <v>0</v>
      </c>
      <c r="V12" s="77">
        <f t="shared" ca="1" si="19"/>
        <v>0</v>
      </c>
      <c r="W12" s="94">
        <f t="shared" ca="1" si="20"/>
        <v>0</v>
      </c>
      <c r="X12" s="93">
        <f t="shared" ca="1" si="21"/>
        <v>0</v>
      </c>
      <c r="Y12" s="76">
        <f t="shared" ca="1" si="22"/>
        <v>0</v>
      </c>
      <c r="Z12" s="76">
        <f t="shared" ca="1" si="23"/>
        <v>0</v>
      </c>
      <c r="AA12" s="76">
        <f t="shared" ca="1" si="24"/>
        <v>0</v>
      </c>
      <c r="AB12" s="76">
        <f t="shared" ca="1" si="25"/>
        <v>0</v>
      </c>
      <c r="AC12" s="76">
        <f t="shared" ca="1" si="26"/>
        <v>0</v>
      </c>
      <c r="AD12" s="77">
        <f t="shared" ca="1" si="27"/>
        <v>0</v>
      </c>
      <c r="AE12" s="94">
        <f t="shared" ca="1" si="28"/>
        <v>0</v>
      </c>
      <c r="AF12" s="93">
        <f t="shared" ca="1" si="29"/>
        <v>0</v>
      </c>
      <c r="AG12" s="76">
        <f t="shared" ca="1" si="30"/>
        <v>0</v>
      </c>
      <c r="AH12" s="76">
        <f t="shared" ca="1" si="31"/>
        <v>0</v>
      </c>
      <c r="AI12" s="76">
        <f t="shared" ca="1" si="32"/>
        <v>0</v>
      </c>
      <c r="AJ12" s="77">
        <f t="shared" ca="1" si="33"/>
        <v>0</v>
      </c>
      <c r="AK12" s="94">
        <f t="shared" ca="1" si="34"/>
        <v>0</v>
      </c>
      <c r="AL12" s="93">
        <f t="shared" ca="1" si="35"/>
        <v>0</v>
      </c>
      <c r="AM12" s="76">
        <f t="shared" ca="1" si="36"/>
        <v>0</v>
      </c>
      <c r="AN12" s="77">
        <f t="shared" ca="1" si="37"/>
        <v>0</v>
      </c>
      <c r="AO12" s="94">
        <f t="shared" ca="1" si="38"/>
        <v>0</v>
      </c>
      <c r="AP12" s="93">
        <f t="shared" ca="1" si="39"/>
        <v>0</v>
      </c>
      <c r="AQ12" s="77">
        <f t="shared" ca="1" si="40"/>
        <v>0</v>
      </c>
      <c r="AR12" s="97">
        <f t="shared" ca="1" si="41"/>
        <v>0</v>
      </c>
      <c r="AS12" s="98">
        <f t="shared" ca="1" si="42"/>
        <v>0</v>
      </c>
      <c r="AT12" s="76">
        <f t="shared" ca="1" si="43"/>
        <v>0</v>
      </c>
      <c r="AU12" s="93">
        <f t="shared" ca="1" si="44"/>
        <v>0</v>
      </c>
      <c r="AV12" s="76">
        <f t="shared" ca="1" si="45"/>
        <v>0</v>
      </c>
      <c r="AW12" s="76">
        <f t="shared" ca="1" si="46"/>
        <v>0</v>
      </c>
      <c r="AX12" s="91"/>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row>
    <row r="13" spans="1:78" ht="22.5" customHeight="1">
      <c r="B13" s="76">
        <v>8</v>
      </c>
      <c r="C13" s="77">
        <f t="shared" ca="1" si="0"/>
        <v>0</v>
      </c>
      <c r="D13" s="77">
        <f t="shared" ca="1" si="1"/>
        <v>0</v>
      </c>
      <c r="E13" s="77">
        <f t="shared" ca="1" si="2"/>
        <v>0</v>
      </c>
      <c r="F13" s="76">
        <f t="shared" ca="1" si="3"/>
        <v>0</v>
      </c>
      <c r="G13" s="76">
        <f t="shared" ca="1" si="4"/>
        <v>0</v>
      </c>
      <c r="H13" s="76">
        <f t="shared" ca="1" si="5"/>
        <v>0</v>
      </c>
      <c r="I13" s="76">
        <f t="shared" ca="1" si="6"/>
        <v>0</v>
      </c>
      <c r="J13" s="77">
        <f t="shared" ca="1" si="7"/>
        <v>0</v>
      </c>
      <c r="K13" s="94">
        <f t="shared" ca="1" si="8"/>
        <v>0</v>
      </c>
      <c r="L13" s="93">
        <f t="shared" ca="1" si="9"/>
        <v>0</v>
      </c>
      <c r="M13" s="76">
        <f t="shared" ca="1" si="10"/>
        <v>0</v>
      </c>
      <c r="N13" s="77">
        <f t="shared" ca="1" si="11"/>
        <v>0</v>
      </c>
      <c r="O13" s="94">
        <f t="shared" ca="1" si="12"/>
        <v>0</v>
      </c>
      <c r="P13" s="93">
        <f t="shared" ca="1" si="13"/>
        <v>0</v>
      </c>
      <c r="Q13" s="76">
        <f t="shared" ca="1" si="14"/>
        <v>0</v>
      </c>
      <c r="R13" s="76">
        <f t="shared" ca="1" si="15"/>
        <v>0</v>
      </c>
      <c r="S13" s="76">
        <f t="shared" ca="1" si="16"/>
        <v>0</v>
      </c>
      <c r="T13" s="76">
        <f t="shared" ca="1" si="17"/>
        <v>0</v>
      </c>
      <c r="U13" s="76">
        <f t="shared" ca="1" si="18"/>
        <v>0</v>
      </c>
      <c r="V13" s="77">
        <f t="shared" ca="1" si="19"/>
        <v>0</v>
      </c>
      <c r="W13" s="94">
        <f t="shared" ca="1" si="20"/>
        <v>0</v>
      </c>
      <c r="X13" s="93">
        <f t="shared" ca="1" si="21"/>
        <v>0</v>
      </c>
      <c r="Y13" s="76">
        <f t="shared" ca="1" si="22"/>
        <v>0</v>
      </c>
      <c r="Z13" s="76">
        <f t="shared" ca="1" si="23"/>
        <v>0</v>
      </c>
      <c r="AA13" s="76">
        <f t="shared" ca="1" si="24"/>
        <v>0</v>
      </c>
      <c r="AB13" s="76">
        <f t="shared" ca="1" si="25"/>
        <v>0</v>
      </c>
      <c r="AC13" s="76">
        <f t="shared" ca="1" si="26"/>
        <v>0</v>
      </c>
      <c r="AD13" s="77">
        <f t="shared" ca="1" si="27"/>
        <v>0</v>
      </c>
      <c r="AE13" s="94">
        <f t="shared" ca="1" si="28"/>
        <v>0</v>
      </c>
      <c r="AF13" s="93">
        <f t="shared" ca="1" si="29"/>
        <v>0</v>
      </c>
      <c r="AG13" s="76">
        <f t="shared" ca="1" si="30"/>
        <v>0</v>
      </c>
      <c r="AH13" s="76">
        <f t="shared" ca="1" si="31"/>
        <v>0</v>
      </c>
      <c r="AI13" s="76">
        <f t="shared" ca="1" si="32"/>
        <v>0</v>
      </c>
      <c r="AJ13" s="77">
        <f t="shared" ca="1" si="33"/>
        <v>0</v>
      </c>
      <c r="AK13" s="94">
        <f t="shared" ca="1" si="34"/>
        <v>0</v>
      </c>
      <c r="AL13" s="93">
        <f t="shared" ca="1" si="35"/>
        <v>0</v>
      </c>
      <c r="AM13" s="76">
        <f t="shared" ca="1" si="36"/>
        <v>0</v>
      </c>
      <c r="AN13" s="77">
        <f t="shared" ca="1" si="37"/>
        <v>0</v>
      </c>
      <c r="AO13" s="94">
        <f t="shared" ca="1" si="38"/>
        <v>0</v>
      </c>
      <c r="AP13" s="93">
        <f t="shared" ca="1" si="39"/>
        <v>0</v>
      </c>
      <c r="AQ13" s="77">
        <f t="shared" ca="1" si="40"/>
        <v>0</v>
      </c>
      <c r="AR13" s="97">
        <f t="shared" ca="1" si="41"/>
        <v>0</v>
      </c>
      <c r="AS13" s="98">
        <f t="shared" ca="1" si="42"/>
        <v>0</v>
      </c>
      <c r="AT13" s="76">
        <f t="shared" ca="1" si="43"/>
        <v>0</v>
      </c>
      <c r="AU13" s="93">
        <f t="shared" ca="1" si="44"/>
        <v>0</v>
      </c>
      <c r="AV13" s="76">
        <f t="shared" ca="1" si="45"/>
        <v>0</v>
      </c>
      <c r="AW13" s="76">
        <f t="shared" ca="1" si="46"/>
        <v>0</v>
      </c>
      <c r="AX13" s="91"/>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row>
    <row r="14" spans="1:78" ht="22.5" customHeight="1">
      <c r="B14" s="76">
        <v>9</v>
      </c>
      <c r="C14" s="77">
        <f t="shared" ca="1" si="0"/>
        <v>0</v>
      </c>
      <c r="D14" s="77">
        <f t="shared" ca="1" si="1"/>
        <v>0</v>
      </c>
      <c r="E14" s="77">
        <f t="shared" ca="1" si="2"/>
        <v>0</v>
      </c>
      <c r="F14" s="76">
        <f t="shared" ca="1" si="3"/>
        <v>0</v>
      </c>
      <c r="G14" s="76">
        <f t="shared" ca="1" si="4"/>
        <v>0</v>
      </c>
      <c r="H14" s="76">
        <f t="shared" ca="1" si="5"/>
        <v>0</v>
      </c>
      <c r="I14" s="76">
        <f t="shared" ca="1" si="6"/>
        <v>0</v>
      </c>
      <c r="J14" s="77">
        <f t="shared" ca="1" si="7"/>
        <v>0</v>
      </c>
      <c r="K14" s="94">
        <f t="shared" ca="1" si="8"/>
        <v>0</v>
      </c>
      <c r="L14" s="93">
        <f t="shared" ca="1" si="9"/>
        <v>0</v>
      </c>
      <c r="M14" s="76">
        <f t="shared" ca="1" si="10"/>
        <v>0</v>
      </c>
      <c r="N14" s="77">
        <f t="shared" ca="1" si="11"/>
        <v>0</v>
      </c>
      <c r="O14" s="94">
        <f t="shared" ca="1" si="12"/>
        <v>0</v>
      </c>
      <c r="P14" s="93">
        <f t="shared" ca="1" si="13"/>
        <v>0</v>
      </c>
      <c r="Q14" s="76">
        <f t="shared" ca="1" si="14"/>
        <v>0</v>
      </c>
      <c r="R14" s="76">
        <f t="shared" ca="1" si="15"/>
        <v>0</v>
      </c>
      <c r="S14" s="76">
        <f t="shared" ca="1" si="16"/>
        <v>0</v>
      </c>
      <c r="T14" s="76">
        <f t="shared" ca="1" si="17"/>
        <v>0</v>
      </c>
      <c r="U14" s="76">
        <f t="shared" ca="1" si="18"/>
        <v>0</v>
      </c>
      <c r="V14" s="77">
        <f t="shared" ca="1" si="19"/>
        <v>0</v>
      </c>
      <c r="W14" s="94">
        <f t="shared" ca="1" si="20"/>
        <v>0</v>
      </c>
      <c r="X14" s="93">
        <f t="shared" ca="1" si="21"/>
        <v>0</v>
      </c>
      <c r="Y14" s="76">
        <f t="shared" ca="1" si="22"/>
        <v>0</v>
      </c>
      <c r="Z14" s="76">
        <f t="shared" ca="1" si="23"/>
        <v>0</v>
      </c>
      <c r="AA14" s="76">
        <f t="shared" ca="1" si="24"/>
        <v>0</v>
      </c>
      <c r="AB14" s="76">
        <f t="shared" ca="1" si="25"/>
        <v>0</v>
      </c>
      <c r="AC14" s="76">
        <f t="shared" ca="1" si="26"/>
        <v>0</v>
      </c>
      <c r="AD14" s="77">
        <f t="shared" ca="1" si="27"/>
        <v>0</v>
      </c>
      <c r="AE14" s="94">
        <f t="shared" ca="1" si="28"/>
        <v>0</v>
      </c>
      <c r="AF14" s="93">
        <f t="shared" ca="1" si="29"/>
        <v>0</v>
      </c>
      <c r="AG14" s="76">
        <f t="shared" ca="1" si="30"/>
        <v>0</v>
      </c>
      <c r="AH14" s="76">
        <f t="shared" ca="1" si="31"/>
        <v>0</v>
      </c>
      <c r="AI14" s="76">
        <f t="shared" ca="1" si="32"/>
        <v>0</v>
      </c>
      <c r="AJ14" s="77">
        <f t="shared" ca="1" si="33"/>
        <v>0</v>
      </c>
      <c r="AK14" s="94">
        <f t="shared" ca="1" si="34"/>
        <v>0</v>
      </c>
      <c r="AL14" s="93">
        <f t="shared" ca="1" si="35"/>
        <v>0</v>
      </c>
      <c r="AM14" s="76">
        <f t="shared" ca="1" si="36"/>
        <v>0</v>
      </c>
      <c r="AN14" s="77">
        <f t="shared" ca="1" si="37"/>
        <v>0</v>
      </c>
      <c r="AO14" s="94">
        <f t="shared" ca="1" si="38"/>
        <v>0</v>
      </c>
      <c r="AP14" s="93">
        <f t="shared" ca="1" si="39"/>
        <v>0</v>
      </c>
      <c r="AQ14" s="77">
        <f t="shared" ca="1" si="40"/>
        <v>0</v>
      </c>
      <c r="AR14" s="97">
        <f t="shared" ca="1" si="41"/>
        <v>0</v>
      </c>
      <c r="AS14" s="98">
        <f t="shared" ca="1" si="42"/>
        <v>0</v>
      </c>
      <c r="AT14" s="76">
        <f t="shared" ca="1" si="43"/>
        <v>0</v>
      </c>
      <c r="AU14" s="93">
        <f t="shared" ca="1" si="44"/>
        <v>0</v>
      </c>
      <c r="AV14" s="76">
        <f t="shared" ca="1" si="45"/>
        <v>0</v>
      </c>
      <c r="AW14" s="76">
        <f t="shared" ca="1" si="46"/>
        <v>0</v>
      </c>
      <c r="AX14" s="91"/>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row>
    <row r="15" spans="1:78" ht="22.5" customHeight="1">
      <c r="B15" s="76">
        <v>10</v>
      </c>
      <c r="C15" s="77">
        <f t="shared" ca="1" si="0"/>
        <v>0</v>
      </c>
      <c r="D15" s="77">
        <f t="shared" ca="1" si="1"/>
        <v>0</v>
      </c>
      <c r="E15" s="77">
        <f t="shared" ca="1" si="2"/>
        <v>0</v>
      </c>
      <c r="F15" s="76">
        <f t="shared" ca="1" si="3"/>
        <v>0</v>
      </c>
      <c r="G15" s="76">
        <f t="shared" ca="1" si="4"/>
        <v>0</v>
      </c>
      <c r="H15" s="76">
        <f t="shared" ca="1" si="5"/>
        <v>0</v>
      </c>
      <c r="I15" s="76">
        <f t="shared" ca="1" si="6"/>
        <v>0</v>
      </c>
      <c r="J15" s="77">
        <f t="shared" ca="1" si="7"/>
        <v>0</v>
      </c>
      <c r="K15" s="94">
        <f t="shared" ca="1" si="8"/>
        <v>0</v>
      </c>
      <c r="L15" s="93">
        <f t="shared" ca="1" si="9"/>
        <v>0</v>
      </c>
      <c r="M15" s="76">
        <f t="shared" ca="1" si="10"/>
        <v>0</v>
      </c>
      <c r="N15" s="77">
        <f t="shared" ca="1" si="11"/>
        <v>0</v>
      </c>
      <c r="O15" s="94">
        <f t="shared" ca="1" si="12"/>
        <v>0</v>
      </c>
      <c r="P15" s="93">
        <f t="shared" ca="1" si="13"/>
        <v>0</v>
      </c>
      <c r="Q15" s="76">
        <f t="shared" ca="1" si="14"/>
        <v>0</v>
      </c>
      <c r="R15" s="76">
        <f t="shared" ca="1" si="15"/>
        <v>0</v>
      </c>
      <c r="S15" s="76">
        <f t="shared" ca="1" si="16"/>
        <v>0</v>
      </c>
      <c r="T15" s="76">
        <f t="shared" ca="1" si="17"/>
        <v>0</v>
      </c>
      <c r="U15" s="76">
        <f t="shared" ca="1" si="18"/>
        <v>0</v>
      </c>
      <c r="V15" s="77">
        <f t="shared" ca="1" si="19"/>
        <v>0</v>
      </c>
      <c r="W15" s="94">
        <f t="shared" ca="1" si="20"/>
        <v>0</v>
      </c>
      <c r="X15" s="93">
        <f t="shared" ca="1" si="21"/>
        <v>0</v>
      </c>
      <c r="Y15" s="76">
        <f t="shared" ca="1" si="22"/>
        <v>0</v>
      </c>
      <c r="Z15" s="76">
        <f t="shared" ca="1" si="23"/>
        <v>0</v>
      </c>
      <c r="AA15" s="76">
        <f t="shared" ca="1" si="24"/>
        <v>0</v>
      </c>
      <c r="AB15" s="76">
        <f t="shared" ca="1" si="25"/>
        <v>0</v>
      </c>
      <c r="AC15" s="76">
        <f t="shared" ca="1" si="26"/>
        <v>0</v>
      </c>
      <c r="AD15" s="77">
        <f t="shared" ca="1" si="27"/>
        <v>0</v>
      </c>
      <c r="AE15" s="94">
        <f t="shared" ca="1" si="28"/>
        <v>0</v>
      </c>
      <c r="AF15" s="93">
        <f t="shared" ca="1" si="29"/>
        <v>0</v>
      </c>
      <c r="AG15" s="76">
        <f t="shared" ca="1" si="30"/>
        <v>0</v>
      </c>
      <c r="AH15" s="76">
        <f t="shared" ca="1" si="31"/>
        <v>0</v>
      </c>
      <c r="AI15" s="76">
        <f t="shared" ca="1" si="32"/>
        <v>0</v>
      </c>
      <c r="AJ15" s="77">
        <f t="shared" ca="1" si="33"/>
        <v>0</v>
      </c>
      <c r="AK15" s="94">
        <f t="shared" ca="1" si="34"/>
        <v>0</v>
      </c>
      <c r="AL15" s="93">
        <f t="shared" ca="1" si="35"/>
        <v>0</v>
      </c>
      <c r="AM15" s="76">
        <f t="shared" ca="1" si="36"/>
        <v>0</v>
      </c>
      <c r="AN15" s="77">
        <f t="shared" ca="1" si="37"/>
        <v>0</v>
      </c>
      <c r="AO15" s="94">
        <f t="shared" ca="1" si="38"/>
        <v>0</v>
      </c>
      <c r="AP15" s="93">
        <f t="shared" ca="1" si="39"/>
        <v>0</v>
      </c>
      <c r="AQ15" s="77">
        <f t="shared" ca="1" si="40"/>
        <v>0</v>
      </c>
      <c r="AR15" s="97">
        <f t="shared" ca="1" si="41"/>
        <v>0</v>
      </c>
      <c r="AS15" s="98">
        <f t="shared" ca="1" si="42"/>
        <v>0</v>
      </c>
      <c r="AT15" s="76">
        <f t="shared" ca="1" si="43"/>
        <v>0</v>
      </c>
      <c r="AU15" s="93">
        <f t="shared" ca="1" si="44"/>
        <v>0</v>
      </c>
      <c r="AV15" s="76">
        <f t="shared" ca="1" si="45"/>
        <v>0</v>
      </c>
      <c r="AW15" s="76">
        <f t="shared" ca="1" si="46"/>
        <v>0</v>
      </c>
      <c r="AX15" s="91"/>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row>
    <row r="16" spans="1:78" ht="22.5" customHeight="1">
      <c r="B16" s="76">
        <v>11</v>
      </c>
      <c r="C16" s="77">
        <f t="shared" ca="1" si="0"/>
        <v>0</v>
      </c>
      <c r="D16" s="77">
        <f t="shared" ca="1" si="1"/>
        <v>0</v>
      </c>
      <c r="E16" s="77">
        <f t="shared" ca="1" si="2"/>
        <v>0</v>
      </c>
      <c r="F16" s="76">
        <f t="shared" ca="1" si="3"/>
        <v>0</v>
      </c>
      <c r="G16" s="76">
        <f t="shared" ca="1" si="4"/>
        <v>0</v>
      </c>
      <c r="H16" s="76">
        <f t="shared" ca="1" si="5"/>
        <v>0</v>
      </c>
      <c r="I16" s="76">
        <f t="shared" ca="1" si="6"/>
        <v>0</v>
      </c>
      <c r="J16" s="77">
        <f t="shared" ca="1" si="7"/>
        <v>0</v>
      </c>
      <c r="K16" s="94">
        <f t="shared" ca="1" si="8"/>
        <v>0</v>
      </c>
      <c r="L16" s="93">
        <f t="shared" ca="1" si="9"/>
        <v>0</v>
      </c>
      <c r="M16" s="76">
        <f t="shared" ca="1" si="10"/>
        <v>0</v>
      </c>
      <c r="N16" s="77">
        <f t="shared" ca="1" si="11"/>
        <v>0</v>
      </c>
      <c r="O16" s="94">
        <f t="shared" ca="1" si="12"/>
        <v>0</v>
      </c>
      <c r="P16" s="93">
        <f t="shared" ca="1" si="13"/>
        <v>0</v>
      </c>
      <c r="Q16" s="76">
        <f t="shared" ca="1" si="14"/>
        <v>0</v>
      </c>
      <c r="R16" s="76">
        <f t="shared" ca="1" si="15"/>
        <v>0</v>
      </c>
      <c r="S16" s="76">
        <f t="shared" ca="1" si="16"/>
        <v>0</v>
      </c>
      <c r="T16" s="76">
        <f t="shared" ca="1" si="17"/>
        <v>0</v>
      </c>
      <c r="U16" s="76">
        <f t="shared" ca="1" si="18"/>
        <v>0</v>
      </c>
      <c r="V16" s="77">
        <f t="shared" ca="1" si="19"/>
        <v>0</v>
      </c>
      <c r="W16" s="94">
        <f t="shared" ca="1" si="20"/>
        <v>0</v>
      </c>
      <c r="X16" s="93">
        <f t="shared" ca="1" si="21"/>
        <v>0</v>
      </c>
      <c r="Y16" s="76">
        <f t="shared" ca="1" si="22"/>
        <v>0</v>
      </c>
      <c r="Z16" s="76">
        <f t="shared" ca="1" si="23"/>
        <v>0</v>
      </c>
      <c r="AA16" s="76">
        <f t="shared" ca="1" si="24"/>
        <v>0</v>
      </c>
      <c r="AB16" s="76">
        <f t="shared" ca="1" si="25"/>
        <v>0</v>
      </c>
      <c r="AC16" s="76">
        <f t="shared" ca="1" si="26"/>
        <v>0</v>
      </c>
      <c r="AD16" s="77">
        <f t="shared" ca="1" si="27"/>
        <v>0</v>
      </c>
      <c r="AE16" s="94">
        <f t="shared" ca="1" si="28"/>
        <v>0</v>
      </c>
      <c r="AF16" s="93">
        <f t="shared" ca="1" si="29"/>
        <v>0</v>
      </c>
      <c r="AG16" s="76">
        <f t="shared" ca="1" si="30"/>
        <v>0</v>
      </c>
      <c r="AH16" s="76">
        <f t="shared" ca="1" si="31"/>
        <v>0</v>
      </c>
      <c r="AI16" s="76">
        <f t="shared" ca="1" si="32"/>
        <v>0</v>
      </c>
      <c r="AJ16" s="77">
        <f t="shared" ca="1" si="33"/>
        <v>0</v>
      </c>
      <c r="AK16" s="94">
        <f t="shared" ca="1" si="34"/>
        <v>0</v>
      </c>
      <c r="AL16" s="93">
        <f t="shared" ca="1" si="35"/>
        <v>0</v>
      </c>
      <c r="AM16" s="76">
        <f t="shared" ca="1" si="36"/>
        <v>0</v>
      </c>
      <c r="AN16" s="77">
        <f t="shared" ca="1" si="37"/>
        <v>0</v>
      </c>
      <c r="AO16" s="94">
        <f t="shared" ca="1" si="38"/>
        <v>0</v>
      </c>
      <c r="AP16" s="93">
        <f t="shared" ca="1" si="39"/>
        <v>0</v>
      </c>
      <c r="AQ16" s="77">
        <f t="shared" ca="1" si="40"/>
        <v>0</v>
      </c>
      <c r="AR16" s="97">
        <f t="shared" ca="1" si="41"/>
        <v>0</v>
      </c>
      <c r="AS16" s="98">
        <f t="shared" ca="1" si="42"/>
        <v>0</v>
      </c>
      <c r="AT16" s="76">
        <f t="shared" ca="1" si="43"/>
        <v>0</v>
      </c>
      <c r="AU16" s="93">
        <f t="shared" ca="1" si="44"/>
        <v>0</v>
      </c>
      <c r="AV16" s="76">
        <f t="shared" ca="1" si="45"/>
        <v>0</v>
      </c>
      <c r="AW16" s="76">
        <f t="shared" ca="1" si="46"/>
        <v>0</v>
      </c>
      <c r="AX16" s="91"/>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row>
    <row r="17" spans="1:78" ht="22.5" customHeight="1">
      <c r="B17" s="76">
        <v>12</v>
      </c>
      <c r="C17" s="77">
        <f t="shared" ca="1" si="0"/>
        <v>0</v>
      </c>
      <c r="D17" s="77">
        <f t="shared" ca="1" si="1"/>
        <v>0</v>
      </c>
      <c r="E17" s="77">
        <f t="shared" ca="1" si="2"/>
        <v>0</v>
      </c>
      <c r="F17" s="76">
        <f t="shared" ca="1" si="3"/>
        <v>0</v>
      </c>
      <c r="G17" s="76">
        <f t="shared" ca="1" si="4"/>
        <v>0</v>
      </c>
      <c r="H17" s="76">
        <f t="shared" ca="1" si="5"/>
        <v>0</v>
      </c>
      <c r="I17" s="76">
        <f t="shared" ca="1" si="6"/>
        <v>0</v>
      </c>
      <c r="J17" s="77">
        <f t="shared" ca="1" si="7"/>
        <v>0</v>
      </c>
      <c r="K17" s="94">
        <f t="shared" ca="1" si="8"/>
        <v>0</v>
      </c>
      <c r="L17" s="93">
        <f t="shared" ca="1" si="9"/>
        <v>0</v>
      </c>
      <c r="M17" s="76">
        <f t="shared" ca="1" si="10"/>
        <v>0</v>
      </c>
      <c r="N17" s="77">
        <f t="shared" ca="1" si="11"/>
        <v>0</v>
      </c>
      <c r="O17" s="94">
        <f t="shared" ca="1" si="12"/>
        <v>0</v>
      </c>
      <c r="P17" s="93">
        <f t="shared" ca="1" si="13"/>
        <v>0</v>
      </c>
      <c r="Q17" s="76">
        <f t="shared" ca="1" si="14"/>
        <v>0</v>
      </c>
      <c r="R17" s="76">
        <f t="shared" ca="1" si="15"/>
        <v>0</v>
      </c>
      <c r="S17" s="76">
        <f t="shared" ca="1" si="16"/>
        <v>0</v>
      </c>
      <c r="T17" s="76">
        <f t="shared" ca="1" si="17"/>
        <v>0</v>
      </c>
      <c r="U17" s="76">
        <f t="shared" ca="1" si="18"/>
        <v>0</v>
      </c>
      <c r="V17" s="77">
        <f t="shared" ca="1" si="19"/>
        <v>0</v>
      </c>
      <c r="W17" s="94">
        <f t="shared" ca="1" si="20"/>
        <v>0</v>
      </c>
      <c r="X17" s="93">
        <f t="shared" ca="1" si="21"/>
        <v>0</v>
      </c>
      <c r="Y17" s="76">
        <f t="shared" ca="1" si="22"/>
        <v>0</v>
      </c>
      <c r="Z17" s="76">
        <f t="shared" ca="1" si="23"/>
        <v>0</v>
      </c>
      <c r="AA17" s="76">
        <f t="shared" ca="1" si="24"/>
        <v>0</v>
      </c>
      <c r="AB17" s="76">
        <f t="shared" ca="1" si="25"/>
        <v>0</v>
      </c>
      <c r="AC17" s="76">
        <f t="shared" ca="1" si="26"/>
        <v>0</v>
      </c>
      <c r="AD17" s="77">
        <f t="shared" ca="1" si="27"/>
        <v>0</v>
      </c>
      <c r="AE17" s="94">
        <f t="shared" ca="1" si="28"/>
        <v>0</v>
      </c>
      <c r="AF17" s="93">
        <f t="shared" ca="1" si="29"/>
        <v>0</v>
      </c>
      <c r="AG17" s="76">
        <f t="shared" ca="1" si="30"/>
        <v>0</v>
      </c>
      <c r="AH17" s="76">
        <f t="shared" ca="1" si="31"/>
        <v>0</v>
      </c>
      <c r="AI17" s="76">
        <f t="shared" ca="1" si="32"/>
        <v>0</v>
      </c>
      <c r="AJ17" s="77">
        <f t="shared" ca="1" si="33"/>
        <v>0</v>
      </c>
      <c r="AK17" s="94">
        <f t="shared" ca="1" si="34"/>
        <v>0</v>
      </c>
      <c r="AL17" s="93">
        <f t="shared" ca="1" si="35"/>
        <v>0</v>
      </c>
      <c r="AM17" s="76">
        <f t="shared" ca="1" si="36"/>
        <v>0</v>
      </c>
      <c r="AN17" s="77">
        <f t="shared" ca="1" si="37"/>
        <v>0</v>
      </c>
      <c r="AO17" s="94">
        <f t="shared" ca="1" si="38"/>
        <v>0</v>
      </c>
      <c r="AP17" s="93">
        <f t="shared" ca="1" si="39"/>
        <v>0</v>
      </c>
      <c r="AQ17" s="77">
        <f t="shared" ca="1" si="40"/>
        <v>0</v>
      </c>
      <c r="AR17" s="97">
        <f t="shared" ca="1" si="41"/>
        <v>0</v>
      </c>
      <c r="AS17" s="98">
        <f t="shared" ca="1" si="42"/>
        <v>0</v>
      </c>
      <c r="AT17" s="76">
        <f t="shared" ca="1" si="43"/>
        <v>0</v>
      </c>
      <c r="AU17" s="93">
        <f t="shared" ca="1" si="44"/>
        <v>0</v>
      </c>
      <c r="AV17" s="76">
        <f t="shared" ca="1" si="45"/>
        <v>0</v>
      </c>
      <c r="AW17" s="76">
        <f t="shared" ca="1" si="46"/>
        <v>0</v>
      </c>
      <c r="AX17" s="91"/>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row>
    <row r="18" spans="1:78" ht="22.5" customHeight="1">
      <c r="B18" s="76">
        <v>13</v>
      </c>
      <c r="C18" s="77">
        <f t="shared" ca="1" si="0"/>
        <v>0</v>
      </c>
      <c r="D18" s="77">
        <f t="shared" ca="1" si="1"/>
        <v>0</v>
      </c>
      <c r="E18" s="77">
        <f t="shared" ca="1" si="2"/>
        <v>0</v>
      </c>
      <c r="F18" s="76">
        <f t="shared" ca="1" si="3"/>
        <v>0</v>
      </c>
      <c r="G18" s="76">
        <f t="shared" ca="1" si="4"/>
        <v>0</v>
      </c>
      <c r="H18" s="76">
        <f t="shared" ca="1" si="5"/>
        <v>0</v>
      </c>
      <c r="I18" s="76">
        <f t="shared" ca="1" si="6"/>
        <v>0</v>
      </c>
      <c r="J18" s="77">
        <f t="shared" ca="1" si="7"/>
        <v>0</v>
      </c>
      <c r="K18" s="94">
        <f t="shared" ca="1" si="8"/>
        <v>0</v>
      </c>
      <c r="L18" s="93">
        <f t="shared" ca="1" si="9"/>
        <v>0</v>
      </c>
      <c r="M18" s="76">
        <f t="shared" ca="1" si="10"/>
        <v>0</v>
      </c>
      <c r="N18" s="77">
        <f t="shared" ca="1" si="11"/>
        <v>0</v>
      </c>
      <c r="O18" s="94">
        <f t="shared" ca="1" si="12"/>
        <v>0</v>
      </c>
      <c r="P18" s="93">
        <f t="shared" ca="1" si="13"/>
        <v>0</v>
      </c>
      <c r="Q18" s="76">
        <f t="shared" ca="1" si="14"/>
        <v>0</v>
      </c>
      <c r="R18" s="76">
        <f t="shared" ca="1" si="15"/>
        <v>0</v>
      </c>
      <c r="S18" s="76">
        <f t="shared" ca="1" si="16"/>
        <v>0</v>
      </c>
      <c r="T18" s="76">
        <f t="shared" ca="1" si="17"/>
        <v>0</v>
      </c>
      <c r="U18" s="76">
        <f t="shared" ca="1" si="18"/>
        <v>0</v>
      </c>
      <c r="V18" s="77">
        <f t="shared" ca="1" si="19"/>
        <v>0</v>
      </c>
      <c r="W18" s="94">
        <f t="shared" ca="1" si="20"/>
        <v>0</v>
      </c>
      <c r="X18" s="93">
        <f t="shared" ca="1" si="21"/>
        <v>0</v>
      </c>
      <c r="Y18" s="76">
        <f t="shared" ca="1" si="22"/>
        <v>0</v>
      </c>
      <c r="Z18" s="76">
        <f t="shared" ca="1" si="23"/>
        <v>0</v>
      </c>
      <c r="AA18" s="76">
        <f t="shared" ca="1" si="24"/>
        <v>0</v>
      </c>
      <c r="AB18" s="76">
        <f t="shared" ca="1" si="25"/>
        <v>0</v>
      </c>
      <c r="AC18" s="76">
        <f t="shared" ca="1" si="26"/>
        <v>0</v>
      </c>
      <c r="AD18" s="77">
        <f t="shared" ca="1" si="27"/>
        <v>0</v>
      </c>
      <c r="AE18" s="94">
        <f t="shared" ca="1" si="28"/>
        <v>0</v>
      </c>
      <c r="AF18" s="93">
        <f t="shared" ca="1" si="29"/>
        <v>0</v>
      </c>
      <c r="AG18" s="76">
        <f t="shared" ca="1" si="30"/>
        <v>0</v>
      </c>
      <c r="AH18" s="76">
        <f t="shared" ca="1" si="31"/>
        <v>0</v>
      </c>
      <c r="AI18" s="76">
        <f t="shared" ca="1" si="32"/>
        <v>0</v>
      </c>
      <c r="AJ18" s="77">
        <f t="shared" ca="1" si="33"/>
        <v>0</v>
      </c>
      <c r="AK18" s="94">
        <f t="shared" ca="1" si="34"/>
        <v>0</v>
      </c>
      <c r="AL18" s="93">
        <f t="shared" ca="1" si="35"/>
        <v>0</v>
      </c>
      <c r="AM18" s="76">
        <f t="shared" ca="1" si="36"/>
        <v>0</v>
      </c>
      <c r="AN18" s="77">
        <f t="shared" ca="1" si="37"/>
        <v>0</v>
      </c>
      <c r="AO18" s="94">
        <f t="shared" ca="1" si="38"/>
        <v>0</v>
      </c>
      <c r="AP18" s="93">
        <f t="shared" ca="1" si="39"/>
        <v>0</v>
      </c>
      <c r="AQ18" s="77">
        <f t="shared" ca="1" si="40"/>
        <v>0</v>
      </c>
      <c r="AR18" s="97">
        <f t="shared" ca="1" si="41"/>
        <v>0</v>
      </c>
      <c r="AS18" s="98">
        <f t="shared" ca="1" si="42"/>
        <v>0</v>
      </c>
      <c r="AT18" s="76">
        <f t="shared" ca="1" si="43"/>
        <v>0</v>
      </c>
      <c r="AU18" s="93">
        <f t="shared" ca="1" si="44"/>
        <v>0</v>
      </c>
      <c r="AV18" s="76">
        <f t="shared" ca="1" si="45"/>
        <v>0</v>
      </c>
      <c r="AW18" s="76">
        <f t="shared" ca="1" si="46"/>
        <v>0</v>
      </c>
      <c r="AX18" s="91"/>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row>
    <row r="19" spans="1:78" ht="22.5" customHeight="1">
      <c r="B19" s="76">
        <v>14</v>
      </c>
      <c r="C19" s="77">
        <f t="shared" ca="1" si="0"/>
        <v>0</v>
      </c>
      <c r="D19" s="77">
        <f t="shared" ca="1" si="1"/>
        <v>0</v>
      </c>
      <c r="E19" s="77">
        <f t="shared" ca="1" si="2"/>
        <v>0</v>
      </c>
      <c r="F19" s="76">
        <f t="shared" ca="1" si="3"/>
        <v>0</v>
      </c>
      <c r="G19" s="76">
        <f t="shared" ca="1" si="4"/>
        <v>0</v>
      </c>
      <c r="H19" s="76">
        <f t="shared" ca="1" si="5"/>
        <v>0</v>
      </c>
      <c r="I19" s="76">
        <f t="shared" ca="1" si="6"/>
        <v>0</v>
      </c>
      <c r="J19" s="77">
        <f t="shared" ca="1" si="7"/>
        <v>0</v>
      </c>
      <c r="K19" s="94">
        <f t="shared" ca="1" si="8"/>
        <v>0</v>
      </c>
      <c r="L19" s="93">
        <f t="shared" ca="1" si="9"/>
        <v>0</v>
      </c>
      <c r="M19" s="76">
        <f t="shared" ca="1" si="10"/>
        <v>0</v>
      </c>
      <c r="N19" s="77">
        <f t="shared" ca="1" si="11"/>
        <v>0</v>
      </c>
      <c r="O19" s="94">
        <f t="shared" ca="1" si="12"/>
        <v>0</v>
      </c>
      <c r="P19" s="93">
        <f t="shared" ca="1" si="13"/>
        <v>0</v>
      </c>
      <c r="Q19" s="76">
        <f t="shared" ca="1" si="14"/>
        <v>0</v>
      </c>
      <c r="R19" s="76">
        <f t="shared" ca="1" si="15"/>
        <v>0</v>
      </c>
      <c r="S19" s="76">
        <f t="shared" ca="1" si="16"/>
        <v>0</v>
      </c>
      <c r="T19" s="76">
        <f t="shared" ca="1" si="17"/>
        <v>0</v>
      </c>
      <c r="U19" s="76">
        <f t="shared" ca="1" si="18"/>
        <v>0</v>
      </c>
      <c r="V19" s="77">
        <f t="shared" ca="1" si="19"/>
        <v>0</v>
      </c>
      <c r="W19" s="94">
        <f t="shared" ca="1" si="20"/>
        <v>0</v>
      </c>
      <c r="X19" s="93">
        <f t="shared" ca="1" si="21"/>
        <v>0</v>
      </c>
      <c r="Y19" s="76">
        <f t="shared" ca="1" si="22"/>
        <v>0</v>
      </c>
      <c r="Z19" s="76">
        <f t="shared" ca="1" si="23"/>
        <v>0</v>
      </c>
      <c r="AA19" s="76">
        <f t="shared" ca="1" si="24"/>
        <v>0</v>
      </c>
      <c r="AB19" s="76">
        <f t="shared" ca="1" si="25"/>
        <v>0</v>
      </c>
      <c r="AC19" s="76">
        <f t="shared" ca="1" si="26"/>
        <v>0</v>
      </c>
      <c r="AD19" s="77">
        <f t="shared" ca="1" si="27"/>
        <v>0</v>
      </c>
      <c r="AE19" s="94">
        <f t="shared" ca="1" si="28"/>
        <v>0</v>
      </c>
      <c r="AF19" s="93">
        <f t="shared" ca="1" si="29"/>
        <v>0</v>
      </c>
      <c r="AG19" s="76">
        <f t="shared" ca="1" si="30"/>
        <v>0</v>
      </c>
      <c r="AH19" s="76">
        <f t="shared" ca="1" si="31"/>
        <v>0</v>
      </c>
      <c r="AI19" s="76">
        <f t="shared" ca="1" si="32"/>
        <v>0</v>
      </c>
      <c r="AJ19" s="77">
        <f t="shared" ca="1" si="33"/>
        <v>0</v>
      </c>
      <c r="AK19" s="94">
        <f t="shared" ca="1" si="34"/>
        <v>0</v>
      </c>
      <c r="AL19" s="93">
        <f t="shared" ca="1" si="35"/>
        <v>0</v>
      </c>
      <c r="AM19" s="76">
        <f t="shared" ca="1" si="36"/>
        <v>0</v>
      </c>
      <c r="AN19" s="77">
        <f t="shared" ca="1" si="37"/>
        <v>0</v>
      </c>
      <c r="AO19" s="94">
        <f t="shared" ca="1" si="38"/>
        <v>0</v>
      </c>
      <c r="AP19" s="93">
        <f t="shared" ca="1" si="39"/>
        <v>0</v>
      </c>
      <c r="AQ19" s="77">
        <f t="shared" ca="1" si="40"/>
        <v>0</v>
      </c>
      <c r="AR19" s="97">
        <f t="shared" ca="1" si="41"/>
        <v>0</v>
      </c>
      <c r="AS19" s="98">
        <f t="shared" ca="1" si="42"/>
        <v>0</v>
      </c>
      <c r="AT19" s="76">
        <f t="shared" ca="1" si="43"/>
        <v>0</v>
      </c>
      <c r="AU19" s="93">
        <f t="shared" ca="1" si="44"/>
        <v>0</v>
      </c>
      <c r="AV19" s="76">
        <f t="shared" ca="1" si="45"/>
        <v>0</v>
      </c>
      <c r="AW19" s="76">
        <f t="shared" ca="1" si="46"/>
        <v>0</v>
      </c>
      <c r="AX19" s="91"/>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row>
    <row r="20" spans="1:78" ht="22.5" customHeight="1" thickBot="1">
      <c r="B20" s="79">
        <v>15</v>
      </c>
      <c r="C20" s="77">
        <f t="shared" ca="1" si="0"/>
        <v>0</v>
      </c>
      <c r="D20" s="77">
        <f t="shared" ca="1" si="1"/>
        <v>0</v>
      </c>
      <c r="E20" s="77">
        <f t="shared" ca="1" si="2"/>
        <v>0</v>
      </c>
      <c r="F20" s="76">
        <f t="shared" ca="1" si="3"/>
        <v>0</v>
      </c>
      <c r="G20" s="76">
        <f t="shared" ca="1" si="4"/>
        <v>0</v>
      </c>
      <c r="H20" s="76">
        <f t="shared" ca="1" si="5"/>
        <v>0</v>
      </c>
      <c r="I20" s="76">
        <f t="shared" ca="1" si="6"/>
        <v>0</v>
      </c>
      <c r="J20" s="77">
        <f t="shared" ca="1" si="7"/>
        <v>0</v>
      </c>
      <c r="K20" s="94">
        <f t="shared" ca="1" si="8"/>
        <v>0</v>
      </c>
      <c r="L20" s="93">
        <f t="shared" ca="1" si="9"/>
        <v>0</v>
      </c>
      <c r="M20" s="76">
        <f t="shared" ca="1" si="10"/>
        <v>0</v>
      </c>
      <c r="N20" s="77">
        <f t="shared" ca="1" si="11"/>
        <v>0</v>
      </c>
      <c r="O20" s="94">
        <f t="shared" ca="1" si="12"/>
        <v>0</v>
      </c>
      <c r="P20" s="93">
        <f t="shared" ca="1" si="13"/>
        <v>0</v>
      </c>
      <c r="Q20" s="76">
        <f t="shared" ca="1" si="14"/>
        <v>0</v>
      </c>
      <c r="R20" s="76">
        <f t="shared" ca="1" si="15"/>
        <v>0</v>
      </c>
      <c r="S20" s="76">
        <f t="shared" ca="1" si="16"/>
        <v>0</v>
      </c>
      <c r="T20" s="76">
        <f t="shared" ca="1" si="17"/>
        <v>0</v>
      </c>
      <c r="U20" s="76">
        <f t="shared" ca="1" si="18"/>
        <v>0</v>
      </c>
      <c r="V20" s="77">
        <f t="shared" ca="1" si="19"/>
        <v>0</v>
      </c>
      <c r="W20" s="94">
        <f t="shared" ca="1" si="20"/>
        <v>0</v>
      </c>
      <c r="X20" s="93">
        <f t="shared" ca="1" si="21"/>
        <v>0</v>
      </c>
      <c r="Y20" s="76">
        <f t="shared" ca="1" si="22"/>
        <v>0</v>
      </c>
      <c r="Z20" s="76">
        <f t="shared" ca="1" si="23"/>
        <v>0</v>
      </c>
      <c r="AA20" s="76">
        <f t="shared" ca="1" si="24"/>
        <v>0</v>
      </c>
      <c r="AB20" s="76">
        <f t="shared" ca="1" si="25"/>
        <v>0</v>
      </c>
      <c r="AC20" s="76">
        <f t="shared" ca="1" si="26"/>
        <v>0</v>
      </c>
      <c r="AD20" s="77">
        <f t="shared" ca="1" si="27"/>
        <v>0</v>
      </c>
      <c r="AE20" s="94">
        <f t="shared" ca="1" si="28"/>
        <v>0</v>
      </c>
      <c r="AF20" s="93">
        <f t="shared" ca="1" si="29"/>
        <v>0</v>
      </c>
      <c r="AG20" s="76">
        <f t="shared" ca="1" si="30"/>
        <v>0</v>
      </c>
      <c r="AH20" s="76">
        <f t="shared" ca="1" si="31"/>
        <v>0</v>
      </c>
      <c r="AI20" s="76">
        <f t="shared" ca="1" si="32"/>
        <v>0</v>
      </c>
      <c r="AJ20" s="77">
        <f t="shared" ca="1" si="33"/>
        <v>0</v>
      </c>
      <c r="AK20" s="94">
        <f t="shared" ca="1" si="34"/>
        <v>0</v>
      </c>
      <c r="AL20" s="93">
        <f t="shared" ca="1" si="35"/>
        <v>0</v>
      </c>
      <c r="AM20" s="76">
        <f t="shared" ca="1" si="36"/>
        <v>0</v>
      </c>
      <c r="AN20" s="77">
        <f t="shared" ca="1" si="37"/>
        <v>0</v>
      </c>
      <c r="AO20" s="94">
        <f t="shared" ca="1" si="38"/>
        <v>0</v>
      </c>
      <c r="AP20" s="93">
        <f t="shared" ca="1" si="39"/>
        <v>0</v>
      </c>
      <c r="AQ20" s="77">
        <f t="shared" ca="1" si="40"/>
        <v>0</v>
      </c>
      <c r="AR20" s="97">
        <f t="shared" ca="1" si="41"/>
        <v>0</v>
      </c>
      <c r="AS20" s="98">
        <f t="shared" ca="1" si="42"/>
        <v>0</v>
      </c>
      <c r="AT20" s="76">
        <f t="shared" ca="1" si="43"/>
        <v>0</v>
      </c>
      <c r="AU20" s="93">
        <f t="shared" ca="1" si="44"/>
        <v>0</v>
      </c>
      <c r="AV20" s="76">
        <f t="shared" ca="1" si="45"/>
        <v>0</v>
      </c>
      <c r="AW20" s="76">
        <f t="shared" ca="1" si="46"/>
        <v>0</v>
      </c>
      <c r="AX20" s="92"/>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row>
    <row r="21" spans="1:78" ht="22.5" customHeight="1" thickTop="1" thickBot="1">
      <c r="B21" s="117" t="s">
        <v>123</v>
      </c>
      <c r="C21" s="118"/>
      <c r="D21" s="118"/>
      <c r="E21" s="118"/>
      <c r="F21" s="118"/>
      <c r="G21" s="119"/>
      <c r="H21" s="80"/>
      <c r="I21" s="80"/>
      <c r="J21" s="90"/>
      <c r="K21" s="81">
        <f ca="1">SUM(K6:K20)</f>
        <v>0</v>
      </c>
      <c r="L21" s="82"/>
      <c r="M21" s="80"/>
      <c r="N21" s="90"/>
      <c r="O21" s="81">
        <f ca="1">SUM(O6:O20)</f>
        <v>0</v>
      </c>
      <c r="P21" s="82"/>
      <c r="Q21" s="80"/>
      <c r="R21" s="80"/>
      <c r="S21" s="80"/>
      <c r="T21" s="80"/>
      <c r="U21" s="80"/>
      <c r="V21" s="90"/>
      <c r="W21" s="81">
        <f ca="1">SUM(W6:W20)</f>
        <v>0</v>
      </c>
      <c r="X21" s="82"/>
      <c r="Y21" s="80"/>
      <c r="Z21" s="80"/>
      <c r="AA21" s="80"/>
      <c r="AB21" s="80"/>
      <c r="AC21" s="80"/>
      <c r="AD21" s="90"/>
      <c r="AE21" s="81">
        <f ca="1">SUM(AE6:AE20)</f>
        <v>0</v>
      </c>
      <c r="AF21" s="82"/>
      <c r="AG21" s="80"/>
      <c r="AH21" s="80"/>
      <c r="AI21" s="80"/>
      <c r="AJ21" s="90"/>
      <c r="AK21" s="81">
        <f ca="1">SUM(AK6:AK20)</f>
        <v>0</v>
      </c>
      <c r="AL21" s="82"/>
      <c r="AM21" s="80"/>
      <c r="AN21" s="90"/>
      <c r="AO21" s="81">
        <f ca="1">SUM(AO6:AO20)</f>
        <v>0</v>
      </c>
      <c r="AP21" s="82"/>
      <c r="AQ21" s="90"/>
      <c r="AR21" s="97">
        <f ca="1">SUM(AR6:AR20)</f>
        <v>0</v>
      </c>
      <c r="AS21" s="99">
        <f ca="1">SUM(AS6:AS20)</f>
        <v>0</v>
      </c>
      <c r="AT21" s="100">
        <f ca="1">SUM(AT6:AT20)</f>
        <v>0</v>
      </c>
      <c r="AU21" s="82"/>
      <c r="AV21" s="90"/>
      <c r="AW21" s="90"/>
      <c r="AX21" s="83"/>
    </row>
    <row r="22" spans="1:78" ht="19.5" customHeight="1"/>
    <row r="23" spans="1:78" s="84" customFormat="1" ht="18" customHeight="1">
      <c r="A23" s="69"/>
      <c r="B23" s="69"/>
      <c r="C23" s="69"/>
      <c r="D23" s="69"/>
      <c r="E23" s="69"/>
    </row>
    <row r="24" spans="1:78" s="84" customFormat="1" ht="16.5" customHeight="1">
      <c r="A24" s="69"/>
      <c r="B24" s="85"/>
      <c r="C24" s="85"/>
      <c r="D24" s="86"/>
      <c r="E24" s="69"/>
    </row>
    <row r="25" spans="1:78" s="84" customFormat="1" ht="16.5" customHeight="1">
      <c r="A25" s="69"/>
      <c r="B25" s="85"/>
      <c r="C25" s="85"/>
      <c r="D25" s="86"/>
      <c r="E25" s="69"/>
    </row>
    <row r="26" spans="1:78" s="84" customFormat="1" ht="16.5" customHeight="1">
      <c r="A26" s="69"/>
      <c r="B26" s="87"/>
      <c r="C26" s="87"/>
      <c r="D26" s="88"/>
      <c r="E26" s="69"/>
    </row>
    <row r="27" spans="1:78" s="84" customFormat="1" ht="16.5" customHeight="1">
      <c r="A27" s="69"/>
      <c r="B27" s="87"/>
      <c r="C27" s="87"/>
      <c r="D27" s="88"/>
      <c r="E27" s="69"/>
    </row>
    <row r="28" spans="1:78" s="84" customFormat="1" ht="22.5" customHeight="1"/>
    <row r="29" spans="1:78" s="84" customFormat="1" ht="22.5" customHeight="1"/>
    <row r="30" spans="1:78" s="84" customFormat="1" ht="22.5" customHeight="1"/>
    <row r="31" spans="1:78" s="84" customFormat="1" ht="22.5" customHeight="1"/>
    <row r="32" spans="1:78" s="84" customFormat="1" ht="22.5" customHeight="1"/>
    <row r="33" s="84" customFormat="1" ht="22.5" customHeight="1"/>
    <row r="34" s="84" customFormat="1" ht="22.5" customHeight="1"/>
    <row r="35" s="84" customFormat="1" ht="22.5" customHeight="1"/>
    <row r="36" s="84" customFormat="1" ht="22.5" customHeight="1"/>
    <row r="37" s="84" customFormat="1" ht="22.5" customHeight="1"/>
    <row r="38" s="84" customFormat="1" ht="22.5" customHeight="1"/>
  </sheetData>
  <sheetProtection algorithmName="SHA-512" hashValue="1HIKmDoW/NOB//OKXf7mIl0xy6LH8YPeSqsWox193gQK/2/lNWhzxo8H7z4kzBIYD0ZQurz+k+qB/YRjXLKwYw==" saltValue="54nosG1hs6DdeDQ69yGW3w==" spinCount="100000" sheet="1" selectLockedCells="1"/>
  <mergeCells count="25">
    <mergeCell ref="B21:G21"/>
    <mergeCell ref="AF3:AO3"/>
    <mergeCell ref="H3:AE3"/>
    <mergeCell ref="A1:I1"/>
    <mergeCell ref="B4:B5"/>
    <mergeCell ref="D4:D5"/>
    <mergeCell ref="E4:E5"/>
    <mergeCell ref="F4:F5"/>
    <mergeCell ref="H4:K4"/>
    <mergeCell ref="G4:G5"/>
    <mergeCell ref="C4:C5"/>
    <mergeCell ref="AX4:AX5"/>
    <mergeCell ref="L4:O4"/>
    <mergeCell ref="P4:W4"/>
    <mergeCell ref="X4:AE4"/>
    <mergeCell ref="AF4:AK4"/>
    <mergeCell ref="AL4:AO4"/>
    <mergeCell ref="AP4:AP5"/>
    <mergeCell ref="AQ4:AQ5"/>
    <mergeCell ref="AV4:AV5"/>
    <mergeCell ref="AW4:AW5"/>
    <mergeCell ref="AR4:AR5"/>
    <mergeCell ref="AU4:AU5"/>
    <mergeCell ref="AS4:AS5"/>
    <mergeCell ref="AT4:AT5"/>
  </mergeCells>
  <phoneticPr fontId="3"/>
  <dataValidations count="1">
    <dataValidation type="list" errorStyle="warning" allowBlank="1" showDropDown="1" showInputMessage="1" showErrorMessage="1" sqref="AR6:AT21 F6:AQ20 AU6:AW20" xr:uid="{02AB82AF-85A0-4F88-9118-C1E6F9682A99}">
      <formula1>#REF!</formula1>
    </dataValidation>
  </dataValidations>
  <pageMargins left="0.19685039370078741" right="0.19685039370078741" top="0.39370078740157483" bottom="0.39370078740157483" header="0" footer="0"/>
  <pageSetup paperSize="9" scale="2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A08B5-CB0A-44F2-8860-97F868834D3B}">
  <sheetPr>
    <tabColor theme="3" tint="0.89999084444715716"/>
    <pageSetUpPr fitToPage="1"/>
  </sheetPr>
  <dimension ref="A1:C28"/>
  <sheetViews>
    <sheetView view="pageBreakPreview" topLeftCell="A7" zoomScale="115" zoomScaleNormal="100" zoomScaleSheetLayoutView="115" workbookViewId="0">
      <selection activeCell="G23" sqref="G23"/>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5E0BCA90-6411-41C2-9E24-8B81C9F70776}">
            <xm:f>個票３!$A$57=FALSE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A7A233C7-A9AA-4002-9758-7E31E9F95C04}">
            <xm:f>個票３!$A$64=FALSE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391D8A3D-CF3F-424B-A822-D2C52CFD2059}">
          <x14:formula1>
            <xm:f>個票３!$A$57=TRUE</xm:f>
          </x14:formula1>
          <xm:sqref>A8:C17</xm:sqref>
        </x14:dataValidation>
        <x14:dataValidation type="custom" allowBlank="1" showInputMessage="1" showErrorMessage="1" error="申請書のチェックボックスにチェックが入っていません" xr:uid="{6E9D4412-8298-489C-96EE-74A2E53326D0}">
          <x14:formula1>
            <xm:f>個票３!$A$64=TRUE</xm:f>
          </x14:formula1>
          <xm:sqref>A19:C28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09B4-269A-4B61-A49D-CC6B4479F067}">
  <sheetPr>
    <tabColor theme="3" tint="0.89999084444715716"/>
    <pageSetUpPr fitToPage="1"/>
  </sheetPr>
  <dimension ref="A1:J78"/>
  <sheetViews>
    <sheetView view="pageBreakPreview" zoomScale="115" zoomScaleNormal="100" zoomScaleSheetLayoutView="115" workbookViewId="0">
      <selection activeCell="G23" sqref="G23"/>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429" priority="31">
      <formula>B5=""</formula>
    </cfRule>
  </conditionalFormatting>
  <conditionalFormatting sqref="B47:G48">
    <cfRule type="expression" dxfId="428" priority="24">
      <formula>$A$46=FALSE</formula>
    </cfRule>
  </conditionalFormatting>
  <conditionalFormatting sqref="B29:I31">
    <cfRule type="expression" dxfId="427" priority="26">
      <formula>$A$29=FALSE</formula>
    </cfRule>
  </conditionalFormatting>
  <conditionalFormatting sqref="B33:I33 B35:G35 I35">
    <cfRule type="expression" dxfId="426" priority="28">
      <formula>$A$33=FALSE</formula>
    </cfRule>
  </conditionalFormatting>
  <conditionalFormatting sqref="B34:I34">
    <cfRule type="expression" dxfId="425" priority="16">
      <formula>$A$29=FALSE</formula>
    </cfRule>
  </conditionalFormatting>
  <conditionalFormatting sqref="B38:I39 B40:G41 B42:I42 B44:G44 I44">
    <cfRule type="expression" dxfId="424" priority="25">
      <formula>$A$38=FALSE</formula>
    </cfRule>
  </conditionalFormatting>
  <conditionalFormatting sqref="B43:I43">
    <cfRule type="expression" dxfId="423" priority="15">
      <formula>$A$29=FALSE</formula>
    </cfRule>
  </conditionalFormatting>
  <conditionalFormatting sqref="B46:I46 B49:I49 B51:G51 I51">
    <cfRule type="expression" dxfId="422" priority="29">
      <formula>$A$46=FALSE</formula>
    </cfRule>
  </conditionalFormatting>
  <conditionalFormatting sqref="B50:I50">
    <cfRule type="expression" dxfId="421" priority="14">
      <formula>$A$29=FALSE</formula>
    </cfRule>
  </conditionalFormatting>
  <conditionalFormatting sqref="B57:I60 B62:G62 I62">
    <cfRule type="expression" dxfId="420" priority="27">
      <formula>$A$57=FALSE</formula>
    </cfRule>
  </conditionalFormatting>
  <conditionalFormatting sqref="B61:I61">
    <cfRule type="expression" dxfId="419" priority="13">
      <formula>$A$29=FALSE</formula>
    </cfRule>
  </conditionalFormatting>
  <conditionalFormatting sqref="B64:I64 B66:G66 I66">
    <cfRule type="expression" dxfId="418" priority="30">
      <formula>$A$64=FALSE</formula>
    </cfRule>
  </conditionalFormatting>
  <conditionalFormatting sqref="B65:I65">
    <cfRule type="expression" dxfId="417" priority="12">
      <formula>$A$29=FALSE</formula>
    </cfRule>
  </conditionalFormatting>
  <conditionalFormatting sqref="C9">
    <cfRule type="expression" dxfId="416" priority="1">
      <formula>$C$9=""</formula>
    </cfRule>
  </conditionalFormatting>
  <conditionalFormatting sqref="C75">
    <cfRule type="expression" dxfId="415" priority="20">
      <formula>$C$75=""</formula>
    </cfRule>
  </conditionalFormatting>
  <conditionalFormatting sqref="E15:E16">
    <cfRule type="expression" dxfId="414" priority="23">
      <formula>E15=""</formula>
    </cfRule>
  </conditionalFormatting>
  <conditionalFormatting sqref="E18">
    <cfRule type="expression" dxfId="413" priority="22">
      <formula>E18=""</formula>
    </cfRule>
  </conditionalFormatting>
  <conditionalFormatting sqref="E20">
    <cfRule type="expression" dxfId="412" priority="21">
      <formula>E20=""</formula>
    </cfRule>
  </conditionalFormatting>
  <conditionalFormatting sqref="F75">
    <cfRule type="expression" dxfId="411" priority="19">
      <formula>$F$75=""</formula>
    </cfRule>
  </conditionalFormatting>
  <conditionalFormatting sqref="F77">
    <cfRule type="expression" dxfId="410" priority="18">
      <formula>$F$77=""</formula>
    </cfRule>
  </conditionalFormatting>
  <conditionalFormatting sqref="H31">
    <cfRule type="expression" dxfId="409" priority="17">
      <formula>H31=""</formula>
    </cfRule>
  </conditionalFormatting>
  <conditionalFormatting sqref="H35">
    <cfRule type="expression" dxfId="408" priority="10">
      <formula>H35=""</formula>
    </cfRule>
    <cfRule type="expression" dxfId="407" priority="11">
      <formula>$A$29=FALSE</formula>
    </cfRule>
  </conditionalFormatting>
  <conditionalFormatting sqref="H44">
    <cfRule type="expression" dxfId="406" priority="8">
      <formula>H44=""</formula>
    </cfRule>
    <cfRule type="expression" dxfId="405" priority="9">
      <formula>$A$29=FALSE</formula>
    </cfRule>
  </conditionalFormatting>
  <conditionalFormatting sqref="H51">
    <cfRule type="expression" dxfId="404" priority="6">
      <formula>H51=""</formula>
    </cfRule>
    <cfRule type="expression" dxfId="403" priority="7">
      <formula>$A$29=FALSE</formula>
    </cfRule>
  </conditionalFormatting>
  <conditionalFormatting sqref="H62">
    <cfRule type="expression" dxfId="402" priority="4">
      <formula>H62=""</formula>
    </cfRule>
    <cfRule type="expression" dxfId="401" priority="5">
      <formula>$A$29=FALSE</formula>
    </cfRule>
  </conditionalFormatting>
  <conditionalFormatting sqref="H66">
    <cfRule type="expression" dxfId="400" priority="2">
      <formula>H66=""</formula>
    </cfRule>
    <cfRule type="expression" dxfId="399"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708DE4C1-95F0-4406-8187-39756AF8BC16}">
      <formula1>$A$57=TRUE</formula1>
    </dataValidation>
    <dataValidation type="custom" allowBlank="1" showInputMessage="1" showErrorMessage="1" sqref="F44 D42 B44:D44 B40:C42 E40:G42 H42:I42" xr:uid="{52DEC59D-8B9C-410D-8BC2-F75DC2286D67}">
      <formula1>$A$38=TRUE</formula1>
    </dataValidation>
    <dataValidation type="custom" allowBlank="1" showInputMessage="1" showErrorMessage="1" error="チェックボックスにチェックが入っておりません" sqref="F51 D49 E47:I49 B47:C49 B51:D51" xr:uid="{76C28408-93E0-4ACF-8B0B-9110101228BD}">
      <formula1>$A$46=TRUE</formula1>
    </dataValidation>
    <dataValidation type="custom" allowBlank="1" showInputMessage="1" showErrorMessage="1" error="チェックボックスにチェックが入っておりません" sqref="F35 B35:D35" xr:uid="{5B306A2D-B636-468D-91D6-7B0AB5D926FB}">
      <formula1>$A$33=TRUE</formula1>
    </dataValidation>
    <dataValidation type="custom" allowBlank="1" showInputMessage="1" showErrorMessage="1" error="チェックボックスにチェックが入っておりません" sqref="B66:D66 F66" xr:uid="{612D297E-BCC4-4CBE-A1A1-90108895111A}">
      <formula1>$A$64=TRUE</formula1>
    </dataValidation>
    <dataValidation type="custom" allowBlank="1" showInputMessage="1" showErrorMessage="1" error="チェックボックスにチェックが入っておりません" sqref="B31:I31 G51:I51 G44:I44 G35:I35 E66 E62 E51 E44 E35" xr:uid="{8A460DAA-1D85-4B4A-8390-6B631E7DABE7}">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85B34F4-F0EF-4CD4-9D07-CE6951B6E17D}">
          <x14:formula1>
            <xm:f>'（参考）市町村一覧'!$B$2:$B$60</xm:f>
          </x14:formula1>
          <xm:sqref>E13</xm:sqref>
        </x14:dataValidation>
        <x14:dataValidation type="list" allowBlank="1" showInputMessage="1" showErrorMessage="1" xr:uid="{06B283E0-D9FA-4669-BF59-8B51E051CFC2}">
          <x14:formula1>
            <xm:f>'（参考）市町村一覧'!$D$2:$D$4</xm:f>
          </x14:formula1>
          <xm:sqref>E11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8148-4BE0-49A8-B709-137202B126A0}">
  <sheetPr>
    <tabColor theme="3" tint="0.89999084444715716"/>
    <pageSetUpPr fitToPage="1"/>
  </sheetPr>
  <dimension ref="A1:C50"/>
  <sheetViews>
    <sheetView view="pageBreakPreview" zoomScaleNormal="100" zoomScaleSheetLayoutView="100" workbookViewId="0">
      <selection activeCell="G23" sqref="G23"/>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8D9F20A9-FFB7-4C96-AC61-613E92F23030}">
            <xm:f>個票４!$A$29=FALSE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4B6B2013-2FFE-4EE5-8A0D-6ECE17469C16}">
            <xm:f>個票４!$A$29=FALSE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7BE056CC-4610-4CA2-9893-C175B6F16E79}">
            <xm:f>個票４!$A$29=FALSE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4C5A95BC-35B8-4A65-9084-853DAB35F2BD}">
            <xm:f>個票４!$A$29=FALSE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D9BF7472-B482-4891-B4EC-2FA88DB81C9D}">
            <xm:f>個票４!$A$33=FALSE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1E4CD017-DAC2-45BA-87B9-42C9E046B232}">
            <xm:f>個票４!$A$38=FALSE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C1D2B0C5-7FC0-4824-90F3-B18CAB1919AB}">
            <xm:f>個票４!$A$46=FALSE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B8350347-5CD8-4CED-A17A-1E7BD591EF34}">
            <xm:f>個票４!$A$29=FALSE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442873A4-56D2-40F9-9FA1-16031695403E}">
            <xm:f>個票４!$A$29=FALSE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F9A674A1-5D2D-4EDE-B524-DD071ED4F9D2}">
            <xm:f>個票４!$A$29=FALSE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9C384FC5-42B2-4C5A-B4CF-CACD38B21716}">
          <x14:formula1>
            <xm:f>OR(個票４!$A$38=TRUE,個票４!$A$46=TRUE)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E69CBA5E-838B-4216-821C-DE60A3989EF2}">
          <x14:formula1>
            <xm:f>個票４!$A$33=TRUE</xm:f>
          </x14:formula1>
          <xm:sqref>A21:A28 A19 C19:C28 B19:B20 B22:B28</xm:sqref>
        </x14:dataValidation>
        <x14:dataValidation type="custom" allowBlank="1" showInputMessage="1" showErrorMessage="1" error="申請書のチェックボックスにチェックが入っていません" xr:uid="{E124F53D-C521-42E4-BC86-720D76794123}">
          <x14:formula1>
            <xm:f>個票４!$A$29=TRUE</xm:f>
          </x14:formula1>
          <xm:sqref>A8:C17 A20 A31 A42 B21 B32 B43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1DFEF-DDEE-4986-9C25-ECB812AA330F}">
  <sheetPr>
    <tabColor theme="3" tint="0.89999084444715716"/>
    <pageSetUpPr fitToPage="1"/>
  </sheetPr>
  <dimension ref="A1:C28"/>
  <sheetViews>
    <sheetView view="pageBreakPreview" topLeftCell="A7" zoomScale="115" zoomScaleNormal="100" zoomScaleSheetLayoutView="115" workbookViewId="0">
      <selection activeCell="G23" sqref="G23"/>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8CFE06B4-E7EE-4B1F-8C55-D8076DD1726C}">
            <xm:f>個票４!$A$57=FALSE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14750B94-48B8-44A4-9F7E-95E5C400476A}">
            <xm:f>個票４!$A$64=FALSE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C8F3C6DA-65CB-4F40-8625-2EE44A56A705}">
          <x14:formula1>
            <xm:f>個票４!$A$64=TRUE</xm:f>
          </x14:formula1>
          <xm:sqref>A19:C28</xm:sqref>
        </x14:dataValidation>
        <x14:dataValidation type="custom" allowBlank="1" showInputMessage="1" showErrorMessage="1" error="申請書のチェックボックスにチェックが入っていません" xr:uid="{FAF82D1C-81D5-4D78-91A0-960ADEE7EE78}">
          <x14:formula1>
            <xm:f>個票４!$A$57=TRUE</xm:f>
          </x14:formula1>
          <xm:sqref>A8:C17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6494-8B79-4105-A672-5D992DCD8B11}">
  <sheetPr>
    <tabColor theme="3" tint="0.89999084444715716"/>
    <pageSetUpPr fitToPage="1"/>
  </sheetPr>
  <dimension ref="A1:J78"/>
  <sheetViews>
    <sheetView view="pageBreakPreview" zoomScale="115" zoomScaleNormal="100" zoomScaleSheetLayoutView="115" workbookViewId="0">
      <selection activeCell="G23" sqref="G23"/>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515" priority="31">
      <formula>B5=""</formula>
    </cfRule>
  </conditionalFormatting>
  <conditionalFormatting sqref="B47:G48">
    <cfRule type="expression" dxfId="514" priority="24">
      <formula>$A$46=FALSE</formula>
    </cfRule>
  </conditionalFormatting>
  <conditionalFormatting sqref="B29:I31">
    <cfRule type="expression" dxfId="513" priority="26">
      <formula>$A$29=FALSE</formula>
    </cfRule>
  </conditionalFormatting>
  <conditionalFormatting sqref="B33:I33 B35:G35 I35">
    <cfRule type="expression" dxfId="512" priority="28">
      <formula>$A$33=FALSE</formula>
    </cfRule>
  </conditionalFormatting>
  <conditionalFormatting sqref="B34:I34">
    <cfRule type="expression" dxfId="511" priority="16">
      <formula>$A$29=FALSE</formula>
    </cfRule>
  </conditionalFormatting>
  <conditionalFormatting sqref="B38:I39 B40:G41 B42:I42 B44:G44 I44">
    <cfRule type="expression" dxfId="510" priority="25">
      <formula>$A$38=FALSE</formula>
    </cfRule>
  </conditionalFormatting>
  <conditionalFormatting sqref="B43:I43">
    <cfRule type="expression" dxfId="509" priority="15">
      <formula>$A$29=FALSE</formula>
    </cfRule>
  </conditionalFormatting>
  <conditionalFormatting sqref="B46:I46 B49:I49 B51:G51 I51">
    <cfRule type="expression" dxfId="508" priority="29">
      <formula>$A$46=FALSE</formula>
    </cfRule>
  </conditionalFormatting>
  <conditionalFormatting sqref="B50:I50">
    <cfRule type="expression" dxfId="507" priority="14">
      <formula>$A$29=FALSE</formula>
    </cfRule>
  </conditionalFormatting>
  <conditionalFormatting sqref="B57:I60 B62:G62 I62">
    <cfRule type="expression" dxfId="506" priority="27">
      <formula>$A$57=FALSE</formula>
    </cfRule>
  </conditionalFormatting>
  <conditionalFormatting sqref="B61:I61">
    <cfRule type="expression" dxfId="505" priority="13">
      <formula>$A$29=FALSE</formula>
    </cfRule>
  </conditionalFormatting>
  <conditionalFormatting sqref="B64:I64 B66:G66 I66">
    <cfRule type="expression" dxfId="504" priority="30">
      <formula>$A$64=FALSE</formula>
    </cfRule>
  </conditionalFormatting>
  <conditionalFormatting sqref="B65:I65">
    <cfRule type="expression" dxfId="503" priority="12">
      <formula>$A$29=FALSE</formula>
    </cfRule>
  </conditionalFormatting>
  <conditionalFormatting sqref="C9">
    <cfRule type="expression" dxfId="502" priority="1">
      <formula>$C$9=""</formula>
    </cfRule>
  </conditionalFormatting>
  <conditionalFormatting sqref="C75">
    <cfRule type="expression" dxfId="501" priority="20">
      <formula>$C$75=""</formula>
    </cfRule>
  </conditionalFormatting>
  <conditionalFormatting sqref="E15:E16">
    <cfRule type="expression" dxfId="500" priority="23">
      <formula>E15=""</formula>
    </cfRule>
  </conditionalFormatting>
  <conditionalFormatting sqref="E18">
    <cfRule type="expression" dxfId="499" priority="22">
      <formula>E18=""</formula>
    </cfRule>
  </conditionalFormatting>
  <conditionalFormatting sqref="E20">
    <cfRule type="expression" dxfId="498" priority="21">
      <formula>E20=""</formula>
    </cfRule>
  </conditionalFormatting>
  <conditionalFormatting sqref="F75">
    <cfRule type="expression" dxfId="497" priority="19">
      <formula>$F$75=""</formula>
    </cfRule>
  </conditionalFormatting>
  <conditionalFormatting sqref="F77">
    <cfRule type="expression" dxfId="496" priority="18">
      <formula>$F$77=""</formula>
    </cfRule>
  </conditionalFormatting>
  <conditionalFormatting sqref="H31">
    <cfRule type="expression" dxfId="495" priority="17">
      <formula>H31=""</formula>
    </cfRule>
  </conditionalFormatting>
  <conditionalFormatting sqref="H35">
    <cfRule type="expression" dxfId="494" priority="10">
      <formula>H35=""</formula>
    </cfRule>
    <cfRule type="expression" dxfId="493" priority="11">
      <formula>$A$29=FALSE</formula>
    </cfRule>
  </conditionalFormatting>
  <conditionalFormatting sqref="H44">
    <cfRule type="expression" dxfId="492" priority="8">
      <formula>H44=""</formula>
    </cfRule>
    <cfRule type="expression" dxfId="491" priority="9">
      <formula>$A$29=FALSE</formula>
    </cfRule>
  </conditionalFormatting>
  <conditionalFormatting sqref="H51">
    <cfRule type="expression" dxfId="490" priority="6">
      <formula>H51=""</formula>
    </cfRule>
    <cfRule type="expression" dxfId="489" priority="7">
      <formula>$A$29=FALSE</formula>
    </cfRule>
  </conditionalFormatting>
  <conditionalFormatting sqref="H62">
    <cfRule type="expression" dxfId="488" priority="4">
      <formula>H62=""</formula>
    </cfRule>
    <cfRule type="expression" dxfId="487" priority="5">
      <formula>$A$29=FALSE</formula>
    </cfRule>
  </conditionalFormatting>
  <conditionalFormatting sqref="H66">
    <cfRule type="expression" dxfId="486" priority="2">
      <formula>H66=""</formula>
    </cfRule>
    <cfRule type="expression" dxfId="485"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1F944803-1C63-4114-9686-565E15A7B06F}">
      <formula1>$A$57=TRUE</formula1>
    </dataValidation>
    <dataValidation type="custom" allowBlank="1" showInputMessage="1" showErrorMessage="1" sqref="F44 D42 B44:D44 B40:C42 E40:G42 H42:I42" xr:uid="{10F0025A-8ECB-402B-9E30-072864FE38B1}">
      <formula1>$A$38=TRUE</formula1>
    </dataValidation>
    <dataValidation type="custom" allowBlank="1" showInputMessage="1" showErrorMessage="1" error="チェックボックスにチェックが入っておりません" sqref="F51 D49 E47:I49 B47:C49 B51:D51" xr:uid="{330E6B95-3F2B-43A4-9F21-DE619CB2B2DC}">
      <formula1>$A$46=TRUE</formula1>
    </dataValidation>
    <dataValidation type="custom" allowBlank="1" showInputMessage="1" showErrorMessage="1" error="チェックボックスにチェックが入っておりません" sqref="F35 B35:D35" xr:uid="{D68A18D3-CB58-44DC-A197-122F7628A95D}">
      <formula1>$A$33=TRUE</formula1>
    </dataValidation>
    <dataValidation type="custom" allowBlank="1" showInputMessage="1" showErrorMessage="1" error="チェックボックスにチェックが入っておりません" sqref="B66:D66 F66" xr:uid="{DE8647B3-913B-4F93-A5D6-4DE581298407}">
      <formula1>$A$64=TRUE</formula1>
    </dataValidation>
    <dataValidation type="custom" allowBlank="1" showInputMessage="1" showErrorMessage="1" error="チェックボックスにチェックが入っておりません" sqref="B31:I31 G51:I51 G44:I44 G35:I35 E66 E62 E51 E44 E35" xr:uid="{DBA6DBE6-37DD-4332-B88E-B1580E36FE29}">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C84A316-54A0-44D3-88F4-15BB597763A7}">
          <x14:formula1>
            <xm:f>'（参考）市町村一覧'!$B$2:$B$60</xm:f>
          </x14:formula1>
          <xm:sqref>E13</xm:sqref>
        </x14:dataValidation>
        <x14:dataValidation type="list" allowBlank="1" showInputMessage="1" showErrorMessage="1" xr:uid="{8A1549A3-D287-4F16-9FBA-7C3791187228}">
          <x14:formula1>
            <xm:f>'（参考）市町村一覧'!$D$2:$D$4</xm:f>
          </x14:formula1>
          <xm:sqref>E11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854A-E62E-4EE7-B4F7-073281EFABB8}">
  <sheetPr>
    <tabColor theme="3" tint="0.89999084444715716"/>
    <pageSetUpPr fitToPage="1"/>
  </sheetPr>
  <dimension ref="A1:C50"/>
  <sheetViews>
    <sheetView view="pageBreakPreview" zoomScaleNormal="100" zoomScaleSheetLayoutView="100" workbookViewId="0">
      <selection activeCell="G23" sqref="G23"/>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F253EF18-BAC7-4022-9E48-5FF6AE87555C}">
            <xm:f>個票５!$A$29=FALSE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610F0AE9-FDD8-41FA-A4D6-128C3CFCFE98}">
            <xm:f>個票５!$A$29=FALSE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F7BBAC95-FA2E-43AB-A83D-D433409EBD16}">
            <xm:f>個票５!$A$29=FALSE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373904AA-DD34-4A26-9B55-A876A553EEEA}">
            <xm:f>個票５!$A$29=FALSE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8E9EC3DB-5680-413B-B23D-5B0179A5216B}">
            <xm:f>個票５!$A$33=FALSE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79DA02C1-43F9-48F7-8BE7-BC9416735989}">
            <xm:f>個票５!$A$38=FALSE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8D61F54B-804D-42BD-9466-EEEC54912AE2}">
            <xm:f>個票５!$A$46=FALSE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DE3E4195-10CC-4E24-9D1F-ECFF079E6207}">
            <xm:f>個票５!$A$29=FALSE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30EA4779-DEFE-4A06-9402-4666625069C4}">
            <xm:f>個票５!$A$29=FALSE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0B6A8242-586A-4782-99A7-6BDFEEF23099}">
            <xm:f>個票５!$A$29=FALSE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AB45840E-0B8F-4A03-B8ED-B1ABC036C959}">
          <x14:formula1>
            <xm:f>OR(個票５!$A$38=TRUE,個票５!$A$46=TRUE)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05CBA374-D086-41E2-91F0-7EBD0EB9AC52}">
          <x14:formula1>
            <xm:f>個票５!$A$33=TRUE</xm:f>
          </x14:formula1>
          <xm:sqref>A21:A28 A19 C19:C28 B19:B20 B22:B28</xm:sqref>
        </x14:dataValidation>
        <x14:dataValidation type="custom" allowBlank="1" showInputMessage="1" showErrorMessage="1" error="申請書のチェックボックスにチェックが入っていません" xr:uid="{D113141D-A217-40F1-8D37-34C58EFC7EA2}">
          <x14:formula1>
            <xm:f>個票５!$A$29=TRUE</xm:f>
          </x14:formula1>
          <xm:sqref>A8:C17 A20 A31 A42 B21 B32 B43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E511-215A-42B0-B68E-011275D2000B}">
  <sheetPr>
    <tabColor theme="3" tint="0.89999084444715716"/>
    <pageSetUpPr fitToPage="1"/>
  </sheetPr>
  <dimension ref="A1:C28"/>
  <sheetViews>
    <sheetView view="pageBreakPreview" topLeftCell="A7" zoomScale="115" zoomScaleNormal="100" zoomScaleSheetLayoutView="115" workbookViewId="0">
      <selection activeCell="G23" sqref="G23"/>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4D982BE9-6DAD-4E6D-9726-92F1CE9EBD29}">
            <xm:f>個票６!$A$57=FALSE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2D49DF9E-1BF9-415E-87B2-25D2981227F8}">
            <xm:f>個票６!$A$64=FALSE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2AD42487-A531-4C7D-9C62-975EABD23EBF}">
          <x14:formula1>
            <xm:f>個票６!$A$57=TRUE</xm:f>
          </x14:formula1>
          <xm:sqref>A8:C17</xm:sqref>
        </x14:dataValidation>
        <x14:dataValidation type="custom" allowBlank="1" showInputMessage="1" showErrorMessage="1" error="申請書のチェックボックスにチェックが入っていません" xr:uid="{094CD64E-4B70-4C8D-9083-ECB402C19A86}">
          <x14:formula1>
            <xm:f>個票６!$A$64=TRUE</xm:f>
          </x14:formula1>
          <xm:sqref>A19:C28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8A76-6C49-41B3-BE4B-6F1520B37D30}">
  <sheetPr>
    <tabColor theme="3" tint="0.89999084444715716"/>
    <pageSetUpPr fitToPage="1"/>
  </sheetPr>
  <dimension ref="A1:J78"/>
  <sheetViews>
    <sheetView view="pageBreakPreview" zoomScale="115" zoomScaleNormal="100" zoomScaleSheetLayoutView="115" workbookViewId="0">
      <selection activeCell="G23" sqref="G23"/>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472" priority="31">
      <formula>B5=""</formula>
    </cfRule>
  </conditionalFormatting>
  <conditionalFormatting sqref="B47:G48">
    <cfRule type="expression" dxfId="471" priority="24">
      <formula>$A$46=FALSE</formula>
    </cfRule>
  </conditionalFormatting>
  <conditionalFormatting sqref="B29:I31">
    <cfRule type="expression" dxfId="470" priority="26">
      <formula>$A$29=FALSE</formula>
    </cfRule>
  </conditionalFormatting>
  <conditionalFormatting sqref="B33:I33 B35:G35 I35">
    <cfRule type="expression" dxfId="469" priority="28">
      <formula>$A$33=FALSE</formula>
    </cfRule>
  </conditionalFormatting>
  <conditionalFormatting sqref="B34:I34">
    <cfRule type="expression" dxfId="468" priority="16">
      <formula>$A$29=FALSE</formula>
    </cfRule>
  </conditionalFormatting>
  <conditionalFormatting sqref="B38:I39 B40:G41 B42:I42 B44:G44 I44">
    <cfRule type="expression" dxfId="467" priority="25">
      <formula>$A$38=FALSE</formula>
    </cfRule>
  </conditionalFormatting>
  <conditionalFormatting sqref="B43:I43">
    <cfRule type="expression" dxfId="466" priority="15">
      <formula>$A$29=FALSE</formula>
    </cfRule>
  </conditionalFormatting>
  <conditionalFormatting sqref="B46:I46 B49:I49 B51:G51 I51">
    <cfRule type="expression" dxfId="465" priority="29">
      <formula>$A$46=FALSE</formula>
    </cfRule>
  </conditionalFormatting>
  <conditionalFormatting sqref="B50:I50">
    <cfRule type="expression" dxfId="464" priority="14">
      <formula>$A$29=FALSE</formula>
    </cfRule>
  </conditionalFormatting>
  <conditionalFormatting sqref="B57:I60 B62:G62 I62">
    <cfRule type="expression" dxfId="463" priority="27">
      <formula>$A$57=FALSE</formula>
    </cfRule>
  </conditionalFormatting>
  <conditionalFormatting sqref="B61:I61">
    <cfRule type="expression" dxfId="462" priority="13">
      <formula>$A$29=FALSE</formula>
    </cfRule>
  </conditionalFormatting>
  <conditionalFormatting sqref="B64:I64 B66:G66 I66">
    <cfRule type="expression" dxfId="461" priority="30">
      <formula>$A$64=FALSE</formula>
    </cfRule>
  </conditionalFormatting>
  <conditionalFormatting sqref="B65:I65">
    <cfRule type="expression" dxfId="460" priority="12">
      <formula>$A$29=FALSE</formula>
    </cfRule>
  </conditionalFormatting>
  <conditionalFormatting sqref="C9">
    <cfRule type="expression" dxfId="459" priority="1">
      <formula>$C$9=""</formula>
    </cfRule>
  </conditionalFormatting>
  <conditionalFormatting sqref="C75">
    <cfRule type="expression" dxfId="458" priority="20">
      <formula>$C$75=""</formula>
    </cfRule>
  </conditionalFormatting>
  <conditionalFormatting sqref="E15:E16">
    <cfRule type="expression" dxfId="457" priority="23">
      <formula>E15=""</formula>
    </cfRule>
  </conditionalFormatting>
  <conditionalFormatting sqref="E18">
    <cfRule type="expression" dxfId="456" priority="22">
      <formula>E18=""</formula>
    </cfRule>
  </conditionalFormatting>
  <conditionalFormatting sqref="E20">
    <cfRule type="expression" dxfId="455" priority="21">
      <formula>E20=""</formula>
    </cfRule>
  </conditionalFormatting>
  <conditionalFormatting sqref="F75">
    <cfRule type="expression" dxfId="454" priority="19">
      <formula>$F$75=""</formula>
    </cfRule>
  </conditionalFormatting>
  <conditionalFormatting sqref="F77">
    <cfRule type="expression" dxfId="453" priority="18">
      <formula>$F$77=""</formula>
    </cfRule>
  </conditionalFormatting>
  <conditionalFormatting sqref="H31">
    <cfRule type="expression" dxfId="452" priority="17">
      <formula>H31=""</formula>
    </cfRule>
  </conditionalFormatting>
  <conditionalFormatting sqref="H35">
    <cfRule type="expression" dxfId="451" priority="10">
      <formula>H35=""</formula>
    </cfRule>
    <cfRule type="expression" dxfId="450" priority="11">
      <formula>$A$29=FALSE</formula>
    </cfRule>
  </conditionalFormatting>
  <conditionalFormatting sqref="H44">
    <cfRule type="expression" dxfId="449" priority="8">
      <formula>H44=""</formula>
    </cfRule>
    <cfRule type="expression" dxfId="448" priority="9">
      <formula>$A$29=FALSE</formula>
    </cfRule>
  </conditionalFormatting>
  <conditionalFormatting sqref="H51">
    <cfRule type="expression" dxfId="447" priority="6">
      <formula>H51=""</formula>
    </cfRule>
    <cfRule type="expression" dxfId="446" priority="7">
      <formula>$A$29=FALSE</formula>
    </cfRule>
  </conditionalFormatting>
  <conditionalFormatting sqref="H62">
    <cfRule type="expression" dxfId="445" priority="4">
      <formula>H62=""</formula>
    </cfRule>
    <cfRule type="expression" dxfId="444" priority="5">
      <formula>$A$29=FALSE</formula>
    </cfRule>
  </conditionalFormatting>
  <conditionalFormatting sqref="H66">
    <cfRule type="expression" dxfId="443" priority="2">
      <formula>H66=""</formula>
    </cfRule>
    <cfRule type="expression" dxfId="442"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C2FB1755-DE1F-4896-8304-EBAF6D938C47}">
      <formula1>$A$29=TRUE</formula1>
    </dataValidation>
    <dataValidation type="custom" allowBlank="1" showInputMessage="1" showErrorMessage="1" error="チェックボックスにチェックが入っておりません" sqref="B66:D66 F66" xr:uid="{CA5768CA-0733-4218-A684-C4BCE17F9E3B}">
      <formula1>$A$64=TRUE</formula1>
    </dataValidation>
    <dataValidation type="custom" allowBlank="1" showInputMessage="1" showErrorMessage="1" error="チェックボックスにチェックが入っておりません" sqref="F35 B35:D35" xr:uid="{13CEBD64-FA3C-45DF-9D95-A37CD72C3E57}">
      <formula1>$A$33=TRUE</formula1>
    </dataValidation>
    <dataValidation type="custom" allowBlank="1" showInputMessage="1" showErrorMessage="1" error="チェックボックスにチェックが入っておりません" sqref="F51 D49 E47:I49 B47:C49 B51:D51" xr:uid="{FCBFB180-985F-4938-994A-DFF7A3289721}">
      <formula1>$A$46=TRUE</formula1>
    </dataValidation>
    <dataValidation type="custom" allowBlank="1" showInputMessage="1" showErrorMessage="1" sqref="F44 D42 B44:D44 B40:C42 E40:G42 H42:I42" xr:uid="{AFEA1DD8-0009-4302-A40B-52C10AF2942D}">
      <formula1>$A$38=TRUE</formula1>
    </dataValidation>
    <dataValidation type="custom" allowBlank="1" showInputMessage="1" showErrorMessage="1" error="チェックボックスにチェックが入っておりません" sqref="G66:I66 B62:D62 B39 B58:F59 B60:I60 F62:I62" xr:uid="{CB8AE706-5F61-4E4C-89EF-5C93108812E0}">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0A49132-0A88-4415-911A-065BAE3A06A8}">
          <x14:formula1>
            <xm:f>'（参考）市町村一覧'!$D$2:$D$4</xm:f>
          </x14:formula1>
          <xm:sqref>E11</xm:sqref>
        </x14:dataValidation>
        <x14:dataValidation type="list" allowBlank="1" showInputMessage="1" showErrorMessage="1" xr:uid="{184F9E45-2817-463F-AD7F-DD6F39C78F07}">
          <x14:formula1>
            <xm:f>'（参考）市町村一覧'!$B$2:$B$60</xm:f>
          </x14:formula1>
          <xm:sqref>E13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D81F-A75D-463F-ABE1-04BE8F01FBFF}">
  <sheetPr>
    <tabColor theme="3" tint="0.89999084444715716"/>
    <pageSetUpPr fitToPage="1"/>
  </sheetPr>
  <dimension ref="A1:C50"/>
  <sheetViews>
    <sheetView view="pageBreakPreview" zoomScaleNormal="100" zoomScaleSheetLayoutView="100" workbookViewId="0">
      <selection activeCell="G23" sqref="G23"/>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F4B569B7-3590-4FCD-9D23-ECF21BC9265F}">
            <xm:f>個票６!$A$29=FALSE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22FBEB66-16DB-4296-9B12-73654972AB00}">
            <xm:f>個票６!$A$29=FALSE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4CEE82FE-063D-4132-A10D-6A1CCE53D8CE}">
            <xm:f>個票６!$A$29=FALSE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CE70D803-4372-47D6-BC0F-1042ABE200E6}">
            <xm:f>個票６!$A$29=FALSE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C7B627D7-E97C-4147-BEAA-9705B86F6767}">
            <xm:f>個票６!$A$33=FALSE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A4637599-5675-4F0A-A937-1BC57D12AEBE}">
            <xm:f>個票６!$A$38=FALSE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0FB07FAF-44A1-4049-97CE-BC3EB2AF6A4B}">
            <xm:f>個票６!$A$46=FALSE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7BB5052E-64D5-4D4F-B0F1-B82806B2B2B6}">
            <xm:f>個票６!$A$29=FALSE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680D9991-0C5F-4C92-B2FD-747287ADC2F2}">
            <xm:f>個票６!$A$29=FALSE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E567D003-5F03-4642-B2CE-4BA4F355D9D4}">
            <xm:f>個票６!$A$29=FALSE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2F01F17B-5205-4120-B38F-A88280E817E9}">
          <x14:formula1>
            <xm:f>個票６!$A$29=TRUE</xm:f>
          </x14:formula1>
          <xm:sqref>A8:C17 A20 A31 A42 B21 B32 B43</xm:sqref>
        </x14:dataValidation>
        <x14:dataValidation type="custom" allowBlank="1" showInputMessage="1" showErrorMessage="1" error="申請書のチェックボックスにチェックが入っていません" xr:uid="{55FBB90E-48D8-4D9F-AEFA-A5CEE7B5C8AD}">
          <x14:formula1>
            <xm:f>個票６!$A$33=TRUE</xm:f>
          </x14:formula1>
          <xm:sqref>A21:A28 A19 C19:C28 B19:B20 B22:B28</xm:sqref>
        </x14:dataValidation>
        <x14:dataValidation type="custom" allowBlank="1" showInputMessage="1" showErrorMessage="1" xr:uid="{1D1EE19B-771B-4175-B7F4-343F12342D53}">
          <x14:formula1>
            <xm:f>OR(個票６!$A$38=TRUE,個票６!$A$46=TRUE)</xm:f>
          </x14:formula1>
          <xm:sqref>A32:A39 A43:A50 A30 B33:B39 A41 C30:C39 B30:B31 C41:C50 B41:B42 B44:B50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06647-806E-47D6-AF7E-8B46FCC9D21F}">
  <sheetPr>
    <tabColor theme="3" tint="0.89999084444715716"/>
    <pageSetUpPr fitToPage="1"/>
  </sheetPr>
  <dimension ref="A1:C28"/>
  <sheetViews>
    <sheetView view="pageBreakPreview" topLeftCell="A7" zoomScale="115" zoomScaleNormal="100" zoomScaleSheetLayoutView="115" workbookViewId="0">
      <selection activeCell="G23" sqref="G23"/>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C55FB4AF-F92E-49C6-ABF0-527AB5F444AB}">
            <xm:f>個票５!$A$57=FALSE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872036B5-70BA-4550-BD49-0608F73AE9A8}">
            <xm:f>個票５!$A$64=FALSE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6567913E-94CC-4DCD-8185-A42B516FD105}">
          <x14:formula1>
            <xm:f>個票５!$A$64=TRUE</xm:f>
          </x14:formula1>
          <xm:sqref>A19:C28</xm:sqref>
        </x14:dataValidation>
        <x14:dataValidation type="custom" allowBlank="1" showInputMessage="1" showErrorMessage="1" error="申請書のチェックボックスにチェックが入っていません" xr:uid="{D1719231-2480-4771-9042-D07EDA14ABFF}">
          <x14:formula1>
            <xm:f>個票５!$A$57=TRUE</xm:f>
          </x14:formula1>
          <xm:sqref>A8:C17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2D74-7B99-409C-8B1F-6971D29E97F1}">
  <sheetPr codeName="Sheet1">
    <tabColor theme="3" tint="0.89999084444715716"/>
    <pageSetUpPr fitToPage="1"/>
  </sheetPr>
  <dimension ref="A1:J78"/>
  <sheetViews>
    <sheetView tabSelected="1" view="pageBreakPreview" zoomScale="115" zoomScaleNormal="100" zoomScaleSheetLayoutView="115" workbookViewId="0">
      <selection activeCell="C14" sqref="C14"/>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8:J18"/>
    <mergeCell ref="E20:J20"/>
    <mergeCell ref="A3:J3"/>
    <mergeCell ref="E5:J5"/>
    <mergeCell ref="F75:G75"/>
    <mergeCell ref="E6:J6"/>
    <mergeCell ref="E8:J8"/>
    <mergeCell ref="E9:J9"/>
    <mergeCell ref="E15:J15"/>
    <mergeCell ref="E16:J16"/>
    <mergeCell ref="E11:J11"/>
    <mergeCell ref="E13:J13"/>
  </mergeCells>
  <phoneticPr fontId="1"/>
  <conditionalFormatting sqref="B66:C66 E66 B51:C51 E51 B35:C35 E35 D59 F59 B62:C62 E62 B31:C31 E31 D40:D41 G40:G41 B44:C44 E44 D47:D48 G47:G48 E5:E6 E8:E9 E11 E13">
    <cfRule type="expression" dxfId="644" priority="66">
      <formula>B5=""</formula>
    </cfRule>
  </conditionalFormatting>
  <conditionalFormatting sqref="B47:G48">
    <cfRule type="expression" dxfId="643" priority="37">
      <formula>$A$46=FALSE</formula>
    </cfRule>
  </conditionalFormatting>
  <conditionalFormatting sqref="B29:I31">
    <cfRule type="expression" dxfId="642" priority="39">
      <formula>$A$29=FALSE</formula>
    </cfRule>
  </conditionalFormatting>
  <conditionalFormatting sqref="B33:I33 B35:G35 I35">
    <cfRule type="expression" dxfId="641" priority="54">
      <formula>$A$33=FALSE</formula>
    </cfRule>
  </conditionalFormatting>
  <conditionalFormatting sqref="B34:I34">
    <cfRule type="expression" dxfId="640" priority="20">
      <formula>$A$29=FALSE</formula>
    </cfRule>
  </conditionalFormatting>
  <conditionalFormatting sqref="B38:I39 B40:G41 B42:I42 B44:G44 I44">
    <cfRule type="expression" dxfId="639" priority="38">
      <formula>$A$38=FALSE</formula>
    </cfRule>
  </conditionalFormatting>
  <conditionalFormatting sqref="B43:I43">
    <cfRule type="expression" dxfId="638" priority="19">
      <formula>$A$29=FALSE</formula>
    </cfRule>
  </conditionalFormatting>
  <conditionalFormatting sqref="B46:I46 B49:I49 B51:G51 I51">
    <cfRule type="expression" dxfId="637" priority="55">
      <formula>$A$46=FALSE</formula>
    </cfRule>
  </conditionalFormatting>
  <conditionalFormatting sqref="B50:I50">
    <cfRule type="expression" dxfId="636" priority="18">
      <formula>$A$29=FALSE</formula>
    </cfRule>
  </conditionalFormatting>
  <conditionalFormatting sqref="B57:I60 B62:G62 I62">
    <cfRule type="expression" dxfId="635" priority="42">
      <formula>$A$57=FALSE</formula>
    </cfRule>
  </conditionalFormatting>
  <conditionalFormatting sqref="B61:I61">
    <cfRule type="expression" dxfId="634" priority="17">
      <formula>$A$29=FALSE</formula>
    </cfRule>
  </conditionalFormatting>
  <conditionalFormatting sqref="B64:I64 B66:G66 I66">
    <cfRule type="expression" dxfId="633" priority="57">
      <formula>$A$64=FALSE</formula>
    </cfRule>
  </conditionalFormatting>
  <conditionalFormatting sqref="B65:I65">
    <cfRule type="expression" dxfId="632" priority="16">
      <formula>$A$29=FALSE</formula>
    </cfRule>
  </conditionalFormatting>
  <conditionalFormatting sqref="C9">
    <cfRule type="expression" dxfId="631" priority="1">
      <formula>$C$9=""</formula>
    </cfRule>
  </conditionalFormatting>
  <conditionalFormatting sqref="C75">
    <cfRule type="expression" dxfId="630" priority="24">
      <formula>$C$75=""</formula>
    </cfRule>
  </conditionalFormatting>
  <conditionalFormatting sqref="E15:E16">
    <cfRule type="expression" dxfId="629" priority="36">
      <formula>E15=""</formula>
    </cfRule>
  </conditionalFormatting>
  <conditionalFormatting sqref="E18">
    <cfRule type="expression" dxfId="628" priority="35">
      <formula>E18=""</formula>
    </cfRule>
  </conditionalFormatting>
  <conditionalFormatting sqref="E20">
    <cfRule type="expression" dxfId="627" priority="34">
      <formula>E20=""</formula>
    </cfRule>
  </conditionalFormatting>
  <conditionalFormatting sqref="F75">
    <cfRule type="expression" dxfId="626" priority="23">
      <formula>$F$75=""</formula>
    </cfRule>
  </conditionalFormatting>
  <conditionalFormatting sqref="F77">
    <cfRule type="expression" dxfId="625" priority="22">
      <formula>$F$77=""</formula>
    </cfRule>
  </conditionalFormatting>
  <conditionalFormatting sqref="H31">
    <cfRule type="expression" dxfId="624" priority="21">
      <formula>H31=""</formula>
    </cfRule>
  </conditionalFormatting>
  <conditionalFormatting sqref="H35">
    <cfRule type="expression" dxfId="623" priority="10">
      <formula>H35=""</formula>
    </cfRule>
    <cfRule type="expression" dxfId="622" priority="11">
      <formula>$A$29=FALSE</formula>
    </cfRule>
  </conditionalFormatting>
  <conditionalFormatting sqref="H44">
    <cfRule type="expression" dxfId="621" priority="8">
      <formula>H44=""</formula>
    </cfRule>
    <cfRule type="expression" dxfId="620" priority="9">
      <formula>$A$29=FALSE</formula>
    </cfRule>
  </conditionalFormatting>
  <conditionalFormatting sqref="H51">
    <cfRule type="expression" dxfId="619" priority="6">
      <formula>H51=""</formula>
    </cfRule>
    <cfRule type="expression" dxfId="618" priority="7">
      <formula>$A$29=FALSE</formula>
    </cfRule>
  </conditionalFormatting>
  <conditionalFormatting sqref="H62">
    <cfRule type="expression" dxfId="617" priority="4">
      <formula>H62=""</formula>
    </cfRule>
    <cfRule type="expression" dxfId="616" priority="5">
      <formula>$A$29=FALSE</formula>
    </cfRule>
  </conditionalFormatting>
  <conditionalFormatting sqref="H66">
    <cfRule type="expression" dxfId="615" priority="2">
      <formula>H66=""</formula>
    </cfRule>
    <cfRule type="expression" dxfId="614"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F7309AA6-E7F7-4C8C-84F3-024C33661167}">
      <formula1>$A$29=TRUE</formula1>
    </dataValidation>
    <dataValidation type="custom" allowBlank="1" showInputMessage="1" showErrorMessage="1" error="チェックボックスにチェックが入っておりません" sqref="B66:D66 F66" xr:uid="{A36A9E72-B62C-4CE8-AE67-07AD1B3CF58E}">
      <formula1>$A$64=TRUE</formula1>
    </dataValidation>
    <dataValidation type="custom" allowBlank="1" showInputMessage="1" showErrorMessage="1" error="チェックボックスにチェックが入っておりません" sqref="F35 B35:D35" xr:uid="{EE5525EC-FAB2-4FF8-A176-97B33FFFC0DC}">
      <formula1>$A$33=TRUE</formula1>
    </dataValidation>
    <dataValidation type="custom" allowBlank="1" showInputMessage="1" showErrorMessage="1" error="チェックボックスにチェックが入っておりません" sqref="F51 D49 E47:I49 B47:C49 B51:D51" xr:uid="{AFBF68C9-A529-4851-8DD6-A09F148F6F68}">
      <formula1>$A$46=TRUE</formula1>
    </dataValidation>
    <dataValidation type="custom" allowBlank="1" showInputMessage="1" showErrorMessage="1" sqref="F44 D42 B44:D44 B40:C42 E40:G42 H42:I42" xr:uid="{C02FD7D8-3E84-4753-8406-97C5316AD98B}">
      <formula1>$A$38=TRUE</formula1>
    </dataValidation>
    <dataValidation type="custom" allowBlank="1" showInputMessage="1" showErrorMessage="1" error="チェックボックスにチェックが入っておりません" sqref="G66:I66 B62:D62 B39 B58:F59 B60:I60 F62:I62" xr:uid="{6ACC2857-1549-43C6-A193-80A281E58F28}">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7E7333F-CF6D-437C-A6DC-6D0B3FB40BE3}">
          <x14:formula1>
            <xm:f>'（参考）市町村一覧'!$D$2:$D$4</xm:f>
          </x14:formula1>
          <xm:sqref>E11</xm:sqref>
        </x14:dataValidation>
        <x14:dataValidation type="list" allowBlank="1" showInputMessage="1" showErrorMessage="1" xr:uid="{6D3C3C48-E3FE-441B-879B-300F355E6260}">
          <x14:formula1>
            <xm:f>'（参考）市町村一覧'!$B$2:$B$60</xm:f>
          </x14:formula1>
          <xm:sqref>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44F1-34D8-4D63-865D-00878D169091}">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386" priority="31">
      <formula>B5=""</formula>
    </cfRule>
  </conditionalFormatting>
  <conditionalFormatting sqref="B47:G48">
    <cfRule type="expression" dxfId="385" priority="24">
      <formula>$A$46=FALSE</formula>
    </cfRule>
  </conditionalFormatting>
  <conditionalFormatting sqref="B29:I31">
    <cfRule type="expression" dxfId="384" priority="26">
      <formula>$A$29=FALSE</formula>
    </cfRule>
  </conditionalFormatting>
  <conditionalFormatting sqref="B33:I33 B35:G35 I35">
    <cfRule type="expression" dxfId="383" priority="28">
      <formula>$A$33=FALSE</formula>
    </cfRule>
  </conditionalFormatting>
  <conditionalFormatting sqref="B34:I34">
    <cfRule type="expression" dxfId="382" priority="16">
      <formula>$A$29=FALSE</formula>
    </cfRule>
  </conditionalFormatting>
  <conditionalFormatting sqref="B38:I39 B40:G41 B42:I42 B44:G44 I44">
    <cfRule type="expression" dxfId="381" priority="25">
      <formula>$A$38=FALSE</formula>
    </cfRule>
  </conditionalFormatting>
  <conditionalFormatting sqref="B43:I43">
    <cfRule type="expression" dxfId="380" priority="15">
      <formula>$A$29=FALSE</formula>
    </cfRule>
  </conditionalFormatting>
  <conditionalFormatting sqref="B46:I46 B49:I49 B51:G51 I51">
    <cfRule type="expression" dxfId="379" priority="29">
      <formula>$A$46=FALSE</formula>
    </cfRule>
  </conditionalFormatting>
  <conditionalFormatting sqref="B50:I50">
    <cfRule type="expression" dxfId="378" priority="14">
      <formula>$A$29=FALSE</formula>
    </cfRule>
  </conditionalFormatting>
  <conditionalFormatting sqref="B57:I60 B62:G62 I62">
    <cfRule type="expression" dxfId="377" priority="27">
      <formula>$A$57=FALSE</formula>
    </cfRule>
  </conditionalFormatting>
  <conditionalFormatting sqref="B61:I61">
    <cfRule type="expression" dxfId="376" priority="13">
      <formula>$A$29=FALSE</formula>
    </cfRule>
  </conditionalFormatting>
  <conditionalFormatting sqref="B64:I64 B66:G66 I66">
    <cfRule type="expression" dxfId="375" priority="30">
      <formula>$A$64=FALSE</formula>
    </cfRule>
  </conditionalFormatting>
  <conditionalFormatting sqref="B65:I65">
    <cfRule type="expression" dxfId="374" priority="12">
      <formula>$A$29=FALSE</formula>
    </cfRule>
  </conditionalFormatting>
  <conditionalFormatting sqref="C9">
    <cfRule type="expression" dxfId="373" priority="1">
      <formula>$C$9=""</formula>
    </cfRule>
  </conditionalFormatting>
  <conditionalFormatting sqref="C75">
    <cfRule type="expression" dxfId="372" priority="20">
      <formula>$C$75=""</formula>
    </cfRule>
  </conditionalFormatting>
  <conditionalFormatting sqref="E15:E16">
    <cfRule type="expression" dxfId="371" priority="23">
      <formula>E15=""</formula>
    </cfRule>
  </conditionalFormatting>
  <conditionalFormatting sqref="E18">
    <cfRule type="expression" dxfId="370" priority="22">
      <formula>E18=""</formula>
    </cfRule>
  </conditionalFormatting>
  <conditionalFormatting sqref="E20">
    <cfRule type="expression" dxfId="369" priority="21">
      <formula>E20=""</formula>
    </cfRule>
  </conditionalFormatting>
  <conditionalFormatting sqref="F75">
    <cfRule type="expression" dxfId="368" priority="19">
      <formula>$F$75=""</formula>
    </cfRule>
  </conditionalFormatting>
  <conditionalFormatting sqref="F77">
    <cfRule type="expression" dxfId="367" priority="18">
      <formula>$F$77=""</formula>
    </cfRule>
  </conditionalFormatting>
  <conditionalFormatting sqref="H31">
    <cfRule type="expression" dxfId="366" priority="17">
      <formula>H31=""</formula>
    </cfRule>
  </conditionalFormatting>
  <conditionalFormatting sqref="H35">
    <cfRule type="expression" dxfId="365" priority="10">
      <formula>H35=""</formula>
    </cfRule>
    <cfRule type="expression" dxfId="364" priority="11">
      <formula>$A$29=FALSE</formula>
    </cfRule>
  </conditionalFormatting>
  <conditionalFormatting sqref="H44">
    <cfRule type="expression" dxfId="363" priority="8">
      <formula>H44=""</formula>
    </cfRule>
    <cfRule type="expression" dxfId="362" priority="9">
      <formula>$A$29=FALSE</formula>
    </cfRule>
  </conditionalFormatting>
  <conditionalFormatting sqref="H51">
    <cfRule type="expression" dxfId="361" priority="6">
      <formula>H51=""</formula>
    </cfRule>
    <cfRule type="expression" dxfId="360" priority="7">
      <formula>$A$29=FALSE</formula>
    </cfRule>
  </conditionalFormatting>
  <conditionalFormatting sqref="H62">
    <cfRule type="expression" dxfId="359" priority="4">
      <formula>H62=""</formula>
    </cfRule>
    <cfRule type="expression" dxfId="358" priority="5">
      <formula>$A$29=FALSE</formula>
    </cfRule>
  </conditionalFormatting>
  <conditionalFormatting sqref="H66">
    <cfRule type="expression" dxfId="357" priority="2">
      <formula>H66=""</formula>
    </cfRule>
    <cfRule type="expression" dxfId="356"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CE4964DF-AB35-413D-BA7F-111986DD1C79}">
      <formula1>$A$57=TRUE</formula1>
    </dataValidation>
    <dataValidation type="custom" allowBlank="1" showInputMessage="1" showErrorMessage="1" sqref="F44 D42 B44:D44 B40:C42 E40:G42 H42:I42" xr:uid="{9D84ACE7-1467-49FA-971E-DE7A2F73E36C}">
      <formula1>$A$38=TRUE</formula1>
    </dataValidation>
    <dataValidation type="custom" allowBlank="1" showInputMessage="1" showErrorMessage="1" error="チェックボックスにチェックが入っておりません" sqref="F51 D49 E47:I49 B47:C49 B51:D51" xr:uid="{1010F425-23E9-4311-960C-20D0AB93DCFC}">
      <formula1>$A$46=TRUE</formula1>
    </dataValidation>
    <dataValidation type="custom" allowBlank="1" showInputMessage="1" showErrorMessage="1" error="チェックボックスにチェックが入っておりません" sqref="F35 B35:D35" xr:uid="{D88F592F-2F33-4A7C-9616-5DEC4AF8E8C6}">
      <formula1>$A$33=TRUE</formula1>
    </dataValidation>
    <dataValidation type="custom" allowBlank="1" showInputMessage="1" showErrorMessage="1" error="チェックボックスにチェックが入っておりません" sqref="B66:D66 F66" xr:uid="{04BCD3CC-C50C-4EEA-99F2-3C1E72F15CB5}">
      <formula1>$A$64=TRUE</formula1>
    </dataValidation>
    <dataValidation type="custom" allowBlank="1" showInputMessage="1" showErrorMessage="1" error="チェックボックスにチェックが入っておりません" sqref="B31:I31 G51:I51 G44:I44 G35:I35 E66 E62 E51 E44 E35" xr:uid="{E0A3A606-E319-4D1C-A683-ECEADD9FD8C4}">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E3E6D0-7C02-4777-9527-D6E499F6099A}">
          <x14:formula1>
            <xm:f>'（参考）市町村一覧'!$B$2:$B$60</xm:f>
          </x14:formula1>
          <xm:sqref>E13</xm:sqref>
        </x14:dataValidation>
        <x14:dataValidation type="list" allowBlank="1" showInputMessage="1" showErrorMessage="1" xr:uid="{8FC0D04C-A641-40CC-A112-0795F7992D2F}">
          <x14:formula1>
            <xm:f>'（参考）市町村一覧'!$D$2:$D$4</xm:f>
          </x14:formula1>
          <xm:sqref>E11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5866-4743-40F9-82B0-6896EDA8801D}">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E34203BA-C0C4-495F-8664-BEA231DF5692}">
            <xm:f>個票７!$A$29=FALSE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5020D240-C286-4B59-8740-44E597B6D1E0}">
            <xm:f>個票７!$A$29=FALSE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1565EB2C-B040-48E3-9410-72F6E26E3932}">
            <xm:f>個票７!$A$29=FALSE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FF7F0FAC-A46E-4FAD-B8CA-FAE649830643}">
            <xm:f>個票７!$A$29=FALSE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D3D941D5-7CE9-4A64-B4C0-D972E9E47D80}">
            <xm:f>個票７!$A$33=FALSE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7E061D74-8E79-42CB-B2B7-23B86B798260}">
            <xm:f>個票７!$A$38=FALSE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27DBFE7B-8EB0-44D6-A0F7-BD783A9DEF24}">
            <xm:f>個票７!$A$46=FALSE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BA54C57A-0A6A-4B0C-8EEE-B6147A977E75}">
            <xm:f>個票７!$A$29=FALSE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710C495E-DB6C-44DC-841E-EFC1F202C18D}">
            <xm:f>個票７!$A$29=FALSE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BC253439-FE61-482E-BDEE-CFA929CAA900}">
            <xm:f>個票７!$A$29=FALSE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B8B045A5-5366-46F7-8E52-5C2421647C12}">
          <x14:formula1>
            <xm:f>OR(個票７!$A$38=TRUE,個票７!$A$46=TRUE)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1B801940-1F0F-4F4C-946B-9777108A8D6E}">
          <x14:formula1>
            <xm:f>個票７!$A$33=TRUE</xm:f>
          </x14:formula1>
          <xm:sqref>A21:A28 A19 C19:C28 B19:B20 B22:B28</xm:sqref>
        </x14:dataValidation>
        <x14:dataValidation type="custom" allowBlank="1" showInputMessage="1" showErrorMessage="1" error="申請書のチェックボックスにチェックが入っていません" xr:uid="{44C7885F-EF6B-40E0-ADC2-A96D84573C81}">
          <x14:formula1>
            <xm:f>個票７!$A$29=TRUE</xm:f>
          </x14:formula1>
          <xm:sqref>A8:C17 A20 A31 A42 B21 B32 B43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F5DD-50F2-4089-AA62-F97940090F86}">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2BF03A58-10C6-49AA-8868-455E1F38FBE5}">
            <xm:f>個票７!$A$57=FALSE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EE5024F2-A1BF-4C3B-AFE4-822DBC231393}">
            <xm:f>個票７!$A$64=FALSE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C4A1D5B4-636B-4586-93B2-2AD4616A9AF7}">
          <x14:formula1>
            <xm:f>個票７!$A$64=TRUE</xm:f>
          </x14:formula1>
          <xm:sqref>A19:C28</xm:sqref>
        </x14:dataValidation>
        <x14:dataValidation type="custom" allowBlank="1" showInputMessage="1" showErrorMessage="1" error="申請書のチェックボックスにチェックが入っていません" xr:uid="{D059E8AB-E0B3-4A04-A076-45BED8EC0A7B}">
          <x14:formula1>
            <xm:f>個票７!$A$57=TRUE</xm:f>
          </x14:formula1>
          <xm:sqref>A8:C17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82DE-FFA2-4A1A-B430-92FDAB2E4445}">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343" priority="31">
      <formula>B5=""</formula>
    </cfRule>
  </conditionalFormatting>
  <conditionalFormatting sqref="B47:G48">
    <cfRule type="expression" dxfId="342" priority="24">
      <formula>$A$46=FALSE</formula>
    </cfRule>
  </conditionalFormatting>
  <conditionalFormatting sqref="B29:I31">
    <cfRule type="expression" dxfId="341" priority="26">
      <formula>$A$29=FALSE</formula>
    </cfRule>
  </conditionalFormatting>
  <conditionalFormatting sqref="B33:I33 B35:G35 I35">
    <cfRule type="expression" dxfId="340" priority="28">
      <formula>$A$33=FALSE</formula>
    </cfRule>
  </conditionalFormatting>
  <conditionalFormatting sqref="B34:I34">
    <cfRule type="expression" dxfId="339" priority="16">
      <formula>$A$29=FALSE</formula>
    </cfRule>
  </conditionalFormatting>
  <conditionalFormatting sqref="B38:I39 B40:G41 B42:I42 B44:G44 I44">
    <cfRule type="expression" dxfId="338" priority="25">
      <formula>$A$38=FALSE</formula>
    </cfRule>
  </conditionalFormatting>
  <conditionalFormatting sqref="B43:I43">
    <cfRule type="expression" dxfId="337" priority="15">
      <formula>$A$29=FALSE</formula>
    </cfRule>
  </conditionalFormatting>
  <conditionalFormatting sqref="B46:I46 B49:I49 B51:G51 I51">
    <cfRule type="expression" dxfId="336" priority="29">
      <formula>$A$46=FALSE</formula>
    </cfRule>
  </conditionalFormatting>
  <conditionalFormatting sqref="B50:I50">
    <cfRule type="expression" dxfId="335" priority="14">
      <formula>$A$29=FALSE</formula>
    </cfRule>
  </conditionalFormatting>
  <conditionalFormatting sqref="B57:I60 B62:G62 I62">
    <cfRule type="expression" dxfId="334" priority="27">
      <formula>$A$57=FALSE</formula>
    </cfRule>
  </conditionalFormatting>
  <conditionalFormatting sqref="B61:I61">
    <cfRule type="expression" dxfId="333" priority="13">
      <formula>$A$29=FALSE</formula>
    </cfRule>
  </conditionalFormatting>
  <conditionalFormatting sqref="B64:I64 B66:G66 I66">
    <cfRule type="expression" dxfId="332" priority="30">
      <formula>$A$64=FALSE</formula>
    </cfRule>
  </conditionalFormatting>
  <conditionalFormatting sqref="B65:I65">
    <cfRule type="expression" dxfId="331" priority="12">
      <formula>$A$29=FALSE</formula>
    </cfRule>
  </conditionalFormatting>
  <conditionalFormatting sqref="C9">
    <cfRule type="expression" dxfId="330" priority="1">
      <formula>$C$9=""</formula>
    </cfRule>
  </conditionalFormatting>
  <conditionalFormatting sqref="C75">
    <cfRule type="expression" dxfId="329" priority="20">
      <formula>$C$75=""</formula>
    </cfRule>
  </conditionalFormatting>
  <conditionalFormatting sqref="E15:E16">
    <cfRule type="expression" dxfId="328" priority="23">
      <formula>E15=""</formula>
    </cfRule>
  </conditionalFormatting>
  <conditionalFormatting sqref="E18">
    <cfRule type="expression" dxfId="327" priority="22">
      <formula>E18=""</formula>
    </cfRule>
  </conditionalFormatting>
  <conditionalFormatting sqref="E20">
    <cfRule type="expression" dxfId="326" priority="21">
      <formula>E20=""</formula>
    </cfRule>
  </conditionalFormatting>
  <conditionalFormatting sqref="F75">
    <cfRule type="expression" dxfId="325" priority="19">
      <formula>$F$75=""</formula>
    </cfRule>
  </conditionalFormatting>
  <conditionalFormatting sqref="F77">
    <cfRule type="expression" dxfId="324" priority="18">
      <formula>$F$77=""</formula>
    </cfRule>
  </conditionalFormatting>
  <conditionalFormatting sqref="H31">
    <cfRule type="expression" dxfId="323" priority="17">
      <formula>H31=""</formula>
    </cfRule>
  </conditionalFormatting>
  <conditionalFormatting sqref="H35">
    <cfRule type="expression" dxfId="322" priority="10">
      <formula>H35=""</formula>
    </cfRule>
    <cfRule type="expression" dxfId="321" priority="11">
      <formula>$A$29=FALSE</formula>
    </cfRule>
  </conditionalFormatting>
  <conditionalFormatting sqref="H44">
    <cfRule type="expression" dxfId="320" priority="8">
      <formula>H44=""</formula>
    </cfRule>
    <cfRule type="expression" dxfId="319" priority="9">
      <formula>$A$29=FALSE</formula>
    </cfRule>
  </conditionalFormatting>
  <conditionalFormatting sqref="H51">
    <cfRule type="expression" dxfId="318" priority="6">
      <formula>H51=""</formula>
    </cfRule>
    <cfRule type="expression" dxfId="317" priority="7">
      <formula>$A$29=FALSE</formula>
    </cfRule>
  </conditionalFormatting>
  <conditionalFormatting sqref="H62">
    <cfRule type="expression" dxfId="316" priority="4">
      <formula>H62=""</formula>
    </cfRule>
    <cfRule type="expression" dxfId="315" priority="5">
      <formula>$A$29=FALSE</formula>
    </cfRule>
  </conditionalFormatting>
  <conditionalFormatting sqref="H66">
    <cfRule type="expression" dxfId="314" priority="2">
      <formula>H66=""</formula>
    </cfRule>
    <cfRule type="expression" dxfId="313"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3D2FA6FA-192F-4175-A0D2-6CEF4CE59C92}">
      <formula1>$A$29=TRUE</formula1>
    </dataValidation>
    <dataValidation type="custom" allowBlank="1" showInputMessage="1" showErrorMessage="1" error="チェックボックスにチェックが入っておりません" sqref="B66:D66 F66" xr:uid="{3CD44673-93BC-4F3B-8A89-A55826C40BC4}">
      <formula1>$A$64=TRUE</formula1>
    </dataValidation>
    <dataValidation type="custom" allowBlank="1" showInputMessage="1" showErrorMessage="1" error="チェックボックスにチェックが入っておりません" sqref="F35 B35:D35" xr:uid="{611C7432-49FE-4C6A-961C-1AF4460B9F6B}">
      <formula1>$A$33=TRUE</formula1>
    </dataValidation>
    <dataValidation type="custom" allowBlank="1" showInputMessage="1" showErrorMessage="1" error="チェックボックスにチェックが入っておりません" sqref="F51 D49 E47:I49 B47:C49 B51:D51" xr:uid="{5AE3312C-6DDF-4EC4-BF22-109CC98A2CF9}">
      <formula1>$A$46=TRUE</formula1>
    </dataValidation>
    <dataValidation type="custom" allowBlank="1" showInputMessage="1" showErrorMessage="1" sqref="F44 D42 B44:D44 B40:C42 E40:G42 H42:I42" xr:uid="{91A8EEAC-BFFC-4FD2-AE58-814F3DBFABD7}">
      <formula1>$A$38=TRUE</formula1>
    </dataValidation>
    <dataValidation type="custom" allowBlank="1" showInputMessage="1" showErrorMessage="1" error="チェックボックスにチェックが入っておりません" sqref="G66:I66 B62:D62 B39 B58:F59 B60:I60 F62:I62" xr:uid="{A050172D-23D0-42E8-8DC0-52EEF5665F90}">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583ACE8-B8A0-4AD7-98B2-B1FE1843D530}">
          <x14:formula1>
            <xm:f>'（参考）市町村一覧'!$D$2:$D$4</xm:f>
          </x14:formula1>
          <xm:sqref>E11</xm:sqref>
        </x14:dataValidation>
        <x14:dataValidation type="list" allowBlank="1" showInputMessage="1" showErrorMessage="1" xr:uid="{6D8EC496-61E8-4B35-B946-4577A3D6A87C}">
          <x14:formula1>
            <xm:f>'（参考）市町村一覧'!$B$2:$B$60</xm:f>
          </x14:formula1>
          <xm:sqref>E13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03A-BBBF-47FA-88C4-241866B1C21B}">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F64F2C25-61E6-4D94-9CFA-C1B16AF5E533}">
            <xm:f>個票８!$A$29=FALSE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E1581FFE-D47B-48C7-B029-4DC9D0C74DD3}">
            <xm:f>個票８!$A$29=FALSE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383E014C-913B-4650-AE4C-793259CC8C6C}">
            <xm:f>個票８!$A$29=FALSE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1EF831AB-C30F-4367-9244-6BCA69C750BE}">
            <xm:f>個票８!$A$29=FALSE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5E1404AF-7D31-4118-A0E4-C13DA1DABDD2}">
            <xm:f>個票８!$A$33=FALSE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C1456AC1-1060-4543-A5C1-58D532D25531}">
            <xm:f>個票８!$A$38=FALSE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9E5D8870-2D73-4343-88BC-BF3DBF02E4D2}">
            <xm:f>個票８!$A$46=FALSE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F2D5C170-5671-48AB-9DD0-5A91114A7F1B}">
            <xm:f>個票８!$A$29=FALSE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F2A03BF5-B72B-455E-9B0C-8FF78DF24108}">
            <xm:f>個票８!$A$29=FALSE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8EE428B1-C119-4B69-A551-EF31B047CFBF}">
            <xm:f>個票８!$A$29=FALSE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B1DA38E4-FA7E-46AE-B892-90CCE3C03CC1}">
          <x14:formula1>
            <xm:f>個票８!$A$29=TRUE</xm:f>
          </x14:formula1>
          <xm:sqref>A8:C17 A20 A31 A42 B21 B32 B43</xm:sqref>
        </x14:dataValidation>
        <x14:dataValidation type="custom" allowBlank="1" showInputMessage="1" showErrorMessage="1" error="申請書のチェックボックスにチェックが入っていません" xr:uid="{32D0667C-A5BB-492A-A89D-136DC147A566}">
          <x14:formula1>
            <xm:f>個票８!$A$33=TRUE</xm:f>
          </x14:formula1>
          <xm:sqref>A21:A28 A19 C19:C28 B19:B20 B22:B28</xm:sqref>
        </x14:dataValidation>
        <x14:dataValidation type="custom" allowBlank="1" showInputMessage="1" showErrorMessage="1" xr:uid="{07AC3631-AC81-4A39-9E34-97789D5FA394}">
          <x14:formula1>
            <xm:f>OR(個票８!$A$38=TRUE,個票８!$A$46=TRUE)</xm:f>
          </x14:formula1>
          <xm:sqref>A32:A39 A43:A50 A30 B33:B39 A41 C30:C39 B30:B31 C41:C50 B41:B42 B44:B50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8488-2562-45C5-AF7D-6DC1108A457F}">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BD9C7702-3BE4-4BDD-AD44-235CFA50D516}">
            <xm:f>個票８!$A$57=FALSE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FF7EEE10-D184-4D26-8F42-B5CC2D98345D}">
            <xm:f>個票８!$A$64=FALSE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0C9DF3D9-485B-40D0-AE60-17457EEEF3F3}">
          <x14:formula1>
            <xm:f>個票８!$A$57=TRUE</xm:f>
          </x14:formula1>
          <xm:sqref>A8:C17</xm:sqref>
        </x14:dataValidation>
        <x14:dataValidation type="custom" allowBlank="1" showInputMessage="1" showErrorMessage="1" error="申請書のチェックボックスにチェックが入っていません" xr:uid="{0DEEF7FA-D352-4E81-B556-77182939B619}">
          <x14:formula1>
            <xm:f>個票８!$A$64=TRUE</xm:f>
          </x14:formula1>
          <xm:sqref>A19:C28</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7F37-497C-4ABA-B3C1-6321407EC994}">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300" priority="31">
      <formula>B5=""</formula>
    </cfRule>
  </conditionalFormatting>
  <conditionalFormatting sqref="B47:G48">
    <cfRule type="expression" dxfId="299" priority="24">
      <formula>$A$46=FALSE</formula>
    </cfRule>
  </conditionalFormatting>
  <conditionalFormatting sqref="B29:I31">
    <cfRule type="expression" dxfId="298" priority="26">
      <formula>$A$29=FALSE</formula>
    </cfRule>
  </conditionalFormatting>
  <conditionalFormatting sqref="B33:I33 B35:G35 I35">
    <cfRule type="expression" dxfId="297" priority="28">
      <formula>$A$33=FALSE</formula>
    </cfRule>
  </conditionalFormatting>
  <conditionalFormatting sqref="B34:I34">
    <cfRule type="expression" dxfId="296" priority="16">
      <formula>$A$29=FALSE</formula>
    </cfRule>
  </conditionalFormatting>
  <conditionalFormatting sqref="B38:I39 B40:G41 B42:I42 B44:G44 I44">
    <cfRule type="expression" dxfId="295" priority="25">
      <formula>$A$38=FALSE</formula>
    </cfRule>
  </conditionalFormatting>
  <conditionalFormatting sqref="B43:I43">
    <cfRule type="expression" dxfId="294" priority="15">
      <formula>$A$29=FALSE</formula>
    </cfRule>
  </conditionalFormatting>
  <conditionalFormatting sqref="B46:I46 B49:I49 B51:G51 I51">
    <cfRule type="expression" dxfId="293" priority="29">
      <formula>$A$46=FALSE</formula>
    </cfRule>
  </conditionalFormatting>
  <conditionalFormatting sqref="B50:I50">
    <cfRule type="expression" dxfId="292" priority="14">
      <formula>$A$29=FALSE</formula>
    </cfRule>
  </conditionalFormatting>
  <conditionalFormatting sqref="B57:I60 B62:G62 I62">
    <cfRule type="expression" dxfId="291" priority="27">
      <formula>$A$57=FALSE</formula>
    </cfRule>
  </conditionalFormatting>
  <conditionalFormatting sqref="B61:I61">
    <cfRule type="expression" dxfId="290" priority="13">
      <formula>$A$29=FALSE</formula>
    </cfRule>
  </conditionalFormatting>
  <conditionalFormatting sqref="B64:I64 B66:G66 I66">
    <cfRule type="expression" dxfId="289" priority="30">
      <formula>$A$64=FALSE</formula>
    </cfRule>
  </conditionalFormatting>
  <conditionalFormatting sqref="B65:I65">
    <cfRule type="expression" dxfId="288" priority="12">
      <formula>$A$29=FALSE</formula>
    </cfRule>
  </conditionalFormatting>
  <conditionalFormatting sqref="C9">
    <cfRule type="expression" dxfId="287" priority="1">
      <formula>$C$9=""</formula>
    </cfRule>
  </conditionalFormatting>
  <conditionalFormatting sqref="C75">
    <cfRule type="expression" dxfId="286" priority="20">
      <formula>$C$75=""</formula>
    </cfRule>
  </conditionalFormatting>
  <conditionalFormatting sqref="E15:E16">
    <cfRule type="expression" dxfId="285" priority="23">
      <formula>E15=""</formula>
    </cfRule>
  </conditionalFormatting>
  <conditionalFormatting sqref="E18">
    <cfRule type="expression" dxfId="284" priority="22">
      <formula>E18=""</formula>
    </cfRule>
  </conditionalFormatting>
  <conditionalFormatting sqref="E20">
    <cfRule type="expression" dxfId="283" priority="21">
      <formula>E20=""</formula>
    </cfRule>
  </conditionalFormatting>
  <conditionalFormatting sqref="F75">
    <cfRule type="expression" dxfId="282" priority="19">
      <formula>$F$75=""</formula>
    </cfRule>
  </conditionalFormatting>
  <conditionalFormatting sqref="F77">
    <cfRule type="expression" dxfId="281" priority="18">
      <formula>$F$77=""</formula>
    </cfRule>
  </conditionalFormatting>
  <conditionalFormatting sqref="H31">
    <cfRule type="expression" dxfId="280" priority="17">
      <formula>H31=""</formula>
    </cfRule>
  </conditionalFormatting>
  <conditionalFormatting sqref="H35">
    <cfRule type="expression" dxfId="279" priority="10">
      <formula>H35=""</formula>
    </cfRule>
    <cfRule type="expression" dxfId="278" priority="11">
      <formula>$A$29=FALSE</formula>
    </cfRule>
  </conditionalFormatting>
  <conditionalFormatting sqref="H44">
    <cfRule type="expression" dxfId="277" priority="8">
      <formula>H44=""</formula>
    </cfRule>
    <cfRule type="expression" dxfId="276" priority="9">
      <formula>$A$29=FALSE</formula>
    </cfRule>
  </conditionalFormatting>
  <conditionalFormatting sqref="H51">
    <cfRule type="expression" dxfId="275" priority="6">
      <formula>H51=""</formula>
    </cfRule>
    <cfRule type="expression" dxfId="274" priority="7">
      <formula>$A$29=FALSE</formula>
    </cfRule>
  </conditionalFormatting>
  <conditionalFormatting sqref="H62">
    <cfRule type="expression" dxfId="273" priority="4">
      <formula>H62=""</formula>
    </cfRule>
    <cfRule type="expression" dxfId="272" priority="5">
      <formula>$A$29=FALSE</formula>
    </cfRule>
  </conditionalFormatting>
  <conditionalFormatting sqref="H66">
    <cfRule type="expression" dxfId="271" priority="2">
      <formula>H66=""</formula>
    </cfRule>
    <cfRule type="expression" dxfId="270"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B971C4A0-D1B3-41D2-97C5-D1FFB8C6EEF7}">
      <formula1>$A$57=TRUE</formula1>
    </dataValidation>
    <dataValidation type="custom" allowBlank="1" showInputMessage="1" showErrorMessage="1" sqref="F44 D42 B44:D44 B40:C42 E40:G42 H42:I42" xr:uid="{D3455BBB-9752-40EA-9CB5-92E93F838E87}">
      <formula1>$A$38=TRUE</formula1>
    </dataValidation>
    <dataValidation type="custom" allowBlank="1" showInputMessage="1" showErrorMessage="1" error="チェックボックスにチェックが入っておりません" sqref="F51 D49 E47:I49 B47:C49 B51:D51" xr:uid="{F48BC1F2-4C91-4356-891B-B73E78F6A3E7}">
      <formula1>$A$46=TRUE</formula1>
    </dataValidation>
    <dataValidation type="custom" allowBlank="1" showInputMessage="1" showErrorMessage="1" error="チェックボックスにチェックが入っておりません" sqref="F35 B35:D35" xr:uid="{3FCBC962-B7BB-4DAB-985C-CD11EB501DBA}">
      <formula1>$A$33=TRUE</formula1>
    </dataValidation>
    <dataValidation type="custom" allowBlank="1" showInputMessage="1" showErrorMessage="1" error="チェックボックスにチェックが入っておりません" sqref="B66:D66 F66" xr:uid="{5331FD56-F16C-45F0-9BCF-F9909E5D0ADF}">
      <formula1>$A$64=TRUE</formula1>
    </dataValidation>
    <dataValidation type="custom" allowBlank="1" showInputMessage="1" showErrorMessage="1" error="チェックボックスにチェックが入っておりません" sqref="B31:I31 G51:I51 G44:I44 G35:I35 E66 E62 E51 E44 E35" xr:uid="{BF05120B-5B75-4B9B-AE75-558884A0A631}">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96FBEA5-4364-41EE-BA9A-0188F2925A82}">
          <x14:formula1>
            <xm:f>'（参考）市町村一覧'!$B$2:$B$60</xm:f>
          </x14:formula1>
          <xm:sqref>E13</xm:sqref>
        </x14:dataValidation>
        <x14:dataValidation type="list" allowBlank="1" showInputMessage="1" showErrorMessage="1" xr:uid="{84ACD72C-59B6-433C-A7D4-A5DFB0A53D1F}">
          <x14:formula1>
            <xm:f>'（参考）市町村一覧'!$D$2:$D$4</xm:f>
          </x14:formula1>
          <xm:sqref>E11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4CC9-AC5F-4F2D-B236-18D3E3ED39E3}">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D66DF3CD-519C-4C53-9C06-CA315AD15044}">
            <xm:f>個票９!$A$29=FALSE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2861CA6B-610B-468E-9FB5-25EB85559F03}">
            <xm:f>個票９!$A$29=FALSE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C83F797C-6BCD-44B6-85AB-351368AFFB5D}">
            <xm:f>個票９!$A$29=FALSE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38860B14-B4BA-4B8D-8B3E-195779563092}">
            <xm:f>個票９!$A$29=FALSE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8EDE283A-5CC1-43AF-9DC3-C420380C5220}">
            <xm:f>個票９!$A$33=FALSE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59AF2018-76AD-4AE2-B9E7-48FBC5C75740}">
            <xm:f>個票９!$A$38=FALSE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A543A738-9C0E-4DD1-819F-3ED54E3B031A}">
            <xm:f>個票９!$A$46=FALSE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A86CA3B7-ABDF-4EA9-B4FB-DFAAECBB6A73}">
            <xm:f>個票９!$A$29=FALSE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A667F35C-4E0E-4803-82E6-15E24C52DE80}">
            <xm:f>個票９!$A$29=FALSE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FAE6D5E7-5B61-416B-9492-0E49E68DCF1B}">
            <xm:f>個票９!$A$29=FALSE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7067E97E-EEE6-4778-AD7D-8321366CB41A}">
          <x14:formula1>
            <xm:f>OR(個票９!$A$38=TRUE,個票９!$A$46=TRUE)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FCFBA112-E730-4DE5-97A9-5F6856AA4CD8}">
          <x14:formula1>
            <xm:f>個票９!$A$33=TRUE</xm:f>
          </x14:formula1>
          <xm:sqref>A21:A28 A19 C19:C28 B19:B20 B22:B28</xm:sqref>
        </x14:dataValidation>
        <x14:dataValidation type="custom" allowBlank="1" showInputMessage="1" showErrorMessage="1" error="申請書のチェックボックスにチェックが入っていません" xr:uid="{02A33C80-7FFC-4326-BC7F-450CD867ED1D}">
          <x14:formula1>
            <xm:f>個票９!$A$29=TRUE</xm:f>
          </x14:formula1>
          <xm:sqref>A8:C17 A20 A31 A42 B21 B32 B43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BA3C-0220-4C1B-BCCD-98585C8684ED}">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32F1D908-2446-40BD-BB38-5FCDBBD31312}">
            <xm:f>個票９!$A$57=FALSE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3FAC09F9-2EA0-4BD7-9939-52A2C60CE608}">
            <xm:f>個票９!$A$64=FALSE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81C1F927-F7A2-4F64-90EE-809C50C2017B}">
          <x14:formula1>
            <xm:f>個票９!$A$64=TRUE</xm:f>
          </x14:formula1>
          <xm:sqref>A19:C28</xm:sqref>
        </x14:dataValidation>
        <x14:dataValidation type="custom" allowBlank="1" showInputMessage="1" showErrorMessage="1" error="申請書のチェックボックスにチェックが入っていません" xr:uid="{5CAA1B61-4B09-48E2-87AD-225D8A4FA883}">
          <x14:formula1>
            <xm:f>個票９!$A$57=TRUE</xm:f>
          </x14:formula1>
          <xm:sqref>A8:C17</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C5AD-F3EB-4324-9ABE-04B82F7DAEF7}">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257" priority="31">
      <formula>B5=""</formula>
    </cfRule>
  </conditionalFormatting>
  <conditionalFormatting sqref="B47:G48">
    <cfRule type="expression" dxfId="256" priority="24">
      <formula>$A$46=FALSE</formula>
    </cfRule>
  </conditionalFormatting>
  <conditionalFormatting sqref="B29:I31">
    <cfRule type="expression" dxfId="255" priority="26">
      <formula>$A$29=FALSE</formula>
    </cfRule>
  </conditionalFormatting>
  <conditionalFormatting sqref="B33:I33 B35:G35 I35">
    <cfRule type="expression" dxfId="254" priority="28">
      <formula>$A$33=FALSE</formula>
    </cfRule>
  </conditionalFormatting>
  <conditionalFormatting sqref="B34:I34">
    <cfRule type="expression" dxfId="253" priority="16">
      <formula>$A$29=FALSE</formula>
    </cfRule>
  </conditionalFormatting>
  <conditionalFormatting sqref="B38:I39 B40:G41 B42:I42 B44:G44 I44">
    <cfRule type="expression" dxfId="252" priority="25">
      <formula>$A$38=FALSE</formula>
    </cfRule>
  </conditionalFormatting>
  <conditionalFormatting sqref="B43:I43">
    <cfRule type="expression" dxfId="251" priority="15">
      <formula>$A$29=FALSE</formula>
    </cfRule>
  </conditionalFormatting>
  <conditionalFormatting sqref="B46:I46 B49:I49 B51:G51 I51">
    <cfRule type="expression" dxfId="250" priority="29">
      <formula>$A$46=FALSE</formula>
    </cfRule>
  </conditionalFormatting>
  <conditionalFormatting sqref="B50:I50">
    <cfRule type="expression" dxfId="249" priority="14">
      <formula>$A$29=FALSE</formula>
    </cfRule>
  </conditionalFormatting>
  <conditionalFormatting sqref="B57:I60 B62:G62 I62">
    <cfRule type="expression" dxfId="248" priority="27">
      <formula>$A$57=FALSE</formula>
    </cfRule>
  </conditionalFormatting>
  <conditionalFormatting sqref="B61:I61">
    <cfRule type="expression" dxfId="247" priority="13">
      <formula>$A$29=FALSE</formula>
    </cfRule>
  </conditionalFormatting>
  <conditionalFormatting sqref="B64:I64 B66:G66 I66">
    <cfRule type="expression" dxfId="246" priority="30">
      <formula>$A$64=FALSE</formula>
    </cfRule>
  </conditionalFormatting>
  <conditionalFormatting sqref="B65:I65">
    <cfRule type="expression" dxfId="245" priority="12">
      <formula>$A$29=FALSE</formula>
    </cfRule>
  </conditionalFormatting>
  <conditionalFormatting sqref="C9">
    <cfRule type="expression" dxfId="244" priority="1">
      <formula>$C$9=""</formula>
    </cfRule>
  </conditionalFormatting>
  <conditionalFormatting sqref="C75">
    <cfRule type="expression" dxfId="243" priority="20">
      <formula>$C$75=""</formula>
    </cfRule>
  </conditionalFormatting>
  <conditionalFormatting sqref="E15:E16">
    <cfRule type="expression" dxfId="242" priority="23">
      <formula>E15=""</formula>
    </cfRule>
  </conditionalFormatting>
  <conditionalFormatting sqref="E18">
    <cfRule type="expression" dxfId="241" priority="22">
      <formula>E18=""</formula>
    </cfRule>
  </conditionalFormatting>
  <conditionalFormatting sqref="E20">
    <cfRule type="expression" dxfId="240" priority="21">
      <formula>E20=""</formula>
    </cfRule>
  </conditionalFormatting>
  <conditionalFormatting sqref="F75">
    <cfRule type="expression" dxfId="239" priority="19">
      <formula>$F$75=""</formula>
    </cfRule>
  </conditionalFormatting>
  <conditionalFormatting sqref="F77">
    <cfRule type="expression" dxfId="238" priority="18">
      <formula>$F$77=""</formula>
    </cfRule>
  </conditionalFormatting>
  <conditionalFormatting sqref="H31">
    <cfRule type="expression" dxfId="237" priority="17">
      <formula>H31=""</formula>
    </cfRule>
  </conditionalFormatting>
  <conditionalFormatting sqref="H35">
    <cfRule type="expression" dxfId="236" priority="10">
      <formula>H35=""</formula>
    </cfRule>
    <cfRule type="expression" dxfId="235" priority="11">
      <formula>$A$29=FALSE</formula>
    </cfRule>
  </conditionalFormatting>
  <conditionalFormatting sqref="H44">
    <cfRule type="expression" dxfId="234" priority="8">
      <formula>H44=""</formula>
    </cfRule>
    <cfRule type="expression" dxfId="233" priority="9">
      <formula>$A$29=FALSE</formula>
    </cfRule>
  </conditionalFormatting>
  <conditionalFormatting sqref="H51">
    <cfRule type="expression" dxfId="232" priority="6">
      <formula>H51=""</formula>
    </cfRule>
    <cfRule type="expression" dxfId="231" priority="7">
      <formula>$A$29=FALSE</formula>
    </cfRule>
  </conditionalFormatting>
  <conditionalFormatting sqref="H62">
    <cfRule type="expression" dxfId="230" priority="4">
      <formula>H62=""</formula>
    </cfRule>
    <cfRule type="expression" dxfId="229" priority="5">
      <formula>$A$29=FALSE</formula>
    </cfRule>
  </conditionalFormatting>
  <conditionalFormatting sqref="H66">
    <cfRule type="expression" dxfId="228" priority="2">
      <formula>H66=""</formula>
    </cfRule>
    <cfRule type="expression" dxfId="227"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AD9B9247-6021-4D63-8683-B6D6885785DF}">
      <formula1>$A$29=TRUE</formula1>
    </dataValidation>
    <dataValidation type="custom" allowBlank="1" showInputMessage="1" showErrorMessage="1" error="チェックボックスにチェックが入っておりません" sqref="B66:D66 F66" xr:uid="{3D852897-98C3-4FBE-A0A9-2477F321EBE5}">
      <formula1>$A$64=TRUE</formula1>
    </dataValidation>
    <dataValidation type="custom" allowBlank="1" showInputMessage="1" showErrorMessage="1" error="チェックボックスにチェックが入っておりません" sqref="F35 B35:D35" xr:uid="{11B71941-E042-488F-8D3C-AEC5F4216D80}">
      <formula1>$A$33=TRUE</formula1>
    </dataValidation>
    <dataValidation type="custom" allowBlank="1" showInputMessage="1" showErrorMessage="1" error="チェックボックスにチェックが入っておりません" sqref="F51 D49 E47:I49 B47:C49 B51:D51" xr:uid="{FE20DEFA-7058-4635-A196-F54755A3B1C8}">
      <formula1>$A$46=TRUE</formula1>
    </dataValidation>
    <dataValidation type="custom" allowBlank="1" showInputMessage="1" showErrorMessage="1" sqref="F44 D42 B44:D44 B40:C42 E40:G42 H42:I42" xr:uid="{0AB1B53E-68AE-4C31-9ADC-9E5E565F7253}">
      <formula1>$A$38=TRUE</formula1>
    </dataValidation>
    <dataValidation type="custom" allowBlank="1" showInputMessage="1" showErrorMessage="1" error="チェックボックスにチェックが入っておりません" sqref="G66:I66 B62:D62 B39 B58:F59 B60:I60 F62:I62" xr:uid="{3192B03B-CD62-4807-BE6F-F59188961EC6}">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76E1287-60AC-4314-915A-DCAE6746E04E}">
          <x14:formula1>
            <xm:f>'（参考）市町村一覧'!$D$2:$D$4</xm:f>
          </x14:formula1>
          <xm:sqref>E11</xm:sqref>
        </x14:dataValidation>
        <x14:dataValidation type="list" allowBlank="1" showInputMessage="1" showErrorMessage="1" xr:uid="{7646EFAC-7672-4FC9-9C2B-79FC91B5608C}">
          <x14:formula1>
            <xm:f>'（参考）市町村一覧'!$B$2:$B$60</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DCEC-D9B9-49F4-BC4E-26F967EA7205}">
  <sheetPr>
    <tabColor theme="3" tint="0.89999084444715716"/>
    <pageSetUpPr fitToPage="1"/>
  </sheetPr>
  <dimension ref="A1:C50"/>
  <sheetViews>
    <sheetView view="pageBreakPreview" zoomScaleNormal="100" zoomScaleSheetLayoutView="100" workbookViewId="0">
      <selection activeCell="C14" sqref="C14"/>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44C2E038-579D-481E-BE43-B5A301673227}">
            <xm:f>個票１!$A$29=FALSE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D1C6BD2B-BDC7-4612-BED5-39C08C43CFFC}">
            <xm:f>個票１!$A$29=FALSE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086B1801-F6D3-49AE-BE7F-6C991D76328C}">
            <xm:f>個票１!$A$29=FALSE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8" id="{49E9AFE7-79D3-4717-92DD-99843005924B}">
            <xm:f>個票１!$A$29=FALSE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7" id="{80EFDE4C-2E2B-49D0-AD41-01AF1006894A}">
            <xm:f>個票１!$A$33=FALSE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9" stopIfTrue="1" id="{1D2045C5-8D3C-44AB-895E-5F5B55A35E6E}">
            <xm:f>個票１!$A$38=FALSE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8" stopIfTrue="1" id="{737673EE-0506-4B1A-8CE7-6110AAEEA9DC}">
            <xm:f>個票１!$A$46=FALSE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FA296AA0-A89F-43BE-A5F8-F5CE1653EB16}">
            <xm:f>個票１!$A$29=FALSE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181ECCEC-12FF-44AC-B802-DA2EAAEACAAC}">
            <xm:f>個票１!$A$29=FALSE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C3DDD3A1-8A38-4045-AE91-BE7595B4EBAC}">
            <xm:f>個票１!$A$29=FALSE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4C6D72EC-03EE-4199-B7FF-D5FF0FF773F6}">
          <x14:formula1>
            <xm:f>個票１!$A$29=TRUE</xm:f>
          </x14:formula1>
          <xm:sqref>A8:C17 A20 A31 A42 B21 B32 B43</xm:sqref>
        </x14:dataValidation>
        <x14:dataValidation type="custom" allowBlank="1" showInputMessage="1" showErrorMessage="1" error="申請書のチェックボックスにチェックが入っていません" xr:uid="{0674BC0D-57BA-4BE2-91EF-66A8598B6E7D}">
          <x14:formula1>
            <xm:f>個票１!$A$33=TRUE</xm:f>
          </x14:formula1>
          <xm:sqref>A21:A28 A19 C19:C28 B19:B20 B22:B28</xm:sqref>
        </x14:dataValidation>
        <x14:dataValidation type="custom" allowBlank="1" showInputMessage="1" showErrorMessage="1" xr:uid="{70D0DAA6-4726-42C2-91D9-9D1730BD8999}">
          <x14:formula1>
            <xm:f>OR(個票１!$A$38=TRUE,個票１!$A$46=TRUE)</xm:f>
          </x14:formula1>
          <xm:sqref>A32:A39 A43:A50 A30 B33:B39 A41 C30:C39 B30:B31 C41:C50 B41:B42 B44:B50</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1DC2-54D9-4567-8268-A98DC33AE4BB}">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2493C603-2DFE-4BD4-8790-D4E8C30BC3B1}">
            <xm:f>個票１０!$A$29=FALSE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6A49B1F5-8F33-4F42-B763-B10A8DF81817}">
            <xm:f>個票１０!$A$29=FALSE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DB6B7E53-6C0E-4081-8CB6-DDC4A4F3F92A}">
            <xm:f>個票１０!$A$29=FALSE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9E497AC9-E0EE-4389-AD40-A1B9AE195638}">
            <xm:f>個票１０!$A$29=FALSE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5020EA28-356B-41E5-B718-E22D44CD84AA}">
            <xm:f>個票１０!$A$33=FALSE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91B3091A-F158-4E6E-8151-908D11054ACA}">
            <xm:f>個票１０!$A$38=FALSE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F569F0E0-4491-4EF7-965F-1B8B2DEADFD8}">
            <xm:f>個票１０!$A$46=FALSE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FD81C44F-574E-4A91-B474-E9BE1FD772A3}">
            <xm:f>個票１０!$A$29=FALSE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F583BFFA-66E7-47E7-B3B9-6BB590FBEC73}">
            <xm:f>個票１０!$A$29=FALSE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AACC7DBF-AC75-4AB8-8502-69A58E02E26B}">
            <xm:f>個票１０!$A$29=FALSE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FEB4C9E9-7141-4AB0-AE29-A1C7E00A0B34}">
          <x14:formula1>
            <xm:f>個票１０!$A$29=TRUE</xm:f>
          </x14:formula1>
          <xm:sqref>A8:C17 A20 A31 A42 B21 B32 B43</xm:sqref>
        </x14:dataValidation>
        <x14:dataValidation type="custom" allowBlank="1" showInputMessage="1" showErrorMessage="1" error="申請書のチェックボックスにチェックが入っていません" xr:uid="{8293C658-0141-4A16-98E9-1419574173B3}">
          <x14:formula1>
            <xm:f>個票１０!$A$33=TRUE</xm:f>
          </x14:formula1>
          <xm:sqref>A21:A28 A19 C19:C28 B19:B20 B22:B28</xm:sqref>
        </x14:dataValidation>
        <x14:dataValidation type="custom" allowBlank="1" showInputMessage="1" showErrorMessage="1" xr:uid="{260DD432-1718-46E2-9C67-726A83B9A4B0}">
          <x14:formula1>
            <xm:f>OR(個票１０!$A$38=TRUE,個票１０!$A$46=TRUE)</xm:f>
          </x14:formula1>
          <xm:sqref>A32:A39 A43:A50 A30 B33:B39 A41 C30:C39 B30:B31 C41:C50 B41:B42 B44:B50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76E3-1F37-4E19-8D2E-04FFFD211AAB}">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7DBD7DCD-1D03-4DA5-B46D-C51A6599103F}">
            <xm:f>個票１０!$A$57=FALSE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7B6A6DA9-1DB7-4DA3-B7A4-F677C452A507}">
            <xm:f>個票１０!$A$64=FALSE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235BF3EB-7ADE-4A9B-B75A-7617BC9EC6E7}">
          <x14:formula1>
            <xm:f>個票１０!$A$57=TRUE</xm:f>
          </x14:formula1>
          <xm:sqref>A8:C17</xm:sqref>
        </x14:dataValidation>
        <x14:dataValidation type="custom" allowBlank="1" showInputMessage="1" showErrorMessage="1" error="申請書のチェックボックスにチェックが入っていません" xr:uid="{7F572647-A62E-4646-BBA8-389532CA38DA}">
          <x14:formula1>
            <xm:f>個票１０!$A$64=TRUE</xm:f>
          </x14:formula1>
          <xm:sqref>A19:C28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B8C31-AF6E-4801-B58D-EACAC53549B6}">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214" priority="31">
      <formula>B5=""</formula>
    </cfRule>
  </conditionalFormatting>
  <conditionalFormatting sqref="B47:G48">
    <cfRule type="expression" dxfId="213" priority="24">
      <formula>$A$46=FALSE</formula>
    </cfRule>
  </conditionalFormatting>
  <conditionalFormatting sqref="B29:I31">
    <cfRule type="expression" dxfId="212" priority="26">
      <formula>$A$29=FALSE</formula>
    </cfRule>
  </conditionalFormatting>
  <conditionalFormatting sqref="B33:I33 B35:G35 I35">
    <cfRule type="expression" dxfId="211" priority="28">
      <formula>$A$33=FALSE</formula>
    </cfRule>
  </conditionalFormatting>
  <conditionalFormatting sqref="B34:I34">
    <cfRule type="expression" dxfId="210" priority="16">
      <formula>$A$29=FALSE</formula>
    </cfRule>
  </conditionalFormatting>
  <conditionalFormatting sqref="B38:I39 B40:G41 B42:I42 B44:G44 I44">
    <cfRule type="expression" dxfId="209" priority="25">
      <formula>$A$38=FALSE</formula>
    </cfRule>
  </conditionalFormatting>
  <conditionalFormatting sqref="B43:I43">
    <cfRule type="expression" dxfId="208" priority="15">
      <formula>$A$29=FALSE</formula>
    </cfRule>
  </conditionalFormatting>
  <conditionalFormatting sqref="B46:I46 B49:I49 B51:G51 I51">
    <cfRule type="expression" dxfId="207" priority="29">
      <formula>$A$46=FALSE</formula>
    </cfRule>
  </conditionalFormatting>
  <conditionalFormatting sqref="B50:I50">
    <cfRule type="expression" dxfId="206" priority="14">
      <formula>$A$29=FALSE</formula>
    </cfRule>
  </conditionalFormatting>
  <conditionalFormatting sqref="B57:I60 B62:G62 I62">
    <cfRule type="expression" dxfId="205" priority="27">
      <formula>$A$57=FALSE</formula>
    </cfRule>
  </conditionalFormatting>
  <conditionalFormatting sqref="B61:I61">
    <cfRule type="expression" dxfId="204" priority="13">
      <formula>$A$29=FALSE</formula>
    </cfRule>
  </conditionalFormatting>
  <conditionalFormatting sqref="B64:I64 B66:G66 I66">
    <cfRule type="expression" dxfId="203" priority="30">
      <formula>$A$64=FALSE</formula>
    </cfRule>
  </conditionalFormatting>
  <conditionalFormatting sqref="B65:I65">
    <cfRule type="expression" dxfId="202" priority="12">
      <formula>$A$29=FALSE</formula>
    </cfRule>
  </conditionalFormatting>
  <conditionalFormatting sqref="C9">
    <cfRule type="expression" dxfId="201" priority="1">
      <formula>$C$9=""</formula>
    </cfRule>
  </conditionalFormatting>
  <conditionalFormatting sqref="C75">
    <cfRule type="expression" dxfId="200" priority="20">
      <formula>$C$75=""</formula>
    </cfRule>
  </conditionalFormatting>
  <conditionalFormatting sqref="E15:E16">
    <cfRule type="expression" dxfId="199" priority="23">
      <formula>E15=""</formula>
    </cfRule>
  </conditionalFormatting>
  <conditionalFormatting sqref="E18">
    <cfRule type="expression" dxfId="198" priority="22">
      <formula>E18=""</formula>
    </cfRule>
  </conditionalFormatting>
  <conditionalFormatting sqref="E20">
    <cfRule type="expression" dxfId="197" priority="21">
      <formula>E20=""</formula>
    </cfRule>
  </conditionalFormatting>
  <conditionalFormatting sqref="F75">
    <cfRule type="expression" dxfId="196" priority="19">
      <formula>$F$75=""</formula>
    </cfRule>
  </conditionalFormatting>
  <conditionalFormatting sqref="F77">
    <cfRule type="expression" dxfId="195" priority="18">
      <formula>$F$77=""</formula>
    </cfRule>
  </conditionalFormatting>
  <conditionalFormatting sqref="H31">
    <cfRule type="expression" dxfId="194" priority="17">
      <formula>H31=""</formula>
    </cfRule>
  </conditionalFormatting>
  <conditionalFormatting sqref="H35">
    <cfRule type="expression" dxfId="193" priority="10">
      <formula>H35=""</formula>
    </cfRule>
    <cfRule type="expression" dxfId="192" priority="11">
      <formula>$A$29=FALSE</formula>
    </cfRule>
  </conditionalFormatting>
  <conditionalFormatting sqref="H44">
    <cfRule type="expression" dxfId="191" priority="8">
      <formula>H44=""</formula>
    </cfRule>
    <cfRule type="expression" dxfId="190" priority="9">
      <formula>$A$29=FALSE</formula>
    </cfRule>
  </conditionalFormatting>
  <conditionalFormatting sqref="H51">
    <cfRule type="expression" dxfId="189" priority="6">
      <formula>H51=""</formula>
    </cfRule>
    <cfRule type="expression" dxfId="188" priority="7">
      <formula>$A$29=FALSE</formula>
    </cfRule>
  </conditionalFormatting>
  <conditionalFormatting sqref="H62">
    <cfRule type="expression" dxfId="187" priority="4">
      <formula>H62=""</formula>
    </cfRule>
    <cfRule type="expression" dxfId="186" priority="5">
      <formula>$A$29=FALSE</formula>
    </cfRule>
  </conditionalFormatting>
  <conditionalFormatting sqref="H66">
    <cfRule type="expression" dxfId="185" priority="2">
      <formula>H66=""</formula>
    </cfRule>
    <cfRule type="expression" dxfId="184"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599A405F-71CE-4290-B9AA-EAB94E670BA2}">
      <formula1>$A$29=TRUE</formula1>
    </dataValidation>
    <dataValidation type="custom" allowBlank="1" showInputMessage="1" showErrorMessage="1" error="チェックボックスにチェックが入っておりません" sqref="B66:D66 F66" xr:uid="{3A2456D0-F50C-42B0-BC8B-6DEA0E40088A}">
      <formula1>$A$64=TRUE</formula1>
    </dataValidation>
    <dataValidation type="custom" allowBlank="1" showInputMessage="1" showErrorMessage="1" error="チェックボックスにチェックが入っておりません" sqref="F35 B35:D35" xr:uid="{A535B3FA-FC88-4177-83F1-DDBDF15CF4A6}">
      <formula1>$A$33=TRUE</formula1>
    </dataValidation>
    <dataValidation type="custom" allowBlank="1" showInputMessage="1" showErrorMessage="1" error="チェックボックスにチェックが入っておりません" sqref="F51 D49 E47:I49 B47:C49 B51:D51" xr:uid="{DC2584D2-4B90-4BC8-8ECA-C66BA8315CE5}">
      <formula1>$A$46=TRUE</formula1>
    </dataValidation>
    <dataValidation type="custom" allowBlank="1" showInputMessage="1" showErrorMessage="1" sqref="F44 D42 B44:D44 B40:C42 E40:G42 H42:I42" xr:uid="{1D60155D-0C4B-481D-BAAF-C6D7541FC19B}">
      <formula1>$A$38=TRUE</formula1>
    </dataValidation>
    <dataValidation type="custom" allowBlank="1" showInputMessage="1" showErrorMessage="1" error="チェックボックスにチェックが入っておりません" sqref="G66:I66 B62:D62 B39 B58:F59 B60:I60 F62:I62" xr:uid="{207C6DFC-5BF2-432C-B1AC-0D41A9FDC488}">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4AC822-61F1-4E72-A1D9-C3341679A8BF}">
          <x14:formula1>
            <xm:f>'（参考）市町村一覧'!$D$2:$D$4</xm:f>
          </x14:formula1>
          <xm:sqref>E11</xm:sqref>
        </x14:dataValidation>
        <x14:dataValidation type="list" allowBlank="1" showInputMessage="1" showErrorMessage="1" xr:uid="{8962DFD5-665B-4EF2-B2E1-AE92D9C49DAA}">
          <x14:formula1>
            <xm:f>'（参考）市町村一覧'!$B$2:$B$60</xm:f>
          </x14:formula1>
          <xm:sqref>E13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E020-6458-4215-91C5-03A813B9E49E}">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7FADEA60-8B22-4FA3-BB7C-6BEE3BD7C7BE}">
            <xm:f>個票１１!$A$29=FALSE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0EC9F1FB-17D8-4D3C-AA01-CFB16C7C62A4}">
            <xm:f>個票１１!$A$29=FALSE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7D7E3DA3-1553-412A-B915-598295BFBB18}">
            <xm:f>個票１１!$A$29=FALSE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B1F6760E-F67D-44CD-B975-6C05661352EB}">
            <xm:f>個票１１!$A$29=FALSE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43AF13BB-F90A-4AE5-85E5-72DDE9DEBA44}">
            <xm:f>個票１１!$A$33=FALSE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F1387D69-5009-4B7E-BC79-3C23B35612BC}">
            <xm:f>個票１１!$A$38=FALSE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017C44FA-FF7D-46BE-98F6-34A650979D32}">
            <xm:f>個票１１!$A$46=FALSE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4C1ED948-E09E-4702-A550-ACBBD22226B3}">
            <xm:f>個票１１!$A$29=FALSE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F51466E2-EDBC-4606-88D9-FD8AE5BE4EDE}">
            <xm:f>個票１１!$A$29=FALSE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E5C3DFDE-6A16-4BC9-9B25-F45CB153CC51}">
            <xm:f>個票１１!$A$29=FALSE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EA9E4F26-FB3B-4926-B90F-B0DB47D25908}">
          <x14:formula1>
            <xm:f>個票１１!$A$29=TRUE</xm:f>
          </x14:formula1>
          <xm:sqref>A8:C17 A20 A31 A42 B21 B32 B43</xm:sqref>
        </x14:dataValidation>
        <x14:dataValidation type="custom" allowBlank="1" showInputMessage="1" showErrorMessage="1" error="申請書のチェックボックスにチェックが入っていません" xr:uid="{10B7A7E4-CB88-4582-9165-84C904075E1B}">
          <x14:formula1>
            <xm:f>個票１１!$A$33=TRUE</xm:f>
          </x14:formula1>
          <xm:sqref>A21:A28 A19 C19:C28 B19:B20 B22:B28</xm:sqref>
        </x14:dataValidation>
        <x14:dataValidation type="custom" allowBlank="1" showInputMessage="1" showErrorMessage="1" xr:uid="{E9AED5FF-E391-4CCA-910A-18542A76417C}">
          <x14:formula1>
            <xm:f>OR(個票１１!$A$38=TRUE,個票１１!$A$46=TRUE)</xm:f>
          </x14:formula1>
          <xm:sqref>A32:A39 A43:A50 A30 B33:B39 A41 C30:C39 B30:B31 C41:C50 B41:B42 B44:B50</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72F5-4DF8-4EF5-8CFE-05AB3FD20332}">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1804980D-E05F-415F-9A3F-D4680357C033}">
            <xm:f>個票１１!$A$57=FALSE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CC15B489-539D-4BE9-A15F-ACF3B675B691}">
            <xm:f>個票１１!$A$64=FALSE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52D09E07-7C0C-4970-8921-49E32A748DB0}">
          <x14:formula1>
            <xm:f>個票１１!$A$57=TRUE</xm:f>
          </x14:formula1>
          <xm:sqref>A8:C17</xm:sqref>
        </x14:dataValidation>
        <x14:dataValidation type="custom" allowBlank="1" showInputMessage="1" showErrorMessage="1" error="申請書のチェックボックスにチェックが入っていません" xr:uid="{EA6165B1-655A-4220-8EBA-A1660610CBE6}">
          <x14:formula1>
            <xm:f>個票１１!$A$64=TRUE</xm:f>
          </x14:formula1>
          <xm:sqref>A19:C28</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1FF1-2853-40CE-882E-56B66B5AF921}">
  <sheetPr>
    <tabColor theme="3" tint="0.89999084444715716"/>
    <pageSetUpPr fitToPage="1"/>
  </sheetPr>
  <dimension ref="A1:J78"/>
  <sheetViews>
    <sheetView view="pageBreakPreview" zoomScale="115" zoomScaleNormal="100" zoomScaleSheetLayoutView="115" workbookViewId="0">
      <selection activeCell="K28" sqref="K28"/>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171" priority="31">
      <formula>B5=""</formula>
    </cfRule>
  </conditionalFormatting>
  <conditionalFormatting sqref="B47:G48">
    <cfRule type="expression" dxfId="170" priority="24">
      <formula>$A$46=FALSE</formula>
    </cfRule>
  </conditionalFormatting>
  <conditionalFormatting sqref="B29:I31">
    <cfRule type="expression" dxfId="169" priority="26">
      <formula>$A$29=FALSE</formula>
    </cfRule>
  </conditionalFormatting>
  <conditionalFormatting sqref="B33:I33 B35:G35 I35">
    <cfRule type="expression" dxfId="168" priority="28">
      <formula>$A$33=FALSE</formula>
    </cfRule>
  </conditionalFormatting>
  <conditionalFormatting sqref="B34:I34">
    <cfRule type="expression" dxfId="167" priority="16">
      <formula>$A$29=FALSE</formula>
    </cfRule>
  </conditionalFormatting>
  <conditionalFormatting sqref="B38:I39 B40:G41 B42:I42 B44:G44 I44">
    <cfRule type="expression" dxfId="166" priority="25">
      <formula>$A$38=FALSE</formula>
    </cfRule>
  </conditionalFormatting>
  <conditionalFormatting sqref="B43:I43">
    <cfRule type="expression" dxfId="165" priority="15">
      <formula>$A$29=FALSE</formula>
    </cfRule>
  </conditionalFormatting>
  <conditionalFormatting sqref="B46:I46 B49:I49 B51:G51 I51">
    <cfRule type="expression" dxfId="164" priority="29">
      <formula>$A$46=FALSE</formula>
    </cfRule>
  </conditionalFormatting>
  <conditionalFormatting sqref="B50:I50">
    <cfRule type="expression" dxfId="163" priority="14">
      <formula>$A$29=FALSE</formula>
    </cfRule>
  </conditionalFormatting>
  <conditionalFormatting sqref="B57:I60 B62:G62 I62">
    <cfRule type="expression" dxfId="162" priority="27">
      <formula>$A$57=FALSE</formula>
    </cfRule>
  </conditionalFormatting>
  <conditionalFormatting sqref="B61:I61">
    <cfRule type="expression" dxfId="161" priority="13">
      <formula>$A$29=FALSE</formula>
    </cfRule>
  </conditionalFormatting>
  <conditionalFormatting sqref="B64:I64 B66:G66 I66">
    <cfRule type="expression" dxfId="160" priority="30">
      <formula>$A$64=FALSE</formula>
    </cfRule>
  </conditionalFormatting>
  <conditionalFormatting sqref="B65:I65">
    <cfRule type="expression" dxfId="159" priority="12">
      <formula>$A$29=FALSE</formula>
    </cfRule>
  </conditionalFormatting>
  <conditionalFormatting sqref="C9">
    <cfRule type="expression" dxfId="158" priority="1">
      <formula>$C$9=""</formula>
    </cfRule>
  </conditionalFormatting>
  <conditionalFormatting sqref="C75">
    <cfRule type="expression" dxfId="157" priority="20">
      <formula>$C$75=""</formula>
    </cfRule>
  </conditionalFormatting>
  <conditionalFormatting sqref="E15:E16">
    <cfRule type="expression" dxfId="156" priority="23">
      <formula>E15=""</formula>
    </cfRule>
  </conditionalFormatting>
  <conditionalFormatting sqref="E18">
    <cfRule type="expression" dxfId="155" priority="22">
      <formula>E18=""</formula>
    </cfRule>
  </conditionalFormatting>
  <conditionalFormatting sqref="E20">
    <cfRule type="expression" dxfId="154" priority="21">
      <formula>E20=""</formula>
    </cfRule>
  </conditionalFormatting>
  <conditionalFormatting sqref="F75">
    <cfRule type="expression" dxfId="153" priority="19">
      <formula>$F$75=""</formula>
    </cfRule>
  </conditionalFormatting>
  <conditionalFormatting sqref="F77">
    <cfRule type="expression" dxfId="152" priority="18">
      <formula>$F$77=""</formula>
    </cfRule>
  </conditionalFormatting>
  <conditionalFormatting sqref="H31">
    <cfRule type="expression" dxfId="151" priority="17">
      <formula>H31=""</formula>
    </cfRule>
  </conditionalFormatting>
  <conditionalFormatting sqref="H35">
    <cfRule type="expression" dxfId="150" priority="10">
      <formula>H35=""</formula>
    </cfRule>
    <cfRule type="expression" dxfId="149" priority="11">
      <formula>$A$29=FALSE</formula>
    </cfRule>
  </conditionalFormatting>
  <conditionalFormatting sqref="H44">
    <cfRule type="expression" dxfId="148" priority="8">
      <formula>H44=""</formula>
    </cfRule>
    <cfRule type="expression" dxfId="147" priority="9">
      <formula>$A$29=FALSE</formula>
    </cfRule>
  </conditionalFormatting>
  <conditionalFormatting sqref="H51">
    <cfRule type="expression" dxfId="146" priority="6">
      <formula>H51=""</formula>
    </cfRule>
    <cfRule type="expression" dxfId="145" priority="7">
      <formula>$A$29=FALSE</formula>
    </cfRule>
  </conditionalFormatting>
  <conditionalFormatting sqref="H62">
    <cfRule type="expression" dxfId="144" priority="4">
      <formula>H62=""</formula>
    </cfRule>
    <cfRule type="expression" dxfId="143" priority="5">
      <formula>$A$29=FALSE</formula>
    </cfRule>
  </conditionalFormatting>
  <conditionalFormatting sqref="H66">
    <cfRule type="expression" dxfId="142" priority="2">
      <formula>H66=""</formula>
    </cfRule>
    <cfRule type="expression" dxfId="141"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E21A8FDE-4EAB-4017-85F0-F427B818199E}">
      <formula1>$A$57=TRUE</formula1>
    </dataValidation>
    <dataValidation type="custom" allowBlank="1" showInputMessage="1" showErrorMessage="1" sqref="F44 D42 B44:D44 B40:C42 E40:G42 H42:I42" xr:uid="{2B76124C-8B23-44F3-B356-FBC025C4EF72}">
      <formula1>$A$38=TRUE</formula1>
    </dataValidation>
    <dataValidation type="custom" allowBlank="1" showInputMessage="1" showErrorMessage="1" error="チェックボックスにチェックが入っておりません" sqref="F51 D49 E47:I49 B47:C49 B51:D51" xr:uid="{3427378C-1013-49D1-B393-AAB2B6884CBB}">
      <formula1>$A$46=TRUE</formula1>
    </dataValidation>
    <dataValidation type="custom" allowBlank="1" showInputMessage="1" showErrorMessage="1" error="チェックボックスにチェックが入っておりません" sqref="F35 B35:D35" xr:uid="{7868ED7A-1E9A-4585-807D-F93054E613FF}">
      <formula1>$A$33=TRUE</formula1>
    </dataValidation>
    <dataValidation type="custom" allowBlank="1" showInputMessage="1" showErrorMessage="1" error="チェックボックスにチェックが入っておりません" sqref="B66:D66 F66" xr:uid="{625C5520-959F-4936-9E27-2A903225E21F}">
      <formula1>$A$64=TRUE</formula1>
    </dataValidation>
    <dataValidation type="custom" allowBlank="1" showInputMessage="1" showErrorMessage="1" error="チェックボックスにチェックが入っておりません" sqref="B31:I31 G51:I51 G44:I44 G35:I35 E66 E62 E51 E44 E35" xr:uid="{59A8A27D-635F-41B1-9CBF-14A1AD985EED}">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8DAE7F9-32C3-4CAE-B125-9BF1A02E9E96}">
          <x14:formula1>
            <xm:f>'（参考）市町村一覧'!$B$2:$B$60</xm:f>
          </x14:formula1>
          <xm:sqref>E13</xm:sqref>
        </x14:dataValidation>
        <x14:dataValidation type="list" allowBlank="1" showInputMessage="1" showErrorMessage="1" xr:uid="{F8CD8003-A21E-466A-AC62-1EA28FA4D3D9}">
          <x14:formula1>
            <xm:f>'（参考）市町村一覧'!$D$2:$D$4</xm:f>
          </x14:formula1>
          <xm:sqref>E11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DD4B-0C33-4F29-811A-8FEEA3CB87CE}">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43148D44-7929-422B-B034-45FEB86ADB6D}">
            <xm:f>個票１２!$A$29=FALSE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42341700-234B-4B78-9DD0-5E9056D77E3D}">
            <xm:f>個票１２!$A$29=FALSE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A9BEA93F-FD6A-4552-80E5-E1EFC88CAD4A}">
            <xm:f>個票１２!$A$29=FALSE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43978B5C-6E0A-440F-A0EB-3A445ED5AF85}">
            <xm:f>個票１２!$A$29=FALSE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C08C27C9-5AC6-47D3-A994-018A08192122}">
            <xm:f>個票１２!$A$33=FALSE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9C7C59D8-4A66-46E8-85E9-9D6742793021}">
            <xm:f>個票１２!$A$38=FALSE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9AF0FD59-8882-462D-A5E3-7CD3130B5AF5}">
            <xm:f>個票１２!$A$46=FALSE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D4DAE9B4-A96E-453E-B22B-D8A0D9325717}">
            <xm:f>個票１２!$A$29=FALSE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CBFA624D-069B-4FEF-BDC4-3BD9108A7281}">
            <xm:f>個票１２!$A$29=FALSE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6F2BC9D9-D5FB-41F0-8440-D335BC409C9A}">
            <xm:f>個票１２!$A$29=FALSE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CC709CA1-79DA-4F45-A22B-F8D3A1D2D1D9}">
          <x14:formula1>
            <xm:f>OR(個票１２!$A$38=TRUE,個票１２!$A$46=TRUE)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E9724DC0-1C28-4F38-B821-75FEE2A2A37D}">
          <x14:formula1>
            <xm:f>個票１２!$A$33=TRUE</xm:f>
          </x14:formula1>
          <xm:sqref>A21:A28 A19 C19:C28 B19:B20 B22:B28</xm:sqref>
        </x14:dataValidation>
        <x14:dataValidation type="custom" allowBlank="1" showInputMessage="1" showErrorMessage="1" error="申請書のチェックボックスにチェックが入っていません" xr:uid="{CF4A3C10-A44A-4F7C-B4AA-40C62430D2E8}">
          <x14:formula1>
            <xm:f>個票１２!$A$29=TRUE</xm:f>
          </x14:formula1>
          <xm:sqref>A8:C17 A20 A31 A42 B21 B32 B43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F98F-ACAA-4DB2-A45E-C83BB7CBD76B}">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4B404BD1-C29D-47CA-B78C-D8E6F7B85965}">
            <xm:f>個票１２!$A$57=FALSE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FA548479-1943-4397-A8E0-AC7BAD35A3F9}">
            <xm:f>個票１２!$A$64=FALSE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06B3DB7A-899A-4286-BD76-CABAAB8AF867}">
          <x14:formula1>
            <xm:f>個票１２!$A$64=TRUE</xm:f>
          </x14:formula1>
          <xm:sqref>A19:C28</xm:sqref>
        </x14:dataValidation>
        <x14:dataValidation type="custom" allowBlank="1" showInputMessage="1" showErrorMessage="1" error="申請書のチェックボックスにチェックが入っていません" xr:uid="{DD8A75C2-1A60-4CBD-B33C-EA4BF5CCED3D}">
          <x14:formula1>
            <xm:f>個票１２!$A$57=TRUE</xm:f>
          </x14:formula1>
          <xm:sqref>A8:C17</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F45A-DB67-49D6-85C3-3BF0734E3CA9}">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128" priority="31">
      <formula>B5=""</formula>
    </cfRule>
  </conditionalFormatting>
  <conditionalFormatting sqref="B47:G48">
    <cfRule type="expression" dxfId="127" priority="24">
      <formula>$A$46=FALSE</formula>
    </cfRule>
  </conditionalFormatting>
  <conditionalFormatting sqref="B29:I31">
    <cfRule type="expression" dxfId="126" priority="26">
      <formula>$A$29=FALSE</formula>
    </cfRule>
  </conditionalFormatting>
  <conditionalFormatting sqref="B33:I33 B35:G35 I35">
    <cfRule type="expression" dxfId="125" priority="28">
      <formula>$A$33=FALSE</formula>
    </cfRule>
  </conditionalFormatting>
  <conditionalFormatting sqref="B34:I34">
    <cfRule type="expression" dxfId="124" priority="16">
      <formula>$A$29=FALSE</formula>
    </cfRule>
  </conditionalFormatting>
  <conditionalFormatting sqref="B38:I39 B40:G41 B42:I42 B44:G44 I44">
    <cfRule type="expression" dxfId="123" priority="25">
      <formula>$A$38=FALSE</formula>
    </cfRule>
  </conditionalFormatting>
  <conditionalFormatting sqref="B43:I43">
    <cfRule type="expression" dxfId="122" priority="15">
      <formula>$A$29=FALSE</formula>
    </cfRule>
  </conditionalFormatting>
  <conditionalFormatting sqref="B46:I46 B49:I49 B51:G51 I51">
    <cfRule type="expression" dxfId="121" priority="29">
      <formula>$A$46=FALSE</formula>
    </cfRule>
  </conditionalFormatting>
  <conditionalFormatting sqref="B50:I50">
    <cfRule type="expression" dxfId="120" priority="14">
      <formula>$A$29=FALSE</formula>
    </cfRule>
  </conditionalFormatting>
  <conditionalFormatting sqref="B57:I60 B62:G62 I62">
    <cfRule type="expression" dxfId="119" priority="27">
      <formula>$A$57=FALSE</formula>
    </cfRule>
  </conditionalFormatting>
  <conditionalFormatting sqref="B61:I61">
    <cfRule type="expression" dxfId="118" priority="13">
      <formula>$A$29=FALSE</formula>
    </cfRule>
  </conditionalFormatting>
  <conditionalFormatting sqref="B64:I64 B66:G66 I66">
    <cfRule type="expression" dxfId="117" priority="30">
      <formula>$A$64=FALSE</formula>
    </cfRule>
  </conditionalFormatting>
  <conditionalFormatting sqref="B65:I65">
    <cfRule type="expression" dxfId="116" priority="12">
      <formula>$A$29=FALSE</formula>
    </cfRule>
  </conditionalFormatting>
  <conditionalFormatting sqref="C9">
    <cfRule type="expression" dxfId="115" priority="1">
      <formula>$C$9=""</formula>
    </cfRule>
  </conditionalFormatting>
  <conditionalFormatting sqref="C75">
    <cfRule type="expression" dxfId="114" priority="20">
      <formula>$C$75=""</formula>
    </cfRule>
  </conditionalFormatting>
  <conditionalFormatting sqref="E15:E16">
    <cfRule type="expression" dxfId="113" priority="23">
      <formula>E15=""</formula>
    </cfRule>
  </conditionalFormatting>
  <conditionalFormatting sqref="E18">
    <cfRule type="expression" dxfId="112" priority="22">
      <formula>E18=""</formula>
    </cfRule>
  </conditionalFormatting>
  <conditionalFormatting sqref="E20">
    <cfRule type="expression" dxfId="111" priority="21">
      <formula>E20=""</formula>
    </cfRule>
  </conditionalFormatting>
  <conditionalFormatting sqref="F75">
    <cfRule type="expression" dxfId="110" priority="19">
      <formula>$F$75=""</formula>
    </cfRule>
  </conditionalFormatting>
  <conditionalFormatting sqref="F77">
    <cfRule type="expression" dxfId="109" priority="18">
      <formula>$F$77=""</formula>
    </cfRule>
  </conditionalFormatting>
  <conditionalFormatting sqref="H31">
    <cfRule type="expression" dxfId="108" priority="17">
      <formula>H31=""</formula>
    </cfRule>
  </conditionalFormatting>
  <conditionalFormatting sqref="H35">
    <cfRule type="expression" dxfId="107" priority="10">
      <formula>H35=""</formula>
    </cfRule>
    <cfRule type="expression" dxfId="106" priority="11">
      <formula>$A$29=FALSE</formula>
    </cfRule>
  </conditionalFormatting>
  <conditionalFormatting sqref="H44">
    <cfRule type="expression" dxfId="105" priority="8">
      <formula>H44=""</formula>
    </cfRule>
    <cfRule type="expression" dxfId="104" priority="9">
      <formula>$A$29=FALSE</formula>
    </cfRule>
  </conditionalFormatting>
  <conditionalFormatting sqref="H51">
    <cfRule type="expression" dxfId="103" priority="6">
      <formula>H51=""</formula>
    </cfRule>
    <cfRule type="expression" dxfId="102" priority="7">
      <formula>$A$29=FALSE</formula>
    </cfRule>
  </conditionalFormatting>
  <conditionalFormatting sqref="H62">
    <cfRule type="expression" dxfId="101" priority="4">
      <formula>H62=""</formula>
    </cfRule>
    <cfRule type="expression" dxfId="100" priority="5">
      <formula>$A$29=FALSE</formula>
    </cfRule>
  </conditionalFormatting>
  <conditionalFormatting sqref="H66">
    <cfRule type="expression" dxfId="99" priority="2">
      <formula>H66=""</formula>
    </cfRule>
    <cfRule type="expression" dxfId="98"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66E2EE8F-F8BB-4465-B7C0-493D933A3DA6}">
      <formula1>$A$57=TRUE</formula1>
    </dataValidation>
    <dataValidation type="custom" allowBlank="1" showInputMessage="1" showErrorMessage="1" sqref="F44 D42 B44:D44 B40:C42 E40:G42 H42:I42" xr:uid="{BBE69A11-2601-4C75-B067-0496CA5A7F50}">
      <formula1>$A$38=TRUE</formula1>
    </dataValidation>
    <dataValidation type="custom" allowBlank="1" showInputMessage="1" showErrorMessage="1" error="チェックボックスにチェックが入っておりません" sqref="F51 D49 E47:I49 B47:C49 B51:D51" xr:uid="{66588C02-2DB0-47C7-9331-8924A51441DF}">
      <formula1>$A$46=TRUE</formula1>
    </dataValidation>
    <dataValidation type="custom" allowBlank="1" showInputMessage="1" showErrorMessage="1" error="チェックボックスにチェックが入っておりません" sqref="F35 B35:D35" xr:uid="{E89B42DE-95A2-496D-8EC9-C8764B10510B}">
      <formula1>$A$33=TRUE</formula1>
    </dataValidation>
    <dataValidation type="custom" allowBlank="1" showInputMessage="1" showErrorMessage="1" error="チェックボックスにチェックが入っておりません" sqref="B66:D66 F66" xr:uid="{EA06B40C-1D41-4FFA-812D-1B2282A5E378}">
      <formula1>$A$64=TRUE</formula1>
    </dataValidation>
    <dataValidation type="custom" allowBlank="1" showInputMessage="1" showErrorMessage="1" error="チェックボックスにチェックが入っておりません" sqref="B31:I31 G51:I51 G44:I44 G35:I35 E66 E62 E51 E44 E35" xr:uid="{BFC93AD4-9A41-44BC-BA92-80F73DE5F701}">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AB72447-98BD-4071-A5CF-C68C50E3F550}">
          <x14:formula1>
            <xm:f>'（参考）市町村一覧'!$B$2:$B$60</xm:f>
          </x14:formula1>
          <xm:sqref>E13</xm:sqref>
        </x14:dataValidation>
        <x14:dataValidation type="list" allowBlank="1" showInputMessage="1" showErrorMessage="1" xr:uid="{77D5CD22-C9F6-4478-8F3A-241BF71B5C57}">
          <x14:formula1>
            <xm:f>'（参考）市町村一覧'!$D$2:$D$4</xm:f>
          </x14:formula1>
          <xm:sqref>E11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C442-005A-40E4-B8C1-A7461CEFE3A2}">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C579C577-8A5B-46A6-8553-D4019C8294F8}">
            <xm:f>個票１３!$A$29=FALSE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9DDEF981-B88A-4899-B367-74B6CCEC1526}">
            <xm:f>個票１３!$A$29=FALSE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6D1D2599-1F47-4E9C-90C3-DAE560C5FCB0}">
            <xm:f>個票１３!$A$29=FALSE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88B60BAE-B4D2-43E8-A8B7-8700D800EF70}">
            <xm:f>個票１３!$A$29=FALSE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4644DC68-CB00-4B04-8A11-BA5EF31D9BA4}">
            <xm:f>個票１３!$A$33=FALSE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157F0E4D-AB48-44F2-9A59-5201E7B10DB7}">
            <xm:f>個票１３!$A$38=FALSE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C91499C6-40AC-4ABB-8AD1-D8744B3D9E02}">
            <xm:f>個票１３!$A$46=FALSE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396427F1-332C-42F6-8ED3-AD5EB3BE38A6}">
            <xm:f>個票１３!$A$29=FALSE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2BB8F79A-329C-4679-B577-2A8744422DE0}">
            <xm:f>個票１３!$A$29=FALSE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0E36D381-55BD-4ECB-989A-61097A59253F}">
            <xm:f>個票１３!$A$29=FALSE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7448F9D3-3074-441F-9F24-7A71828650DB}">
          <x14:formula1>
            <xm:f>OR(個票１３!$A$38=TRUE,個票１３!$A$46=TRUE)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09D7EBE9-B13C-44EB-92AA-D67ED1ED6069}">
          <x14:formula1>
            <xm:f>個票１３!$A$33=TRUE</xm:f>
          </x14:formula1>
          <xm:sqref>A21:A28 A19 C19:C28 B19:B20 B22:B28</xm:sqref>
        </x14:dataValidation>
        <x14:dataValidation type="custom" allowBlank="1" showInputMessage="1" showErrorMessage="1" error="申請書のチェックボックスにチェックが入っていません" xr:uid="{39CB22E1-C8D8-4111-95BF-FB7C31F68BF8}">
          <x14:formula1>
            <xm:f>個票１３!$A$29=TRUE</xm:f>
          </x14:formula1>
          <xm:sqref>A8:C17 A20 A31 A42 B21 B32 B43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D430-CD81-49CD-A738-3E0EF77978A3}">
  <sheetPr>
    <tabColor theme="3" tint="0.89999084444715716"/>
    <pageSetUpPr fitToPage="1"/>
  </sheetPr>
  <dimension ref="A1:C28"/>
  <sheetViews>
    <sheetView view="pageBreakPreview" topLeftCell="A7" zoomScale="115" zoomScaleNormal="100" zoomScaleSheetLayoutView="115" workbookViewId="0">
      <selection activeCell="C14" sqref="C14"/>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7" id="{BA8E7550-2EAF-41D4-A70F-49CE00071447}">
            <xm:f>個票１!$A$57=FALSE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6" id="{0BC96012-8BE0-4462-A823-704A0AB9C441}">
            <xm:f>個票１!$A$64=FALSE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CBFFD1D5-930C-4C21-ADA6-49F5E146C087}">
          <x14:formula1>
            <xm:f>個票１!$A$57=TRUE</xm:f>
          </x14:formula1>
          <xm:sqref>A8:C17</xm:sqref>
        </x14:dataValidation>
        <x14:dataValidation type="custom" allowBlank="1" showInputMessage="1" showErrorMessage="1" error="申請書のチェックボックスにチェックが入っていません" xr:uid="{0F9C4CEA-19E0-49EF-8224-1CED543F9AE3}">
          <x14:formula1>
            <xm:f>個票１!$A$64=TRUE</xm:f>
          </x14:formula1>
          <xm:sqref>A19:C28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D20C-75B8-493F-9FCB-FA08231EF9E4}">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24C2C944-9209-4C94-849F-A4E7370CFB19}">
            <xm:f>個票１３!$A$57=FALSE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81402AE1-553E-47CE-A0A3-E28D49C08E5C}">
            <xm:f>個票１３!$A$64=FALSE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B582997F-E3AE-4FFA-8011-4301698FCCB0}">
          <x14:formula1>
            <xm:f>個票１３!$A$64=TRUE</xm:f>
          </x14:formula1>
          <xm:sqref>A19:C28</xm:sqref>
        </x14:dataValidation>
        <x14:dataValidation type="custom" allowBlank="1" showInputMessage="1" showErrorMessage="1" error="申請書のチェックボックスにチェックが入っていません" xr:uid="{FEA82BF3-08C9-4BDE-8BCF-BFC412492572}">
          <x14:formula1>
            <xm:f>個票１３!$A$57=TRUE</xm:f>
          </x14:formula1>
          <xm:sqref>A8:C17</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D5E8-66B8-40CA-81F9-19D1C3C51287}">
  <sheetPr>
    <tabColor theme="3" tint="0.89999084444715716"/>
    <pageSetUpPr fitToPage="1"/>
  </sheetPr>
  <dimension ref="A1:J78"/>
  <sheetViews>
    <sheetView view="pageBreakPreview" zoomScale="115" zoomScaleNormal="100" zoomScaleSheetLayoutView="115" workbookViewId="0">
      <selection activeCell="F26" sqref="F26"/>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85" priority="31">
      <formula>B5=""</formula>
    </cfRule>
  </conditionalFormatting>
  <conditionalFormatting sqref="B47:G48">
    <cfRule type="expression" dxfId="84" priority="24">
      <formula>$A$46=FALSE</formula>
    </cfRule>
  </conditionalFormatting>
  <conditionalFormatting sqref="B29:I31">
    <cfRule type="expression" dxfId="83" priority="26">
      <formula>$A$29=FALSE</formula>
    </cfRule>
  </conditionalFormatting>
  <conditionalFormatting sqref="B33:I33 B35:G35 I35">
    <cfRule type="expression" dxfId="82" priority="28">
      <formula>$A$33=FALSE</formula>
    </cfRule>
  </conditionalFormatting>
  <conditionalFormatting sqref="B34:I34">
    <cfRule type="expression" dxfId="81" priority="16">
      <formula>$A$29=FALSE</formula>
    </cfRule>
  </conditionalFormatting>
  <conditionalFormatting sqref="B38:I39 B40:G41 B42:I42 B44:G44 I44">
    <cfRule type="expression" dxfId="80" priority="25">
      <formula>$A$38=FALSE</formula>
    </cfRule>
  </conditionalFormatting>
  <conditionalFormatting sqref="B43:I43">
    <cfRule type="expression" dxfId="79" priority="15">
      <formula>$A$29=FALSE</formula>
    </cfRule>
  </conditionalFormatting>
  <conditionalFormatting sqref="B46:I46 B49:I49 B51:G51 I51">
    <cfRule type="expression" dxfId="78" priority="29">
      <formula>$A$46=FALSE</formula>
    </cfRule>
  </conditionalFormatting>
  <conditionalFormatting sqref="B50:I50">
    <cfRule type="expression" dxfId="77" priority="14">
      <formula>$A$29=FALSE</formula>
    </cfRule>
  </conditionalFormatting>
  <conditionalFormatting sqref="B57:I60 B62:G62 I62">
    <cfRule type="expression" dxfId="76" priority="27">
      <formula>$A$57=FALSE</formula>
    </cfRule>
  </conditionalFormatting>
  <conditionalFormatting sqref="B61:I61">
    <cfRule type="expression" dxfId="75" priority="13">
      <formula>$A$29=FALSE</formula>
    </cfRule>
  </conditionalFormatting>
  <conditionalFormatting sqref="B64:I64 B66:G66 I66">
    <cfRule type="expression" dxfId="74" priority="30">
      <formula>$A$64=FALSE</formula>
    </cfRule>
  </conditionalFormatting>
  <conditionalFormatting sqref="B65:I65">
    <cfRule type="expression" dxfId="73" priority="12">
      <formula>$A$29=FALSE</formula>
    </cfRule>
  </conditionalFormatting>
  <conditionalFormatting sqref="C9">
    <cfRule type="expression" dxfId="72" priority="1">
      <formula>$C$9=""</formula>
    </cfRule>
  </conditionalFormatting>
  <conditionalFormatting sqref="C75">
    <cfRule type="expression" dxfId="71" priority="20">
      <formula>$C$75=""</formula>
    </cfRule>
  </conditionalFormatting>
  <conditionalFormatting sqref="E15:E16">
    <cfRule type="expression" dxfId="70" priority="23">
      <formula>E15=""</formula>
    </cfRule>
  </conditionalFormatting>
  <conditionalFormatting sqref="E18">
    <cfRule type="expression" dxfId="69" priority="22">
      <formula>E18=""</formula>
    </cfRule>
  </conditionalFormatting>
  <conditionalFormatting sqref="E20">
    <cfRule type="expression" dxfId="68" priority="21">
      <formula>E20=""</formula>
    </cfRule>
  </conditionalFormatting>
  <conditionalFormatting sqref="F75">
    <cfRule type="expression" dxfId="67" priority="19">
      <formula>$F$75=""</formula>
    </cfRule>
  </conditionalFormatting>
  <conditionalFormatting sqref="F77">
    <cfRule type="expression" dxfId="66" priority="18">
      <formula>$F$77=""</formula>
    </cfRule>
  </conditionalFormatting>
  <conditionalFormatting sqref="H31">
    <cfRule type="expression" dxfId="65" priority="17">
      <formula>H31=""</formula>
    </cfRule>
  </conditionalFormatting>
  <conditionalFormatting sqref="H35">
    <cfRule type="expression" dxfId="64" priority="10">
      <formula>H35=""</formula>
    </cfRule>
    <cfRule type="expression" dxfId="63" priority="11">
      <formula>$A$29=FALSE</formula>
    </cfRule>
  </conditionalFormatting>
  <conditionalFormatting sqref="H44">
    <cfRule type="expression" dxfId="62" priority="8">
      <formula>H44=""</formula>
    </cfRule>
    <cfRule type="expression" dxfId="61" priority="9">
      <formula>$A$29=FALSE</formula>
    </cfRule>
  </conditionalFormatting>
  <conditionalFormatting sqref="H51">
    <cfRule type="expression" dxfId="60" priority="6">
      <formula>H51=""</formula>
    </cfRule>
    <cfRule type="expression" dxfId="59" priority="7">
      <formula>$A$29=FALSE</formula>
    </cfRule>
  </conditionalFormatting>
  <conditionalFormatting sqref="H62">
    <cfRule type="expression" dxfId="58" priority="4">
      <formula>H62=""</formula>
    </cfRule>
    <cfRule type="expression" dxfId="57" priority="5">
      <formula>$A$29=FALSE</formula>
    </cfRule>
  </conditionalFormatting>
  <conditionalFormatting sqref="H66">
    <cfRule type="expression" dxfId="56" priority="2">
      <formula>H66=""</formula>
    </cfRule>
    <cfRule type="expression" dxfId="55"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8B243932-A160-40B2-A573-A23146DC240A}">
      <formula1>$A$29=TRUE</formula1>
    </dataValidation>
    <dataValidation type="custom" allowBlank="1" showInputMessage="1" showErrorMessage="1" error="チェックボックスにチェックが入っておりません" sqref="B66:D66 F66" xr:uid="{906905A9-14A8-45AF-9FE3-D8AB8B4514C3}">
      <formula1>$A$64=TRUE</formula1>
    </dataValidation>
    <dataValidation type="custom" allowBlank="1" showInputMessage="1" showErrorMessage="1" error="チェックボックスにチェックが入っておりません" sqref="F35 B35:D35" xr:uid="{0DCBC891-44A2-4264-B7D1-BE8BD3B74DF2}">
      <formula1>$A$33=TRUE</formula1>
    </dataValidation>
    <dataValidation type="custom" allowBlank="1" showInputMessage="1" showErrorMessage="1" error="チェックボックスにチェックが入っておりません" sqref="F51 D49 E47:I49 B47:C49 B51:D51" xr:uid="{F49512CB-DA3C-44F1-99DF-7657B04CF803}">
      <formula1>$A$46=TRUE</formula1>
    </dataValidation>
    <dataValidation type="custom" allowBlank="1" showInputMessage="1" showErrorMessage="1" sqref="F44 D42 B44:D44 B40:C42 E40:G42 H42:I42" xr:uid="{5BF55F02-D24E-4FE8-B89E-9B51F41D4312}">
      <formula1>$A$38=TRUE</formula1>
    </dataValidation>
    <dataValidation type="custom" allowBlank="1" showInputMessage="1" showErrorMessage="1" error="チェックボックスにチェックが入っておりません" sqref="G66:I66 B62:D62 B39 B58:F59 B60:I60 F62:I62" xr:uid="{2FFFE06E-7A1B-4DDF-9BF0-494833D0F3B0}">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BDE761F-7A3C-4DCB-BA83-60D7103779CF}">
          <x14:formula1>
            <xm:f>'（参考）市町村一覧'!$D$2:$D$4</xm:f>
          </x14:formula1>
          <xm:sqref>E11</xm:sqref>
        </x14:dataValidation>
        <x14:dataValidation type="list" allowBlank="1" showInputMessage="1" showErrorMessage="1" xr:uid="{CFD55506-C09E-4D8E-820E-5D02AFD05A55}">
          <x14:formula1>
            <xm:f>'（参考）市町村一覧'!$B$2:$B$60</xm:f>
          </x14:formula1>
          <xm:sqref>E13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3684-8610-4562-975C-BFDE81045FCF}">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B9CFC1DF-4E2E-4BF2-B38D-E5FA1DFD7972}">
            <xm:f>個票１４!$A$29=FALSE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113C6667-B0D6-4F9F-8397-98DB9DA464E3}">
            <xm:f>個票１４!$A$29=FALSE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93B872D6-2C9F-4482-A8A4-05D144BAC6BB}">
            <xm:f>個票１４!$A$29=FALSE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D40E9710-3FEB-43C2-A235-89F31919566C}">
            <xm:f>個票１４!$A$29=FALSE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AABE4BF0-DA61-428A-9B95-D98E722B1C96}">
            <xm:f>個票１４!$A$33=FALSE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51086C59-235A-42E2-8B9F-261B51B99396}">
            <xm:f>個票１４!$A$38=FALSE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7627E1CD-9008-46D9-B53D-FC50F5907073}">
            <xm:f>個票１４!$A$46=FALSE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09763895-A923-4530-8E40-20CA71BEF6C4}">
            <xm:f>個票１４!$A$29=FALSE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9737A9A4-2CF5-4ACE-93EA-95B03C93325B}">
            <xm:f>個票１４!$A$29=FALSE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FF040777-4D43-4684-9098-44C36045E1E9}">
            <xm:f>個票１４!$A$29=FALSE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01232205-34AD-45F2-9861-9A3D4A5B0431}">
          <x14:formula1>
            <xm:f>個票１４!$A$29=TRUE</xm:f>
          </x14:formula1>
          <xm:sqref>A8:C17 A20 A31 A42 B21 B32 B43</xm:sqref>
        </x14:dataValidation>
        <x14:dataValidation type="custom" allowBlank="1" showInputMessage="1" showErrorMessage="1" error="申請書のチェックボックスにチェックが入っていません" xr:uid="{74A4F57E-D830-49C7-8059-F57C3267BAAC}">
          <x14:formula1>
            <xm:f>個票１４!$A$33=TRUE</xm:f>
          </x14:formula1>
          <xm:sqref>A21:A28 A19 C19:C28 B19:B20 B22:B28</xm:sqref>
        </x14:dataValidation>
        <x14:dataValidation type="custom" allowBlank="1" showInputMessage="1" showErrorMessage="1" xr:uid="{87414D59-C6B0-4575-AA09-04EBF385E2F5}">
          <x14:formula1>
            <xm:f>OR(個票１４!$A$38=TRUE,個票１４!$A$46=TRUE)</xm:f>
          </x14:formula1>
          <xm:sqref>A32:A39 A43:A50 A30 B33:B39 A41 C30:C39 B30:B31 C41:C50 B41:B42 B44:B50</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3969-58DE-4167-A4AB-FC1C11248A18}">
  <sheetPr>
    <tabColor theme="3" tint="0.89999084444715716"/>
    <pageSetUpPr fitToPage="1"/>
  </sheetPr>
  <dimension ref="A1:C28"/>
  <sheetViews>
    <sheetView view="pageBreakPreview" topLeftCell="A7" zoomScale="115" zoomScaleNormal="100" zoomScaleSheetLayoutView="115" workbookViewId="0">
      <selection activeCell="F26" sqref="F26"/>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ED552102-1FC8-4E15-8F2C-72626788E2BF}">
            <xm:f>個票１４!$A$57=FALSE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48D28A41-623F-436A-8F14-CAE6329F297E}">
            <xm:f>個票１４!$A$64=FALSE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9B8AFB9D-4F9C-4CBD-96BB-411559741DE5}">
          <x14:formula1>
            <xm:f>個票１４!$A$57=TRUE</xm:f>
          </x14:formula1>
          <xm:sqref>A8:C17</xm:sqref>
        </x14:dataValidation>
        <x14:dataValidation type="custom" allowBlank="1" showInputMessage="1" showErrorMessage="1" error="申請書のチェックボックスにチェックが入っていません" xr:uid="{63E61059-8C78-4648-8816-6F490C373AF8}">
          <x14:formula1>
            <xm:f>個票１４!$A$64=TRUE</xm:f>
          </x14:formula1>
          <xm:sqref>A19:C28</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3628-4DC5-4D63-BBB3-C2A460C28899}">
  <sheetPr>
    <tabColor theme="3" tint="0.89999084444715716"/>
    <pageSetUpPr fitToPage="1"/>
  </sheetPr>
  <dimension ref="A1:J78"/>
  <sheetViews>
    <sheetView view="pageBreakPreview" zoomScale="115" zoomScaleNormal="100" zoomScaleSheetLayoutView="115" workbookViewId="0">
      <selection activeCell="M28" sqref="M28"/>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42" priority="31">
      <formula>B5=""</formula>
    </cfRule>
  </conditionalFormatting>
  <conditionalFormatting sqref="B47:G48">
    <cfRule type="expression" dxfId="41" priority="24">
      <formula>$A$46=FALSE</formula>
    </cfRule>
  </conditionalFormatting>
  <conditionalFormatting sqref="B29:I31">
    <cfRule type="expression" dxfId="40" priority="26">
      <formula>$A$29=FALSE</formula>
    </cfRule>
  </conditionalFormatting>
  <conditionalFormatting sqref="B33:I33 B35:G35 I35">
    <cfRule type="expression" dxfId="39" priority="28">
      <formula>$A$33=FALSE</formula>
    </cfRule>
  </conditionalFormatting>
  <conditionalFormatting sqref="B34:I34">
    <cfRule type="expression" dxfId="38" priority="16">
      <formula>$A$29=FALSE</formula>
    </cfRule>
  </conditionalFormatting>
  <conditionalFormatting sqref="B38:I39 B40:G41 B42:I42 B44:G44 I44">
    <cfRule type="expression" dxfId="37" priority="25">
      <formula>$A$38=FALSE</formula>
    </cfRule>
  </conditionalFormatting>
  <conditionalFormatting sqref="B43:I43">
    <cfRule type="expression" dxfId="36" priority="15">
      <formula>$A$29=FALSE</formula>
    </cfRule>
  </conditionalFormatting>
  <conditionalFormatting sqref="B46:I46 B49:I49 B51:G51 I51">
    <cfRule type="expression" dxfId="35" priority="29">
      <formula>$A$46=FALSE</formula>
    </cfRule>
  </conditionalFormatting>
  <conditionalFormatting sqref="B50:I50">
    <cfRule type="expression" dxfId="34" priority="14">
      <formula>$A$29=FALSE</formula>
    </cfRule>
  </conditionalFormatting>
  <conditionalFormatting sqref="B57:I60 B62:G62 I62">
    <cfRule type="expression" dxfId="33" priority="27">
      <formula>$A$57=FALSE</formula>
    </cfRule>
  </conditionalFormatting>
  <conditionalFormatting sqref="B61:I61">
    <cfRule type="expression" dxfId="32" priority="13">
      <formula>$A$29=FALSE</formula>
    </cfRule>
  </conditionalFormatting>
  <conditionalFormatting sqref="B64:I64 B66:G66 I66">
    <cfRule type="expression" dxfId="31" priority="30">
      <formula>$A$64=FALSE</formula>
    </cfRule>
  </conditionalFormatting>
  <conditionalFormatting sqref="B65:I65">
    <cfRule type="expression" dxfId="30" priority="12">
      <formula>$A$29=FALSE</formula>
    </cfRule>
  </conditionalFormatting>
  <conditionalFormatting sqref="C9">
    <cfRule type="expression" dxfId="29" priority="1">
      <formula>$C$9=""</formula>
    </cfRule>
  </conditionalFormatting>
  <conditionalFormatting sqref="C75">
    <cfRule type="expression" dxfId="28" priority="20">
      <formula>$C$75=""</formula>
    </cfRule>
  </conditionalFormatting>
  <conditionalFormatting sqref="E15:E16">
    <cfRule type="expression" dxfId="27" priority="23">
      <formula>E15=""</formula>
    </cfRule>
  </conditionalFormatting>
  <conditionalFormatting sqref="E18">
    <cfRule type="expression" dxfId="26" priority="22">
      <formula>E18=""</formula>
    </cfRule>
  </conditionalFormatting>
  <conditionalFormatting sqref="E20">
    <cfRule type="expression" dxfId="25" priority="21">
      <formula>E20=""</formula>
    </cfRule>
  </conditionalFormatting>
  <conditionalFormatting sqref="F75">
    <cfRule type="expression" dxfId="24" priority="19">
      <formula>$F$75=""</formula>
    </cfRule>
  </conditionalFormatting>
  <conditionalFormatting sqref="F77">
    <cfRule type="expression" dxfId="23" priority="18">
      <formula>$F$77=""</formula>
    </cfRule>
  </conditionalFormatting>
  <conditionalFormatting sqref="H31">
    <cfRule type="expression" dxfId="22" priority="17">
      <formula>H31=""</formula>
    </cfRule>
  </conditionalFormatting>
  <conditionalFormatting sqref="H35">
    <cfRule type="expression" dxfId="21" priority="10">
      <formula>H35=""</formula>
    </cfRule>
    <cfRule type="expression" dxfId="20" priority="11">
      <formula>$A$29=FALSE</formula>
    </cfRule>
  </conditionalFormatting>
  <conditionalFormatting sqref="H44">
    <cfRule type="expression" dxfId="19" priority="8">
      <formula>H44=""</formula>
    </cfRule>
    <cfRule type="expression" dxfId="18" priority="9">
      <formula>$A$29=FALSE</formula>
    </cfRule>
  </conditionalFormatting>
  <conditionalFormatting sqref="H51">
    <cfRule type="expression" dxfId="17" priority="6">
      <formula>H51=""</formula>
    </cfRule>
    <cfRule type="expression" dxfId="16" priority="7">
      <formula>$A$29=FALSE</formula>
    </cfRule>
  </conditionalFormatting>
  <conditionalFormatting sqref="H62">
    <cfRule type="expression" dxfId="15" priority="4">
      <formula>H62=""</formula>
    </cfRule>
    <cfRule type="expression" dxfId="14" priority="5">
      <formula>$A$29=FALSE</formula>
    </cfRule>
  </conditionalFormatting>
  <conditionalFormatting sqref="H66">
    <cfRule type="expression" dxfId="13" priority="2">
      <formula>H66=""</formula>
    </cfRule>
    <cfRule type="expression" dxfId="12"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9BEDE4B1-3961-4661-9024-402C1CAF0651}">
      <formula1>$A$57=TRUE</formula1>
    </dataValidation>
    <dataValidation type="custom" allowBlank="1" showInputMessage="1" showErrorMessage="1" sqref="F44 D42 B44:D44 B40:C42 E40:G42 H42:I42" xr:uid="{BE004C77-90D4-4054-9BB8-696BE01EED10}">
      <formula1>$A$38=TRUE</formula1>
    </dataValidation>
    <dataValidation type="custom" allowBlank="1" showInputMessage="1" showErrorMessage="1" error="チェックボックスにチェックが入っておりません" sqref="F51 D49 E47:I49 B47:C49 B51:D51" xr:uid="{AC953AC2-42EA-4F9B-83E9-CADF66B7729C}">
      <formula1>$A$46=TRUE</formula1>
    </dataValidation>
    <dataValidation type="custom" allowBlank="1" showInputMessage="1" showErrorMessage="1" error="チェックボックスにチェックが入っておりません" sqref="F35 B35:D35" xr:uid="{ABD237E7-0120-427A-8919-E83D251FA576}">
      <formula1>$A$33=TRUE</formula1>
    </dataValidation>
    <dataValidation type="custom" allowBlank="1" showInputMessage="1" showErrorMessage="1" error="チェックボックスにチェックが入っておりません" sqref="B66:D66 F66" xr:uid="{B83FA786-99E8-44FD-8841-C2D6E0B0334B}">
      <formula1>$A$64=TRUE</formula1>
    </dataValidation>
    <dataValidation type="custom" allowBlank="1" showInputMessage="1" showErrorMessage="1" error="チェックボックスにチェックが入っておりません" sqref="B31:I31 G51:I51 G44:I44 G35:I35 E66 E62 E51 E44 E35" xr:uid="{C948AA47-A7C2-4544-B467-8DE4D22D703A}">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1E6FE60-0F62-4A49-8B68-C30761C9C147}">
          <x14:formula1>
            <xm:f>'（参考）市町村一覧'!$B$2:$B$60</xm:f>
          </x14:formula1>
          <xm:sqref>E13</xm:sqref>
        </x14:dataValidation>
        <x14:dataValidation type="list" allowBlank="1" showInputMessage="1" showErrorMessage="1" xr:uid="{C7287DA3-5EE0-4371-8229-56A14439676C}">
          <x14:formula1>
            <xm:f>'（参考）市町村一覧'!$D$2:$D$4</xm:f>
          </x14:formula1>
          <xm:sqref>E11</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F3644-DD5D-4F20-A69A-771FE1E9CE6D}">
  <sheetPr>
    <tabColor theme="3" tint="0.89999084444715716"/>
    <pageSetUpPr fitToPage="1"/>
  </sheetPr>
  <dimension ref="A1:C50"/>
  <sheetViews>
    <sheetView view="pageBreakPreview" zoomScaleNormal="100" zoomScaleSheetLayoutView="100" workbookViewId="0">
      <selection activeCell="F26" sqref="F26"/>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64490B11-90C0-4D78-80EF-39E4F68624D7}">
            <xm:f>個票１５!$A$29=FALSE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D10CB3C6-AC88-4E98-909A-1FCFFA325A12}">
            <xm:f>個票１５!$A$29=FALSE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FF26AF36-F28B-48AC-8046-27CA1C08EEBA}">
            <xm:f>個票１５!$A$29=FALSE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FFD5AF14-DFA3-497D-AA60-64FABC5EAC14}">
            <xm:f>個票１５!$A$29=FALSE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A8D1DD33-728D-4295-B934-8157E8F5FDFA}">
            <xm:f>個票１５!$A$33=FALSE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2FEE412C-6AFC-4B47-B66E-EF422D784A13}">
            <xm:f>個票１５!$A$38=FALSE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6D4A7985-20B4-4484-ACA7-6310CAD1B1E8}">
            <xm:f>個票１５!$A$46=FALSE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824B92FB-649F-4ACA-860D-BDD3B38BAF73}">
            <xm:f>個票１５!$A$29=FALSE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D64CBA91-0F33-4EC4-BC41-575422BF9604}">
            <xm:f>個票１５!$A$29=FALSE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5FA1315D-3299-4B84-AF03-6AE28779EC1C}">
            <xm:f>個票１５!$A$29=FALSE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1293F2E0-8480-4E2B-8C2E-71EC806D2928}">
          <x14:formula1>
            <xm:f>OR(個票１５!$A$38=TRUE,個票１５!$A$46=TRUE)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52F8CD78-3F90-4C30-BE44-EE821D1223CE}">
          <x14:formula1>
            <xm:f>個票１５!$A$33=TRUE</xm:f>
          </x14:formula1>
          <xm:sqref>A21:A28 A19 C19:C28 B19:B20 B22:B28</xm:sqref>
        </x14:dataValidation>
        <x14:dataValidation type="custom" allowBlank="1" showInputMessage="1" showErrorMessage="1" error="申請書のチェックボックスにチェックが入っていません" xr:uid="{567D4EF1-4FEB-48C8-9D85-96FB792A14E1}">
          <x14:formula1>
            <xm:f>個票１５!$A$29=TRUE</xm:f>
          </x14:formula1>
          <xm:sqref>A8:C17 A20 A31 A42 B21 B32 B43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96ED-44EC-4331-833C-28EF0B66349F}">
  <sheetPr>
    <tabColor theme="3" tint="0.89999084444715716"/>
    <pageSetUpPr fitToPage="1"/>
  </sheetPr>
  <dimension ref="A1:C28"/>
  <sheetViews>
    <sheetView view="pageBreakPreview" zoomScale="115" zoomScaleNormal="100" zoomScaleSheetLayoutView="115" workbookViewId="0">
      <selection activeCell="C22" sqref="C22"/>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75F5741B-1B38-4FEE-BD19-9E37B1240D70}">
            <xm:f>個票１５!$A$57=FALSE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5799BBFE-A697-46E1-B695-63BA91FCC014}">
            <xm:f>個票１５!$A$64=FALSE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484B607F-3B14-446C-B7CE-3FC785B34C0E}">
          <x14:formula1>
            <xm:f>個票１５!$A$64=TRUE</xm:f>
          </x14:formula1>
          <xm:sqref>A19:C28</xm:sqref>
        </x14:dataValidation>
        <x14:dataValidation type="custom" allowBlank="1" showInputMessage="1" showErrorMessage="1" error="申請書のチェックボックスにチェックが入っていません" xr:uid="{A26D69AA-62A9-4CEB-93C9-82F5346A0644}">
          <x14:formula1>
            <xm:f>個票１５!$A$57=TRUE</xm:f>
          </x14:formula1>
          <xm:sqref>A8:C17</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F12F-B4FA-4A23-A96F-DC2849AC1245}">
  <dimension ref="B2:D60"/>
  <sheetViews>
    <sheetView workbookViewId="0"/>
  </sheetViews>
  <sheetFormatPr defaultRowHeight="13.5"/>
  <cols>
    <col min="2" max="2" width="14" customWidth="1"/>
  </cols>
  <sheetData>
    <row r="2" spans="2:4">
      <c r="B2" t="s">
        <v>45</v>
      </c>
      <c r="D2" t="s">
        <v>117</v>
      </c>
    </row>
    <row r="3" spans="2:4">
      <c r="B3" t="s">
        <v>46</v>
      </c>
      <c r="D3" t="s">
        <v>118</v>
      </c>
    </row>
    <row r="4" spans="2:4">
      <c r="B4" t="s">
        <v>47</v>
      </c>
      <c r="D4" t="s">
        <v>119</v>
      </c>
    </row>
    <row r="5" spans="2:4">
      <c r="B5" t="s">
        <v>48</v>
      </c>
    </row>
    <row r="6" spans="2:4">
      <c r="B6" t="s">
        <v>49</v>
      </c>
    </row>
    <row r="7" spans="2:4">
      <c r="B7" t="s">
        <v>101</v>
      </c>
    </row>
    <row r="8" spans="2:4">
      <c r="B8" t="s">
        <v>50</v>
      </c>
    </row>
    <row r="9" spans="2:4">
      <c r="B9" t="s">
        <v>51</v>
      </c>
    </row>
    <row r="10" spans="2:4">
      <c r="B10" t="s">
        <v>52</v>
      </c>
    </row>
    <row r="11" spans="2:4">
      <c r="B11" t="s">
        <v>53</v>
      </c>
    </row>
    <row r="12" spans="2:4">
      <c r="B12" t="s">
        <v>54</v>
      </c>
    </row>
    <row r="13" spans="2:4">
      <c r="B13" t="s">
        <v>55</v>
      </c>
    </row>
    <row r="14" spans="2:4">
      <c r="B14" t="s">
        <v>56</v>
      </c>
    </row>
    <row r="15" spans="2:4">
      <c r="B15" t="s">
        <v>57</v>
      </c>
    </row>
    <row r="16" spans="2:4">
      <c r="B16" t="s">
        <v>58</v>
      </c>
    </row>
    <row r="17" spans="2:2">
      <c r="B17" t="s">
        <v>59</v>
      </c>
    </row>
    <row r="18" spans="2:2">
      <c r="B18" t="s">
        <v>60</v>
      </c>
    </row>
    <row r="19" spans="2:2">
      <c r="B19" t="s">
        <v>61</v>
      </c>
    </row>
    <row r="20" spans="2:2">
      <c r="B20" t="s">
        <v>62</v>
      </c>
    </row>
    <row r="21" spans="2:2">
      <c r="B21" t="s">
        <v>63</v>
      </c>
    </row>
    <row r="22" spans="2:2">
      <c r="B22" t="s">
        <v>64</v>
      </c>
    </row>
    <row r="23" spans="2:2">
      <c r="B23" t="s">
        <v>65</v>
      </c>
    </row>
    <row r="24" spans="2:2">
      <c r="B24" t="s">
        <v>66</v>
      </c>
    </row>
    <row r="25" spans="2:2">
      <c r="B25" t="s">
        <v>102</v>
      </c>
    </row>
    <row r="26" spans="2:2">
      <c r="B26" t="s">
        <v>67</v>
      </c>
    </row>
    <row r="27" spans="2:2">
      <c r="B27" t="s">
        <v>68</v>
      </c>
    </row>
    <row r="28" spans="2:2">
      <c r="B28" t="s">
        <v>69</v>
      </c>
    </row>
    <row r="29" spans="2:2">
      <c r="B29" t="s">
        <v>70</v>
      </c>
    </row>
    <row r="30" spans="2:2">
      <c r="B30" t="s">
        <v>71</v>
      </c>
    </row>
    <row r="31" spans="2:2">
      <c r="B31" t="s">
        <v>72</v>
      </c>
    </row>
    <row r="32" spans="2:2">
      <c r="B32" t="s">
        <v>103</v>
      </c>
    </row>
    <row r="33" spans="2:2">
      <c r="B33" t="s">
        <v>73</v>
      </c>
    </row>
    <row r="34" spans="2:2">
      <c r="B34" t="s">
        <v>74</v>
      </c>
    </row>
    <row r="35" spans="2:2">
      <c r="B35" t="s">
        <v>75</v>
      </c>
    </row>
    <row r="36" spans="2:2">
      <c r="B36" t="s">
        <v>76</v>
      </c>
    </row>
    <row r="37" spans="2:2">
      <c r="B37" t="s">
        <v>77</v>
      </c>
    </row>
    <row r="38" spans="2:2">
      <c r="B38" t="s">
        <v>78</v>
      </c>
    </row>
    <row r="39" spans="2:2">
      <c r="B39" t="s">
        <v>79</v>
      </c>
    </row>
    <row r="40" spans="2:2">
      <c r="B40" t="s">
        <v>80</v>
      </c>
    </row>
    <row r="41" spans="2:2">
      <c r="B41" t="s">
        <v>81</v>
      </c>
    </row>
    <row r="42" spans="2:2">
      <c r="B42" t="s">
        <v>82</v>
      </c>
    </row>
    <row r="43" spans="2:2">
      <c r="B43" t="s">
        <v>83</v>
      </c>
    </row>
    <row r="44" spans="2:2">
      <c r="B44" t="s">
        <v>84</v>
      </c>
    </row>
    <row r="45" spans="2:2">
      <c r="B45" t="s">
        <v>85</v>
      </c>
    </row>
    <row r="46" spans="2:2">
      <c r="B46" t="s">
        <v>86</v>
      </c>
    </row>
    <row r="47" spans="2:2">
      <c r="B47" t="s">
        <v>87</v>
      </c>
    </row>
    <row r="48" spans="2:2">
      <c r="B48" t="s">
        <v>88</v>
      </c>
    </row>
    <row r="49" spans="2:2">
      <c r="B49" t="s">
        <v>89</v>
      </c>
    </row>
    <row r="50" spans="2:2">
      <c r="B50" t="s">
        <v>90</v>
      </c>
    </row>
    <row r="51" spans="2:2">
      <c r="B51" t="s">
        <v>91</v>
      </c>
    </row>
    <row r="52" spans="2:2">
      <c r="B52" t="s">
        <v>92</v>
      </c>
    </row>
    <row r="53" spans="2:2">
      <c r="B53" t="s">
        <v>93</v>
      </c>
    </row>
    <row r="54" spans="2:2">
      <c r="B54" t="s">
        <v>94</v>
      </c>
    </row>
    <row r="55" spans="2:2">
      <c r="B55" t="s">
        <v>95</v>
      </c>
    </row>
    <row r="56" spans="2:2">
      <c r="B56" t="s">
        <v>96</v>
      </c>
    </row>
    <row r="57" spans="2:2">
      <c r="B57" t="s">
        <v>97</v>
      </c>
    </row>
    <row r="58" spans="2:2">
      <c r="B58" t="s">
        <v>98</v>
      </c>
    </row>
    <row r="59" spans="2:2">
      <c r="B59" t="s">
        <v>99</v>
      </c>
    </row>
    <row r="60" spans="2:2">
      <c r="B60" t="s">
        <v>100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473B7-DF1D-4340-B608-E7B03AF2B99A}">
  <sheetPr>
    <tabColor theme="3" tint="0.89999084444715716"/>
    <pageSetUpPr fitToPage="1"/>
  </sheetPr>
  <dimension ref="A1:J78"/>
  <sheetViews>
    <sheetView view="pageBreakPreview" zoomScale="115" zoomScaleNormal="100" zoomScaleSheetLayoutView="115" workbookViewId="0">
      <selection activeCell="C9" sqref="C9"/>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601" priority="31">
      <formula>B5=""</formula>
    </cfRule>
  </conditionalFormatting>
  <conditionalFormatting sqref="B47:G48">
    <cfRule type="expression" dxfId="600" priority="24">
      <formula>$A$46=FALSE</formula>
    </cfRule>
  </conditionalFormatting>
  <conditionalFormatting sqref="B29:I31">
    <cfRule type="expression" dxfId="599" priority="26">
      <formula>$A$29=FALSE</formula>
    </cfRule>
  </conditionalFormatting>
  <conditionalFormatting sqref="B33:I33 B35:G35 I35">
    <cfRule type="expression" dxfId="598" priority="28">
      <formula>$A$33=FALSE</formula>
    </cfRule>
  </conditionalFormatting>
  <conditionalFormatting sqref="B34:I34">
    <cfRule type="expression" dxfId="597" priority="16">
      <formula>$A$29=FALSE</formula>
    </cfRule>
  </conditionalFormatting>
  <conditionalFormatting sqref="B38:I39 B40:G41 B42:I42 B44:G44 I44">
    <cfRule type="expression" dxfId="596" priority="25">
      <formula>$A$38=FALSE</formula>
    </cfRule>
  </conditionalFormatting>
  <conditionalFormatting sqref="B43:I43">
    <cfRule type="expression" dxfId="595" priority="15">
      <formula>$A$29=FALSE</formula>
    </cfRule>
  </conditionalFormatting>
  <conditionalFormatting sqref="B46:I46 B49:I49 B51:G51 I51">
    <cfRule type="expression" dxfId="594" priority="29">
      <formula>$A$46=FALSE</formula>
    </cfRule>
  </conditionalFormatting>
  <conditionalFormatting sqref="B50:I50">
    <cfRule type="expression" dxfId="593" priority="14">
      <formula>$A$29=FALSE</formula>
    </cfRule>
  </conditionalFormatting>
  <conditionalFormatting sqref="B57:I60 B62:G62 I62">
    <cfRule type="expression" dxfId="592" priority="27">
      <formula>$A$57=FALSE</formula>
    </cfRule>
  </conditionalFormatting>
  <conditionalFormatting sqref="B61:I61">
    <cfRule type="expression" dxfId="591" priority="13">
      <formula>$A$29=FALSE</formula>
    </cfRule>
  </conditionalFormatting>
  <conditionalFormatting sqref="B64:I64 B66:G66 I66">
    <cfRule type="expression" dxfId="590" priority="30">
      <formula>$A$64=FALSE</formula>
    </cfRule>
  </conditionalFormatting>
  <conditionalFormatting sqref="B65:I65">
    <cfRule type="expression" dxfId="589" priority="12">
      <formula>$A$29=FALSE</formula>
    </cfRule>
  </conditionalFormatting>
  <conditionalFormatting sqref="C9">
    <cfRule type="expression" dxfId="588" priority="1">
      <formula>$C$9=""</formula>
    </cfRule>
  </conditionalFormatting>
  <conditionalFormatting sqref="C75">
    <cfRule type="expression" dxfId="587" priority="20">
      <formula>$C$75=""</formula>
    </cfRule>
  </conditionalFormatting>
  <conditionalFormatting sqref="E15:E16">
    <cfRule type="expression" dxfId="586" priority="23">
      <formula>E15=""</formula>
    </cfRule>
  </conditionalFormatting>
  <conditionalFormatting sqref="E18">
    <cfRule type="expression" dxfId="585" priority="22">
      <formula>E18=""</formula>
    </cfRule>
  </conditionalFormatting>
  <conditionalFormatting sqref="E20">
    <cfRule type="expression" dxfId="584" priority="21">
      <formula>E20=""</formula>
    </cfRule>
  </conditionalFormatting>
  <conditionalFormatting sqref="F75">
    <cfRule type="expression" dxfId="583" priority="19">
      <formula>$F$75=""</formula>
    </cfRule>
  </conditionalFormatting>
  <conditionalFormatting sqref="F77">
    <cfRule type="expression" dxfId="582" priority="18">
      <formula>$F$77=""</formula>
    </cfRule>
  </conditionalFormatting>
  <conditionalFormatting sqref="H31">
    <cfRule type="expression" dxfId="581" priority="17">
      <formula>H31=""</formula>
    </cfRule>
  </conditionalFormatting>
  <conditionalFormatting sqref="H35">
    <cfRule type="expression" dxfId="580" priority="10">
      <formula>H35=""</formula>
    </cfRule>
    <cfRule type="expression" dxfId="579" priority="11">
      <formula>$A$29=FALSE</formula>
    </cfRule>
  </conditionalFormatting>
  <conditionalFormatting sqref="H44">
    <cfRule type="expression" dxfId="578" priority="8">
      <formula>H44=""</formula>
    </cfRule>
    <cfRule type="expression" dxfId="577" priority="9">
      <formula>$A$29=FALSE</formula>
    </cfRule>
  </conditionalFormatting>
  <conditionalFormatting sqref="H51">
    <cfRule type="expression" dxfId="576" priority="6">
      <formula>H51=""</formula>
    </cfRule>
    <cfRule type="expression" dxfId="575" priority="7">
      <formula>$A$29=FALSE</formula>
    </cfRule>
  </conditionalFormatting>
  <conditionalFormatting sqref="H62">
    <cfRule type="expression" dxfId="574" priority="4">
      <formula>H62=""</formula>
    </cfRule>
    <cfRule type="expression" dxfId="573" priority="5">
      <formula>$A$29=FALSE</formula>
    </cfRule>
  </conditionalFormatting>
  <conditionalFormatting sqref="H66">
    <cfRule type="expression" dxfId="572" priority="2">
      <formula>H66=""</formula>
    </cfRule>
    <cfRule type="expression" dxfId="571" priority="3">
      <formula>$A$29=FALSE</formula>
    </cfRule>
  </conditionalFormatting>
  <dataValidations count="6">
    <dataValidation type="custom" allowBlank="1" showInputMessage="1" showErrorMessage="1" error="チェックボックスにチェックが入っておりません" sqref="G66:I66 B62:D62 B39 B58:F59 B60:I60 F62:I62" xr:uid="{EDD406D7-28D8-4694-A102-AD00D8FB7C86}">
      <formula1>$A$57=TRUE</formula1>
    </dataValidation>
    <dataValidation type="custom" allowBlank="1" showInputMessage="1" showErrorMessage="1" sqref="F44 D42 B44:D44 B40:C42 E40:G42 H42:I42" xr:uid="{036F39FA-983A-4239-B1E3-E2CD3A22A79D}">
      <formula1>$A$38=TRUE</formula1>
    </dataValidation>
    <dataValidation type="custom" allowBlank="1" showInputMessage="1" showErrorMessage="1" error="チェックボックスにチェックが入っておりません" sqref="F51 D49 E47:I49 B47:C49 B51:D51" xr:uid="{C88F7F07-A98C-4B6D-879E-CC7A8929A895}">
      <formula1>$A$46=TRUE</formula1>
    </dataValidation>
    <dataValidation type="custom" allowBlank="1" showInputMessage="1" showErrorMessage="1" error="チェックボックスにチェックが入っておりません" sqref="F35 B35:D35" xr:uid="{380FF758-03AD-42A8-9047-ABED3032462F}">
      <formula1>$A$33=TRUE</formula1>
    </dataValidation>
    <dataValidation type="custom" allowBlank="1" showInputMessage="1" showErrorMessage="1" error="チェックボックスにチェックが入っておりません" sqref="B66:D66 F66" xr:uid="{8A135292-0FAD-4A03-B3D7-6ECD755C96C8}">
      <formula1>$A$64=TRUE</formula1>
    </dataValidation>
    <dataValidation type="custom" allowBlank="1" showInputMessage="1" showErrorMessage="1" error="チェックボックスにチェックが入っておりません" sqref="B31:I31 G51:I51 G44:I44 G35:I35 E66 E62 E51 E44 E35" xr:uid="{DB61179F-9CD3-4BB6-8C6E-38767F8F608A}">
      <formula1>$A$29=TRUE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BC2DA4C-87CB-4C3F-89CA-4827103EEF82}">
          <x14:formula1>
            <xm:f>'（参考）市町村一覧'!$B$2:$B$60</xm:f>
          </x14:formula1>
          <xm:sqref>E13</xm:sqref>
        </x14:dataValidation>
        <x14:dataValidation type="list" allowBlank="1" showInputMessage="1" showErrorMessage="1" xr:uid="{BD7120CC-D8AC-4418-8FB4-93FBFD3E14CA}">
          <x14:formula1>
            <xm:f>'（参考）市町村一覧'!$D$2:$D$4</xm:f>
          </x14:formula1>
          <xm:sqref>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A18-5B16-4CC6-B857-F115B2634727}">
  <sheetPr>
    <tabColor theme="3" tint="0.89999084444715716"/>
    <pageSetUpPr fitToPage="1"/>
  </sheetPr>
  <dimension ref="A1:C50"/>
  <sheetViews>
    <sheetView view="pageBreakPreview" zoomScaleNormal="100" zoomScaleSheetLayoutView="100" workbookViewId="0">
      <selection activeCell="G23" sqref="G23"/>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D6129787-B0ED-4789-B841-5F11FD5B6177}">
            <xm:f>個票２!$A$29=FALSE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21207D57-248B-475B-940D-6C14BC62E11A}">
            <xm:f>個票２!$A$29=FALSE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F957EB5F-FE6B-43C0-86A0-D5ADE996E091}">
            <xm:f>個票２!$A$29=FALSE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BA616DEA-1B0A-444A-8A42-3AADC4B0541C}">
            <xm:f>個票２!$A$29=FALSE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F9FA2550-1A61-4A7E-9BA4-68BD37C3976B}">
            <xm:f>個票２!$A$33=FALSE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371784F3-3A3E-48E9-B157-05B5AE6497FE}">
            <xm:f>個票２!$A$38=FALSE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EF0C2ADD-D167-4258-8EAA-394D21BDBB37}">
            <xm:f>個票２!$A$46=FALSE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ECA8ADBE-53AD-4A48-8FBF-85510EEC92CA}">
            <xm:f>個票２!$A$29=FALSE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508F3B69-DDE4-4CA6-9ECD-B3DE52C85345}">
            <xm:f>個票２!$A$29=FALSE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B694E936-91F6-4381-B11B-67A9D264942C}">
            <xm:f>個票２!$A$29=FALSE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D0320EAC-992E-4CE7-B2EA-0B24FDE88DFC}">
          <x14:formula1>
            <xm:f>OR(個票２!$A$38=TRUE,個票２!$A$46=TRUE)</xm:f>
          </x14:formula1>
          <xm:sqref>A32:A39 A43:A50 A30 B33:B39 A41 C30:C39 B30:B31 C41:C50 B41:B42 B44:B50</xm:sqref>
        </x14:dataValidation>
        <x14:dataValidation type="custom" allowBlank="1" showInputMessage="1" showErrorMessage="1" error="申請書のチェックボックスにチェックが入っていません" xr:uid="{B51BCF7E-E5F0-4464-9322-CD881D4B7798}">
          <x14:formula1>
            <xm:f>個票２!$A$33=TRUE</xm:f>
          </x14:formula1>
          <xm:sqref>A21:A28 A19 C19:C28 B19:B20 B22:B28</xm:sqref>
        </x14:dataValidation>
        <x14:dataValidation type="custom" allowBlank="1" showInputMessage="1" showErrorMessage="1" error="申請書のチェックボックスにチェックが入っていません" xr:uid="{1846E4C7-C799-443B-A618-20413A113BA0}">
          <x14:formula1>
            <xm:f>個票２!$A$29=TRUE</xm:f>
          </x14:formula1>
          <xm:sqref>A8:C17 A20 A31 A42 B21 B32 B43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FCC4-DBD9-4884-A8CC-1B2F4229B8E8}">
  <sheetPr>
    <tabColor theme="3" tint="0.89999084444715716"/>
    <pageSetUpPr fitToPage="1"/>
  </sheetPr>
  <dimension ref="A1:C28"/>
  <sheetViews>
    <sheetView view="pageBreakPreview" topLeftCell="A7" zoomScale="115" zoomScaleNormal="100" zoomScaleSheetLayoutView="115" workbookViewId="0">
      <selection activeCell="G23" sqref="G23"/>
    </sheetView>
  </sheetViews>
  <sheetFormatPr defaultRowHeight="13.5"/>
  <cols>
    <col min="1" max="1" width="8.625" customWidth="1"/>
    <col min="2" max="2" width="16.75" customWidth="1"/>
    <col min="3" max="3" width="88.875" bestFit="1" customWidth="1"/>
  </cols>
  <sheetData>
    <row r="1" spans="1:3" ht="20.100000000000001" customHeight="1">
      <c r="A1" s="41" t="s">
        <v>113</v>
      </c>
    </row>
    <row r="2" spans="1:3" ht="20.100000000000001" customHeight="1">
      <c r="A2" s="37"/>
    </row>
    <row r="3" spans="1:3" ht="30" customHeight="1">
      <c r="A3" s="14" t="s">
        <v>22</v>
      </c>
      <c r="B3" s="3"/>
      <c r="C3" s="3"/>
    </row>
    <row r="5" spans="1:3" ht="20.100000000000001" customHeight="1">
      <c r="A5" s="36" t="s">
        <v>20</v>
      </c>
    </row>
    <row r="6" spans="1:3" ht="20.100000000000001" customHeight="1">
      <c r="A6" s="36" t="s">
        <v>26</v>
      </c>
    </row>
    <row r="7" spans="1:3" ht="8.1" customHeight="1"/>
    <row r="8" spans="1:3" ht="20.100000000000001" customHeight="1">
      <c r="A8" s="35" t="s">
        <v>31</v>
      </c>
      <c r="B8" s="31"/>
      <c r="C8" s="31"/>
    </row>
    <row r="9" spans="1:3" ht="20.100000000000001" customHeight="1">
      <c r="A9" s="42" t="s">
        <v>152</v>
      </c>
      <c r="B9" s="43"/>
      <c r="C9" s="64" t="s">
        <v>37</v>
      </c>
    </row>
    <row r="10" spans="1:3" ht="20.100000000000001" customHeight="1">
      <c r="A10" s="2" t="s">
        <v>16</v>
      </c>
      <c r="B10" s="31" t="s">
        <v>151</v>
      </c>
      <c r="C10" s="31" t="s">
        <v>153</v>
      </c>
    </row>
    <row r="11" spans="1:3" ht="20.100000000000001" customHeight="1">
      <c r="A11" s="32" t="s">
        <v>23</v>
      </c>
      <c r="B11" s="33" t="s">
        <v>17</v>
      </c>
      <c r="C11" s="34" t="s">
        <v>29</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32</v>
      </c>
      <c r="B19" s="31"/>
      <c r="C19" s="31"/>
    </row>
    <row r="20" spans="1:3" ht="20.100000000000001" customHeight="1">
      <c r="A20" s="42" t="s">
        <v>155</v>
      </c>
      <c r="B20" s="43"/>
      <c r="C20" s="64" t="s">
        <v>37</v>
      </c>
    </row>
    <row r="21" spans="1:3" ht="20.100000000000001" customHeight="1">
      <c r="A21" s="2" t="s">
        <v>16</v>
      </c>
      <c r="B21" s="31" t="s">
        <v>151</v>
      </c>
      <c r="C21" s="31" t="s">
        <v>153</v>
      </c>
    </row>
    <row r="22" spans="1:3" ht="20.100000000000001" customHeight="1">
      <c r="A22" s="32" t="s">
        <v>23</v>
      </c>
      <c r="B22" s="33" t="s">
        <v>18</v>
      </c>
      <c r="C22" s="34" t="s">
        <v>34</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28</v>
      </c>
    </row>
  </sheetData>
  <sheetProtection algorithmName="SHA-512" hashValue="eR4eXsl2fQMNTN2PFq6X0onX5vqQ3tgC/MuGxhauJ/EOShe7e1VeI9o2u7Uuhg5KLFLxlyOy+2p2+P6uEQCvCw==" saltValue="EFR+ZLbFbRfMhq/Nbpqp2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3B74ECE1-073F-4AD8-A39D-81EE44AB3300}">
            <xm:f>個票２!$A$57=FALSE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484DD399-8410-4A00-AEEA-C821B1E044E8}">
            <xm:f>個票２!$A$64=FALSE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232982E6-B9A2-40A0-9CE8-D4FAD45DDB15}">
          <x14:formula1>
            <xm:f>個票２!$A$64=TRUE</xm:f>
          </x14:formula1>
          <xm:sqref>A19:C28</xm:sqref>
        </x14:dataValidation>
        <x14:dataValidation type="custom" allowBlank="1" showInputMessage="1" showErrorMessage="1" error="申請書のチェックボックスにチェックが入っていません" xr:uid="{9F56CCAD-B39C-4B18-9C59-06D73EAFD183}">
          <x14:formula1>
            <xm:f>個票２!$A$57=TRUE</xm:f>
          </x14:formula1>
          <xm:sqref>A8:C17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07342-7968-40CF-9337-B5967DE0445E}">
  <sheetPr>
    <tabColor theme="3" tint="0.89999084444715716"/>
    <pageSetUpPr fitToPage="1"/>
  </sheetPr>
  <dimension ref="A1:J78"/>
  <sheetViews>
    <sheetView view="pageBreakPreview" zoomScale="115" zoomScaleNormal="100" zoomScaleSheetLayoutView="115" workbookViewId="0">
      <selection activeCell="G23" sqref="G23"/>
    </sheetView>
  </sheetViews>
  <sheetFormatPr defaultRowHeight="13.5"/>
  <cols>
    <col min="1" max="1" width="6.625" customWidth="1"/>
    <col min="2" max="2" width="14.625" customWidth="1"/>
    <col min="3" max="3" width="17.625" customWidth="1"/>
    <col min="4" max="4" width="14.625" customWidth="1"/>
    <col min="5" max="5" width="17.5" style="1" bestFit="1" customWidth="1"/>
    <col min="6" max="9" width="14.625" customWidth="1"/>
    <col min="10" max="10" width="8.375" customWidth="1"/>
    <col min="12" max="12" width="13.625" customWidth="1"/>
  </cols>
  <sheetData>
    <row r="1" spans="1:10" ht="20.100000000000001" customHeight="1">
      <c r="A1" s="21" t="s">
        <v>146</v>
      </c>
    </row>
    <row r="2" spans="1:10" ht="20.100000000000001" customHeight="1"/>
    <row r="3" spans="1:10" ht="30" customHeight="1">
      <c r="A3" s="129" t="s">
        <v>147</v>
      </c>
      <c r="B3" s="130"/>
      <c r="C3" s="130"/>
      <c r="D3" s="130"/>
      <c r="E3" s="130"/>
      <c r="F3" s="130"/>
      <c r="G3" s="130"/>
      <c r="H3" s="130"/>
      <c r="I3" s="130"/>
      <c r="J3" s="131"/>
    </row>
    <row r="4" spans="1:10" ht="17.25" customHeight="1">
      <c r="D4" s="1"/>
      <c r="F4" s="3"/>
      <c r="G4" s="3"/>
      <c r="H4" s="3"/>
      <c r="I4" s="3"/>
    </row>
    <row r="5" spans="1:10" ht="14.25">
      <c r="A5" s="48"/>
      <c r="B5" s="7"/>
      <c r="C5" s="7"/>
      <c r="D5" s="49" t="s">
        <v>12</v>
      </c>
      <c r="E5" s="132"/>
      <c r="F5" s="132"/>
      <c r="G5" s="132"/>
      <c r="H5" s="132"/>
      <c r="I5" s="132"/>
      <c r="J5" s="133"/>
    </row>
    <row r="6" spans="1:10" ht="14.25">
      <c r="A6" s="50"/>
      <c r="D6" s="46" t="s">
        <v>116</v>
      </c>
      <c r="E6" s="134"/>
      <c r="F6" s="134"/>
      <c r="G6" s="134"/>
      <c r="H6" s="134"/>
      <c r="I6" s="134"/>
      <c r="J6" s="135"/>
    </row>
    <row r="7" spans="1:10" ht="14.25">
      <c r="A7" s="50"/>
      <c r="E7"/>
      <c r="F7" s="104"/>
      <c r="G7" s="104"/>
      <c r="H7" s="104"/>
      <c r="I7" s="104"/>
      <c r="J7" s="51"/>
    </row>
    <row r="8" spans="1:10" ht="14.25">
      <c r="A8" s="50"/>
      <c r="D8" s="49" t="s">
        <v>12</v>
      </c>
      <c r="E8" s="132"/>
      <c r="F8" s="132"/>
      <c r="G8" s="132"/>
      <c r="H8" s="132"/>
      <c r="I8" s="132"/>
      <c r="J8" s="133"/>
    </row>
    <row r="9" spans="1:10" ht="30" customHeight="1">
      <c r="A9" s="50"/>
      <c r="B9" s="105" t="s">
        <v>170</v>
      </c>
      <c r="C9" s="106"/>
      <c r="D9" s="29" t="s">
        <v>14</v>
      </c>
      <c r="E9" s="134"/>
      <c r="F9" s="134"/>
      <c r="G9" s="134"/>
      <c r="H9" s="134"/>
      <c r="I9" s="134"/>
      <c r="J9" s="135"/>
    </row>
    <row r="10" spans="1:10" ht="8.1" customHeight="1">
      <c r="A10" s="9"/>
      <c r="D10" s="15"/>
      <c r="E10" s="15"/>
      <c r="F10" s="27"/>
      <c r="G10" s="27"/>
      <c r="H10" s="3"/>
      <c r="I10" s="3"/>
      <c r="J10" s="10"/>
    </row>
    <row r="11" spans="1:10" ht="20.100000000000001" customHeight="1">
      <c r="A11" s="50"/>
      <c r="C11" s="3"/>
      <c r="D11" s="23" t="s">
        <v>13</v>
      </c>
      <c r="E11" s="127"/>
      <c r="F11" s="127"/>
      <c r="G11" s="127"/>
      <c r="H11" s="127"/>
      <c r="I11" s="127"/>
      <c r="J11" s="128"/>
    </row>
    <row r="12" spans="1:10" ht="8.1" customHeight="1">
      <c r="A12" s="9"/>
      <c r="D12" s="15"/>
      <c r="F12" s="3"/>
      <c r="G12" s="3"/>
      <c r="H12" s="3"/>
      <c r="I12" s="3"/>
      <c r="J12" s="10"/>
    </row>
    <row r="13" spans="1:10" ht="20.100000000000001" customHeight="1">
      <c r="A13" s="50"/>
      <c r="C13" s="3"/>
      <c r="D13" s="30" t="s">
        <v>15</v>
      </c>
      <c r="E13" s="127"/>
      <c r="F13" s="127"/>
      <c r="G13" s="127"/>
      <c r="H13" s="127"/>
      <c r="I13" s="127"/>
      <c r="J13" s="128"/>
    </row>
    <row r="14" spans="1:10">
      <c r="A14" s="9"/>
      <c r="D14" s="1"/>
      <c r="F14" s="3"/>
      <c r="G14" s="3"/>
      <c r="H14" s="3"/>
      <c r="I14" s="3"/>
      <c r="J14" s="10"/>
    </row>
    <row r="15" spans="1:10" ht="21.75" customHeight="1">
      <c r="A15" s="9"/>
      <c r="D15" s="28" t="s">
        <v>12</v>
      </c>
      <c r="E15" s="136"/>
      <c r="F15" s="136"/>
      <c r="G15" s="136"/>
      <c r="H15" s="136"/>
      <c r="I15" s="136"/>
      <c r="J15" s="137"/>
    </row>
    <row r="16" spans="1:10" ht="21.75" customHeight="1">
      <c r="A16" s="9"/>
      <c r="D16" s="46" t="s">
        <v>42</v>
      </c>
      <c r="E16" s="134"/>
      <c r="F16" s="134"/>
      <c r="G16" s="134"/>
      <c r="H16" s="134"/>
      <c r="I16" s="134"/>
      <c r="J16" s="135"/>
    </row>
    <row r="17" spans="1:10">
      <c r="A17" s="9"/>
      <c r="J17" s="10"/>
    </row>
    <row r="18" spans="1:10">
      <c r="A18" s="9"/>
      <c r="D18" s="47" t="s">
        <v>43</v>
      </c>
      <c r="E18" s="127"/>
      <c r="F18" s="127"/>
      <c r="G18" s="127"/>
      <c r="H18" s="127"/>
      <c r="I18" s="127"/>
      <c r="J18" s="128"/>
    </row>
    <row r="19" spans="1:10">
      <c r="A19" s="9"/>
      <c r="E19"/>
      <c r="G19" s="104"/>
      <c r="H19" s="104"/>
      <c r="I19" s="104"/>
      <c r="J19" s="10"/>
    </row>
    <row r="20" spans="1:10">
      <c r="A20" s="9"/>
      <c r="D20" s="47" t="s">
        <v>44</v>
      </c>
      <c r="E20" s="127"/>
      <c r="F20" s="127"/>
      <c r="G20" s="127"/>
      <c r="H20" s="127"/>
      <c r="I20" s="127"/>
      <c r="J20" s="128"/>
    </row>
    <row r="21" spans="1:10">
      <c r="A21" s="9"/>
      <c r="J21" s="10"/>
    </row>
    <row r="22" spans="1:10" ht="30" customHeight="1">
      <c r="A22" s="9"/>
      <c r="D22" s="18" t="s">
        <v>148</v>
      </c>
      <c r="E22" s="62">
        <f>C54+C69</f>
        <v>0</v>
      </c>
      <c r="F22" s="4" t="s">
        <v>149</v>
      </c>
      <c r="G22" s="95">
        <f>H31+H35+H44+H51+H62+H66</f>
        <v>0</v>
      </c>
      <c r="H22" s="5" t="s">
        <v>150</v>
      </c>
      <c r="I22" s="96">
        <f>MIN(E22,G22)</f>
        <v>0</v>
      </c>
      <c r="J22" s="10"/>
    </row>
    <row r="23" spans="1:10" ht="8.1" customHeight="1">
      <c r="A23" s="9"/>
      <c r="D23" s="1"/>
      <c r="F23" s="3"/>
      <c r="G23" s="3"/>
      <c r="H23" s="3"/>
      <c r="I23" s="3"/>
      <c r="J23" s="10"/>
    </row>
    <row r="24" spans="1:10">
      <c r="A24" s="52" t="s">
        <v>40</v>
      </c>
      <c r="D24" s="1"/>
      <c r="F24" s="3"/>
      <c r="G24" s="3"/>
      <c r="H24" s="3"/>
      <c r="I24" s="3"/>
      <c r="J24" s="10"/>
    </row>
    <row r="25" spans="1:10">
      <c r="A25" s="53" t="s">
        <v>165</v>
      </c>
      <c r="D25" s="1"/>
      <c r="F25" s="3"/>
      <c r="G25" s="3"/>
      <c r="H25" s="3"/>
      <c r="I25" s="3"/>
      <c r="J25" s="10"/>
    </row>
    <row r="26" spans="1:10">
      <c r="A26" s="54" t="s">
        <v>39</v>
      </c>
      <c r="B26" s="4"/>
      <c r="C26" s="4"/>
      <c r="D26" s="5"/>
      <c r="E26" s="5"/>
      <c r="F26" s="55"/>
      <c r="G26" s="55"/>
      <c r="H26" s="55"/>
      <c r="I26" s="55"/>
      <c r="J26" s="12"/>
    </row>
    <row r="27" spans="1:10" ht="13.5" customHeight="1"/>
    <row r="28" spans="1:10" ht="30" customHeight="1">
      <c r="A28" s="6" t="s">
        <v>0</v>
      </c>
      <c r="B28" s="7"/>
      <c r="C28" s="7"/>
      <c r="D28" s="7"/>
      <c r="E28" s="15"/>
      <c r="F28" s="7"/>
      <c r="G28" s="7"/>
      <c r="H28" s="7"/>
      <c r="I28" s="7"/>
      <c r="J28" s="8"/>
    </row>
    <row r="29" spans="1:10" ht="20.100000000000001" customHeight="1">
      <c r="A29" s="16" t="b">
        <v>1</v>
      </c>
      <c r="B29" s="21" t="s">
        <v>105</v>
      </c>
      <c r="J29" s="10"/>
    </row>
    <row r="30" spans="1:10" ht="24.95" customHeight="1">
      <c r="A30" s="9"/>
      <c r="B30" s="2" t="s">
        <v>1</v>
      </c>
      <c r="C30" s="13" t="s">
        <v>5</v>
      </c>
      <c r="D30" s="56" t="s">
        <v>2</v>
      </c>
      <c r="E30" s="57" t="s">
        <v>166</v>
      </c>
      <c r="F30" s="2" t="s">
        <v>3</v>
      </c>
      <c r="G30" s="56" t="s">
        <v>167</v>
      </c>
      <c r="H30" s="56" t="s">
        <v>168</v>
      </c>
      <c r="I30" s="56" t="s">
        <v>169</v>
      </c>
      <c r="J30" s="10"/>
    </row>
    <row r="31" spans="1:10" ht="24.95" customHeight="1">
      <c r="A31" s="9"/>
      <c r="B31" s="44"/>
      <c r="C31" s="44"/>
      <c r="D31" s="58">
        <f>B31-C31</f>
        <v>0</v>
      </c>
      <c r="E31" s="58">
        <f>ROUNDDOWN(D31,-3)</f>
        <v>0</v>
      </c>
      <c r="F31" s="58">
        <v>100000</v>
      </c>
      <c r="G31" s="58">
        <f>MIN(E31,F31)</f>
        <v>0</v>
      </c>
      <c r="H31" s="44"/>
      <c r="I31" s="58">
        <f>MIN(G31,H31)</f>
        <v>0</v>
      </c>
      <c r="J31" s="10"/>
    </row>
    <row r="32" spans="1:10" ht="12" customHeight="1">
      <c r="A32" s="9"/>
      <c r="J32" s="10"/>
    </row>
    <row r="33" spans="1:10" ht="20.100000000000001" customHeight="1">
      <c r="A33" s="16" t="b">
        <v>1</v>
      </c>
      <c r="B33" s="21" t="s">
        <v>109</v>
      </c>
      <c r="J33" s="10"/>
    </row>
    <row r="34" spans="1:10" ht="24.95" customHeight="1">
      <c r="A34" s="9"/>
      <c r="B34" s="2" t="s">
        <v>1</v>
      </c>
      <c r="C34" s="13" t="s">
        <v>5</v>
      </c>
      <c r="D34" s="56" t="s">
        <v>2</v>
      </c>
      <c r="E34" s="57" t="s">
        <v>166</v>
      </c>
      <c r="F34" s="2" t="s">
        <v>3</v>
      </c>
      <c r="G34" s="56" t="s">
        <v>167</v>
      </c>
      <c r="H34" s="56" t="s">
        <v>168</v>
      </c>
      <c r="I34" s="56" t="s">
        <v>169</v>
      </c>
      <c r="J34" s="10"/>
    </row>
    <row r="35" spans="1:10" ht="24.95" customHeight="1">
      <c r="A35" s="9"/>
      <c r="B35" s="44"/>
      <c r="C35" s="44"/>
      <c r="D35" s="58">
        <f>B35-C35</f>
        <v>0</v>
      </c>
      <c r="E35" s="58">
        <f>ROUNDDOWN(D35,-3)</f>
        <v>0</v>
      </c>
      <c r="F35" s="58">
        <v>300000</v>
      </c>
      <c r="G35" s="58">
        <f>MIN(E35,F35)</f>
        <v>0</v>
      </c>
      <c r="H35" s="44"/>
      <c r="I35" s="58">
        <f>MIN(G35,H35)</f>
        <v>0</v>
      </c>
      <c r="J35" s="10"/>
    </row>
    <row r="36" spans="1:10" ht="12" customHeight="1">
      <c r="A36" s="9"/>
      <c r="J36" s="10"/>
    </row>
    <row r="37" spans="1:10" ht="20.100000000000001" customHeight="1">
      <c r="A37" s="17"/>
      <c r="B37" s="21" t="s">
        <v>106</v>
      </c>
      <c r="J37" s="10"/>
    </row>
    <row r="38" spans="1:10" ht="20.100000000000001" customHeight="1">
      <c r="A38" s="68" t="b">
        <v>1</v>
      </c>
      <c r="B38" s="23" t="s">
        <v>108</v>
      </c>
      <c r="C38" s="3"/>
      <c r="D38" s="3"/>
      <c r="J38" s="10"/>
    </row>
    <row r="39" spans="1:10" ht="20.100000000000001" customHeight="1">
      <c r="A39" s="45"/>
      <c r="B39" t="s">
        <v>41</v>
      </c>
      <c r="C39" s="3"/>
      <c r="D39" s="3"/>
      <c r="J39" s="10"/>
    </row>
    <row r="40" spans="1:10" ht="20.100000000000001" customHeight="1">
      <c r="A40" s="17"/>
      <c r="B40" s="3" t="s">
        <v>6</v>
      </c>
      <c r="C40" s="3"/>
      <c r="D40" s="40"/>
      <c r="E40" s="22"/>
      <c r="F40" s="19" t="s">
        <v>8</v>
      </c>
      <c r="G40" s="25"/>
      <c r="J40" s="20"/>
    </row>
    <row r="41" spans="1:10" ht="20.100000000000001" customHeight="1">
      <c r="A41" s="17"/>
      <c r="B41" s="3" t="s">
        <v>7</v>
      </c>
      <c r="C41" s="3"/>
      <c r="D41" s="40"/>
      <c r="E41" s="22"/>
      <c r="F41" s="19" t="s">
        <v>8</v>
      </c>
      <c r="G41" s="26"/>
      <c r="J41" s="20"/>
    </row>
    <row r="42" spans="1:10" ht="8.1" customHeight="1">
      <c r="A42" s="9"/>
      <c r="J42" s="10"/>
    </row>
    <row r="43" spans="1:10" ht="24.95" customHeight="1">
      <c r="A43" s="9"/>
      <c r="B43" s="2" t="s">
        <v>1</v>
      </c>
      <c r="C43" s="13" t="s">
        <v>5</v>
      </c>
      <c r="D43" s="56" t="s">
        <v>2</v>
      </c>
      <c r="E43" s="57" t="s">
        <v>166</v>
      </c>
      <c r="F43" s="2" t="s">
        <v>3</v>
      </c>
      <c r="G43" s="56" t="s">
        <v>167</v>
      </c>
      <c r="H43" s="56" t="s">
        <v>168</v>
      </c>
      <c r="I43" s="56" t="s">
        <v>169</v>
      </c>
      <c r="J43" s="10"/>
    </row>
    <row r="44" spans="1:10" ht="24.95" customHeight="1">
      <c r="A44" s="9"/>
      <c r="B44" s="44"/>
      <c r="C44" s="44"/>
      <c r="D44" s="58">
        <f>B44-C44</f>
        <v>0</v>
      </c>
      <c r="E44" s="58">
        <f>ROUNDDOWN(D44,-2)</f>
        <v>0</v>
      </c>
      <c r="F44" s="58" t="str">
        <f>IF((D40*G40*4400)+(D41*G41*5000)=0,"自動計算",(D40*G40*4400)+(D41*G41*5000))</f>
        <v>自動計算</v>
      </c>
      <c r="G44" s="58">
        <f>MIN(E44,F44)</f>
        <v>0</v>
      </c>
      <c r="H44" s="44"/>
      <c r="I44" s="58">
        <f>MIN(G44,H44)</f>
        <v>0</v>
      </c>
      <c r="J44" s="10"/>
    </row>
    <row r="45" spans="1:10" ht="22.5" customHeight="1">
      <c r="A45" s="9"/>
      <c r="J45" s="10"/>
    </row>
    <row r="46" spans="1:10" ht="20.100000000000001" customHeight="1">
      <c r="A46" s="68" t="b">
        <v>1</v>
      </c>
      <c r="B46" s="23" t="s">
        <v>107</v>
      </c>
      <c r="C46" s="23"/>
      <c r="D46" s="23"/>
      <c r="J46" s="10"/>
    </row>
    <row r="47" spans="1:10" ht="20.100000000000001" customHeight="1">
      <c r="A47" s="17"/>
      <c r="B47" s="3" t="s">
        <v>6</v>
      </c>
      <c r="C47" s="3"/>
      <c r="D47" s="40"/>
      <c r="E47" s="22"/>
      <c r="F47" s="1" t="s">
        <v>9</v>
      </c>
      <c r="G47" s="25"/>
      <c r="H47" s="102"/>
      <c r="I47" s="102"/>
      <c r="J47" s="10"/>
    </row>
    <row r="48" spans="1:10" ht="20.100000000000001" customHeight="1">
      <c r="A48" s="17"/>
      <c r="B48" s="3" t="s">
        <v>7</v>
      </c>
      <c r="C48" s="3"/>
      <c r="D48" s="40"/>
      <c r="E48" s="22"/>
      <c r="F48" s="1" t="s">
        <v>9</v>
      </c>
      <c r="G48" s="26"/>
      <c r="H48" s="102"/>
      <c r="I48" s="102"/>
      <c r="J48" s="10"/>
    </row>
    <row r="49" spans="1:10" ht="19.5" customHeight="1">
      <c r="A49" s="9"/>
      <c r="J49" s="10"/>
    </row>
    <row r="50" spans="1:10" ht="24.95" customHeight="1">
      <c r="A50" s="9"/>
      <c r="B50" s="2" t="s">
        <v>1</v>
      </c>
      <c r="C50" s="13" t="s">
        <v>5</v>
      </c>
      <c r="D50" s="56" t="s">
        <v>2</v>
      </c>
      <c r="E50" s="57" t="s">
        <v>166</v>
      </c>
      <c r="F50" s="2" t="s">
        <v>3</v>
      </c>
      <c r="G50" s="56" t="s">
        <v>167</v>
      </c>
      <c r="H50" s="56" t="s">
        <v>168</v>
      </c>
      <c r="I50" s="56" t="s">
        <v>169</v>
      </c>
      <c r="J50" s="10"/>
    </row>
    <row r="51" spans="1:10" ht="24.95" customHeight="1">
      <c r="A51" s="9"/>
      <c r="B51" s="44"/>
      <c r="C51" s="44"/>
      <c r="D51" s="58">
        <f>B51-C51</f>
        <v>0</v>
      </c>
      <c r="E51" s="58">
        <f>ROUNDDOWN(D51,-2)</f>
        <v>0</v>
      </c>
      <c r="F51" s="58" t="str">
        <f>IF((D47*G47*2500)+(D48*G48*4000)=0,"自動計算",(D47*G47*2500)+(D48*G48*4000))</f>
        <v>自動計算</v>
      </c>
      <c r="G51" s="58">
        <f>MIN(E51,F51)</f>
        <v>0</v>
      </c>
      <c r="H51" s="103"/>
      <c r="I51" s="58">
        <f>MIN(G51,H51)</f>
        <v>0</v>
      </c>
      <c r="J51" s="10"/>
    </row>
    <row r="52" spans="1:10" ht="12" customHeight="1">
      <c r="A52" s="9"/>
      <c r="J52" s="10"/>
    </row>
    <row r="53" spans="1:10" ht="8.1" customHeight="1">
      <c r="A53" s="9"/>
      <c r="J53" s="10"/>
    </row>
    <row r="54" spans="1:10" ht="20.100000000000001" customHeight="1">
      <c r="A54" s="24"/>
      <c r="B54" s="5" t="s">
        <v>10</v>
      </c>
      <c r="C54" s="59">
        <f>I31+I44+I35+I51</f>
        <v>0</v>
      </c>
      <c r="D54" s="23"/>
      <c r="J54" s="10"/>
    </row>
    <row r="55" spans="1:10">
      <c r="A55" s="11"/>
      <c r="B55" s="4"/>
      <c r="C55" s="4"/>
      <c r="D55" s="4"/>
      <c r="E55" s="5"/>
      <c r="F55" s="4"/>
      <c r="G55" s="4"/>
      <c r="H55" s="4"/>
      <c r="I55" s="4"/>
      <c r="J55" s="12"/>
    </row>
    <row r="56" spans="1:10" ht="30" customHeight="1">
      <c r="A56" s="6" t="s">
        <v>4</v>
      </c>
      <c r="B56" s="7"/>
      <c r="C56" s="7"/>
      <c r="D56" s="7"/>
      <c r="E56" s="15"/>
      <c r="F56" s="7"/>
      <c r="G56" s="7"/>
      <c r="H56" s="7"/>
      <c r="I56" s="7"/>
      <c r="J56" s="8"/>
    </row>
    <row r="57" spans="1:10" ht="20.100000000000001" customHeight="1">
      <c r="A57" s="16" t="b">
        <v>1</v>
      </c>
      <c r="B57" s="21" t="s">
        <v>114</v>
      </c>
      <c r="J57" s="10"/>
    </row>
    <row r="58" spans="1:10" ht="20.100000000000001" customHeight="1">
      <c r="A58" s="17"/>
      <c r="B58" t="s">
        <v>38</v>
      </c>
      <c r="J58" s="10"/>
    </row>
    <row r="59" spans="1:10" ht="20.100000000000001" customHeight="1">
      <c r="A59" s="17"/>
      <c r="B59" s="3" t="s">
        <v>24</v>
      </c>
      <c r="C59" s="3"/>
      <c r="D59" s="66"/>
      <c r="E59" s="38" t="s">
        <v>8</v>
      </c>
      <c r="F59" s="67"/>
      <c r="J59" s="10"/>
    </row>
    <row r="60" spans="1:10" ht="8.1" customHeight="1">
      <c r="A60" s="17"/>
      <c r="B60" s="37"/>
      <c r="C60" s="1"/>
      <c r="D60" s="1"/>
      <c r="F60" s="1"/>
      <c r="G60" s="1"/>
      <c r="H60" s="1"/>
      <c r="I60" s="1"/>
      <c r="J60" s="10"/>
    </row>
    <row r="61" spans="1:10" ht="24.95" customHeight="1">
      <c r="A61" s="9"/>
      <c r="B61" s="2" t="s">
        <v>1</v>
      </c>
      <c r="C61" s="13" t="s">
        <v>5</v>
      </c>
      <c r="D61" s="56" t="s">
        <v>2</v>
      </c>
      <c r="E61" s="57" t="s">
        <v>166</v>
      </c>
      <c r="F61" s="2" t="s">
        <v>3</v>
      </c>
      <c r="G61" s="56" t="s">
        <v>167</v>
      </c>
      <c r="H61" s="56" t="s">
        <v>168</v>
      </c>
      <c r="I61" s="56" t="s">
        <v>169</v>
      </c>
      <c r="J61" s="10"/>
    </row>
    <row r="62" spans="1:10" ht="24.95" customHeight="1">
      <c r="A62" s="9"/>
      <c r="B62" s="44"/>
      <c r="C62" s="44"/>
      <c r="D62" s="58">
        <f>B62-C62</f>
        <v>0</v>
      </c>
      <c r="E62" s="58">
        <f>ROUNDDOWN(D62,-3)</f>
        <v>0</v>
      </c>
      <c r="F62" s="58" t="str">
        <f>IF(D59*F59*100000=0,"自動計算",D59*F59*100000)</f>
        <v>自動計算</v>
      </c>
      <c r="G62" s="58">
        <f>MIN(E62,F62)</f>
        <v>0</v>
      </c>
      <c r="H62" s="103"/>
      <c r="I62" s="58">
        <f>MIN(G62,H62)</f>
        <v>0</v>
      </c>
      <c r="J62" s="10"/>
    </row>
    <row r="63" spans="1:10" ht="12" customHeight="1">
      <c r="A63" s="9"/>
      <c r="J63" s="10"/>
    </row>
    <row r="64" spans="1:10" ht="20.100000000000001" customHeight="1">
      <c r="A64" s="16" t="b">
        <v>1</v>
      </c>
      <c r="B64" s="21" t="s">
        <v>115</v>
      </c>
      <c r="J64" s="10"/>
    </row>
    <row r="65" spans="1:10" ht="24.95" customHeight="1">
      <c r="A65" s="9"/>
      <c r="B65" s="2" t="s">
        <v>1</v>
      </c>
      <c r="C65" s="13" t="s">
        <v>5</v>
      </c>
      <c r="D65" s="56" t="s">
        <v>2</v>
      </c>
      <c r="E65" s="57" t="s">
        <v>166</v>
      </c>
      <c r="F65" s="2" t="s">
        <v>3</v>
      </c>
      <c r="G65" s="56" t="s">
        <v>167</v>
      </c>
      <c r="H65" s="56" t="s">
        <v>168</v>
      </c>
      <c r="I65" s="56" t="s">
        <v>169</v>
      </c>
      <c r="J65" s="10"/>
    </row>
    <row r="66" spans="1:10" ht="24.95" customHeight="1">
      <c r="A66" s="9"/>
      <c r="B66" s="44"/>
      <c r="C66" s="44"/>
      <c r="D66" s="58">
        <f>B66-C66</f>
        <v>0</v>
      </c>
      <c r="E66" s="58">
        <f>ROUNDDOWN(D66,-3)</f>
        <v>0</v>
      </c>
      <c r="F66" s="58">
        <v>300000</v>
      </c>
      <c r="G66" s="58">
        <f>MIN(E66,F66)</f>
        <v>0</v>
      </c>
      <c r="H66" s="103"/>
      <c r="I66" s="58">
        <f>MIN(G66,H66)</f>
        <v>0</v>
      </c>
      <c r="J66" s="10"/>
    </row>
    <row r="67" spans="1:10" ht="12" customHeight="1">
      <c r="A67" s="9"/>
      <c r="J67" s="10"/>
    </row>
    <row r="68" spans="1:10" ht="12" customHeight="1">
      <c r="A68" s="9"/>
      <c r="J68" s="10"/>
    </row>
    <row r="69" spans="1:10" ht="20.100000000000001" customHeight="1">
      <c r="A69" s="24"/>
      <c r="B69" s="5" t="s">
        <v>11</v>
      </c>
      <c r="C69" s="60">
        <f>I62+I66</f>
        <v>0</v>
      </c>
      <c r="D69" s="23"/>
      <c r="J69" s="10"/>
    </row>
    <row r="70" spans="1:10">
      <c r="A70" s="11"/>
      <c r="B70" s="4"/>
      <c r="C70" s="4"/>
      <c r="D70" s="4"/>
      <c r="E70" s="5"/>
      <c r="F70" s="4"/>
      <c r="G70" s="4"/>
      <c r="H70" s="4"/>
      <c r="I70" s="4"/>
      <c r="J70" s="12"/>
    </row>
    <row r="72" spans="1:10" ht="14.25">
      <c r="A72" s="6" t="s">
        <v>160</v>
      </c>
      <c r="B72" s="7"/>
      <c r="C72" s="7"/>
      <c r="D72" s="7"/>
      <c r="E72" s="15"/>
      <c r="F72" s="7"/>
      <c r="G72" s="7"/>
      <c r="H72" s="7"/>
      <c r="I72" s="7"/>
      <c r="J72" s="8"/>
    </row>
    <row r="73" spans="1:10" ht="14.25">
      <c r="A73" s="16" t="b">
        <v>1</v>
      </c>
      <c r="B73" s="21" t="s">
        <v>161</v>
      </c>
      <c r="J73" s="10"/>
    </row>
    <row r="74" spans="1:10">
      <c r="A74" s="9"/>
      <c r="J74" s="10"/>
    </row>
    <row r="75" spans="1:10">
      <c r="A75" s="9"/>
      <c r="B75" s="5" t="s">
        <v>162</v>
      </c>
      <c r="C75" s="138"/>
      <c r="D75" s="101"/>
      <c r="E75" s="4" t="s">
        <v>116</v>
      </c>
      <c r="F75" s="127"/>
      <c r="G75" s="127"/>
      <c r="H75" s="1"/>
      <c r="I75" s="1"/>
      <c r="J75" s="10"/>
    </row>
    <row r="76" spans="1:10">
      <c r="A76" s="9"/>
      <c r="E76"/>
      <c r="J76" s="10"/>
    </row>
    <row r="77" spans="1:10">
      <c r="A77" s="9"/>
      <c r="E77" s="4" t="s">
        <v>171</v>
      </c>
      <c r="F77" s="127"/>
      <c r="G77" s="127"/>
      <c r="H77" s="1"/>
      <c r="I77" s="1"/>
      <c r="J77" s="10"/>
    </row>
    <row r="78" spans="1:10">
      <c r="A78" s="11"/>
      <c r="B78" s="4"/>
      <c r="C78" s="4"/>
      <c r="D78" s="4"/>
      <c r="E78" s="5"/>
      <c r="F78" s="4"/>
      <c r="G78" s="4"/>
      <c r="H78" s="4"/>
      <c r="I78" s="4"/>
      <c r="J78" s="12"/>
    </row>
  </sheetData>
  <sheetProtection algorithmName="SHA-512" hashValue="iXY5bhSpIncYCNWUkFn04BkV9bFU2h6Z0BAo8hoE8tFavAhxAKe3JzziL/2Rbvc/uqXWWpF0ewaG2Tz8vR4X2A==" saltValue="FWy/YvZEnaUlQGhr+fAt8w==" spinCount="100000" sheet="1" objects="1" scenarios="1"/>
  <mergeCells count="13">
    <mergeCell ref="F77:G77"/>
    <mergeCell ref="E13:J13"/>
    <mergeCell ref="E15:J15"/>
    <mergeCell ref="E16:J16"/>
    <mergeCell ref="E18:J18"/>
    <mergeCell ref="E20:J20"/>
    <mergeCell ref="F75:G75"/>
    <mergeCell ref="A3:J3"/>
    <mergeCell ref="E5:J5"/>
    <mergeCell ref="E6:J6"/>
    <mergeCell ref="E8:J8"/>
    <mergeCell ref="E9:J9"/>
    <mergeCell ref="E11:J11"/>
  </mergeCells>
  <phoneticPr fontId="1"/>
  <conditionalFormatting sqref="B66:C66 E66 B51:C51 E51 B35:C35 E35 D59 F59 B62:C62 E62 B31:C31 E31 D40:D41 G40:G41 B44:C44 E44 D47:D48 G47:G48 E5:E6 E8:E9 E11 E13">
    <cfRule type="expression" dxfId="558" priority="31">
      <formula>B5=""</formula>
    </cfRule>
  </conditionalFormatting>
  <conditionalFormatting sqref="B47:G48">
    <cfRule type="expression" dxfId="557" priority="24">
      <formula>$A$46=FALSE</formula>
    </cfRule>
  </conditionalFormatting>
  <conditionalFormatting sqref="B29:I31">
    <cfRule type="expression" dxfId="556" priority="26">
      <formula>$A$29=FALSE</formula>
    </cfRule>
  </conditionalFormatting>
  <conditionalFormatting sqref="B33:I33 B35:G35 I35">
    <cfRule type="expression" dxfId="555" priority="28">
      <formula>$A$33=FALSE</formula>
    </cfRule>
  </conditionalFormatting>
  <conditionalFormatting sqref="B34:I34">
    <cfRule type="expression" dxfId="554" priority="16">
      <formula>$A$29=FALSE</formula>
    </cfRule>
  </conditionalFormatting>
  <conditionalFormatting sqref="B38:I39 B40:G41 B42:I42 B44:G44 I44">
    <cfRule type="expression" dxfId="553" priority="25">
      <formula>$A$38=FALSE</formula>
    </cfRule>
  </conditionalFormatting>
  <conditionalFormatting sqref="B43:I43">
    <cfRule type="expression" dxfId="552" priority="15">
      <formula>$A$29=FALSE</formula>
    </cfRule>
  </conditionalFormatting>
  <conditionalFormatting sqref="B46:I46 B49:I49 B51:G51 I51">
    <cfRule type="expression" dxfId="551" priority="29">
      <formula>$A$46=FALSE</formula>
    </cfRule>
  </conditionalFormatting>
  <conditionalFormatting sqref="B50:I50">
    <cfRule type="expression" dxfId="550" priority="14">
      <formula>$A$29=FALSE</formula>
    </cfRule>
  </conditionalFormatting>
  <conditionalFormatting sqref="B57:I60 B62:G62 I62">
    <cfRule type="expression" dxfId="549" priority="27">
      <formula>$A$57=FALSE</formula>
    </cfRule>
  </conditionalFormatting>
  <conditionalFormatting sqref="B61:I61">
    <cfRule type="expression" dxfId="548" priority="13">
      <formula>$A$29=FALSE</formula>
    </cfRule>
  </conditionalFormatting>
  <conditionalFormatting sqref="B64:I64 B66:G66 I66">
    <cfRule type="expression" dxfId="547" priority="30">
      <formula>$A$64=FALSE</formula>
    </cfRule>
  </conditionalFormatting>
  <conditionalFormatting sqref="B65:I65">
    <cfRule type="expression" dxfId="546" priority="12">
      <formula>$A$29=FALSE</formula>
    </cfRule>
  </conditionalFormatting>
  <conditionalFormatting sqref="C9">
    <cfRule type="expression" dxfId="545" priority="1">
      <formula>$C$9=""</formula>
    </cfRule>
  </conditionalFormatting>
  <conditionalFormatting sqref="C75">
    <cfRule type="expression" dxfId="544" priority="20">
      <formula>$C$75=""</formula>
    </cfRule>
  </conditionalFormatting>
  <conditionalFormatting sqref="E15:E16">
    <cfRule type="expression" dxfId="543" priority="23">
      <formula>E15=""</formula>
    </cfRule>
  </conditionalFormatting>
  <conditionalFormatting sqref="E18">
    <cfRule type="expression" dxfId="542" priority="22">
      <formula>E18=""</formula>
    </cfRule>
  </conditionalFormatting>
  <conditionalFormatting sqref="E20">
    <cfRule type="expression" dxfId="541" priority="21">
      <formula>E20=""</formula>
    </cfRule>
  </conditionalFormatting>
  <conditionalFormatting sqref="F75">
    <cfRule type="expression" dxfId="540" priority="19">
      <formula>$F$75=""</formula>
    </cfRule>
  </conditionalFormatting>
  <conditionalFormatting sqref="F77">
    <cfRule type="expression" dxfId="539" priority="18">
      <formula>$F$77=""</formula>
    </cfRule>
  </conditionalFormatting>
  <conditionalFormatting sqref="H31">
    <cfRule type="expression" dxfId="538" priority="17">
      <formula>H31=""</formula>
    </cfRule>
  </conditionalFormatting>
  <conditionalFormatting sqref="H35">
    <cfRule type="expression" dxfId="537" priority="10">
      <formula>H35=""</formula>
    </cfRule>
    <cfRule type="expression" dxfId="536" priority="11">
      <formula>$A$29=FALSE</formula>
    </cfRule>
  </conditionalFormatting>
  <conditionalFormatting sqref="H44">
    <cfRule type="expression" dxfId="535" priority="8">
      <formula>H44=""</formula>
    </cfRule>
    <cfRule type="expression" dxfId="534" priority="9">
      <formula>$A$29=FALSE</formula>
    </cfRule>
  </conditionalFormatting>
  <conditionalFormatting sqref="H51">
    <cfRule type="expression" dxfId="533" priority="6">
      <formula>H51=""</formula>
    </cfRule>
    <cfRule type="expression" dxfId="532" priority="7">
      <formula>$A$29=FALSE</formula>
    </cfRule>
  </conditionalFormatting>
  <conditionalFormatting sqref="H62">
    <cfRule type="expression" dxfId="531" priority="4">
      <formula>H62=""</formula>
    </cfRule>
    <cfRule type="expression" dxfId="530" priority="5">
      <formula>$A$29=FALSE</formula>
    </cfRule>
  </conditionalFormatting>
  <conditionalFormatting sqref="H66">
    <cfRule type="expression" dxfId="529" priority="2">
      <formula>H66=""</formula>
    </cfRule>
    <cfRule type="expression" dxfId="528" priority="3">
      <formula>$A$29=FALSE</formula>
    </cfRule>
  </conditionalFormatting>
  <dataValidations count="6">
    <dataValidation type="custom" allowBlank="1" showInputMessage="1" showErrorMessage="1" error="チェックボックスにチェックが入っておりません" sqref="B31:I31 G51:I51 G44:I44 G35:I35 E66 E62 E51 E44 E35" xr:uid="{195EBB49-C009-44AD-B3C2-48449B937995}">
      <formula1>$A$29=TRUE</formula1>
    </dataValidation>
    <dataValidation type="custom" allowBlank="1" showInputMessage="1" showErrorMessage="1" error="チェックボックスにチェックが入っておりません" sqref="B66:D66 F66" xr:uid="{D498F5C4-F52B-41E8-9E48-BAC31B8BD53D}">
      <formula1>$A$64=TRUE</formula1>
    </dataValidation>
    <dataValidation type="custom" allowBlank="1" showInputMessage="1" showErrorMessage="1" error="チェックボックスにチェックが入っておりません" sqref="F35 B35:D35" xr:uid="{BE2BC10A-8B69-4AC2-96A9-9E41A28186BB}">
      <formula1>$A$33=TRUE</formula1>
    </dataValidation>
    <dataValidation type="custom" allowBlank="1" showInputMessage="1" showErrorMessage="1" error="チェックボックスにチェックが入っておりません" sqref="F51 D49 E47:I49 B47:C49 B51:D51" xr:uid="{CCA4DA9F-0EC2-488A-A6E5-46FC5C7E5BBE}">
      <formula1>$A$46=TRUE</formula1>
    </dataValidation>
    <dataValidation type="custom" allowBlank="1" showInputMessage="1" showErrorMessage="1" sqref="F44 D42 B44:D44 B40:C42 E40:G42 H42:I42" xr:uid="{24B008ED-F48D-4313-9152-E77C0DA726C8}">
      <formula1>$A$38=TRUE</formula1>
    </dataValidation>
    <dataValidation type="custom" allowBlank="1" showInputMessage="1" showErrorMessage="1" error="チェックボックスにチェックが入っておりません" sqref="G66:I66 B62:D62 B39 B58:F59 B60:I60 F62:I62" xr:uid="{458D4633-D8E7-40C9-9AAD-2094EE9B7F99}">
      <formula1>$A$57=TRUE</formula1>
    </dataValidation>
  </dataValidations>
  <pageMargins left="0.70866141732283472" right="0.70866141732283472" top="0.74803149606299213" bottom="0.74803149606299213" header="0.31496062992125984" footer="0.31496062992125984"/>
  <pageSetup paperSize="9" scale="45" fitToWidth="0" orientation="portrait" r:id="rId1"/>
  <rowBreaks count="1" manualBreakCount="1">
    <brk id="5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1F57F34-1284-468C-8B64-F786DBBC9175}">
          <x14:formula1>
            <xm:f>'（参考）市町村一覧'!$D$2:$D$4</xm:f>
          </x14:formula1>
          <xm:sqref>E11</xm:sqref>
        </x14:dataValidation>
        <x14:dataValidation type="list" allowBlank="1" showInputMessage="1" showErrorMessage="1" xr:uid="{130BBE59-7640-421A-A354-78669D9BAABF}">
          <x14:formula1>
            <xm:f>'（参考）市町村一覧'!$B$2:$B$60</xm:f>
          </x14:formula1>
          <xm:sqref>E13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550F-D01C-4D75-8678-6B59E1C38837}">
  <sheetPr>
    <tabColor theme="3" tint="0.89999084444715716"/>
    <pageSetUpPr fitToPage="1"/>
  </sheetPr>
  <dimension ref="A1:C50"/>
  <sheetViews>
    <sheetView view="pageBreakPreview" zoomScaleNormal="100" zoomScaleSheetLayoutView="100" workbookViewId="0">
      <selection activeCell="G23" sqref="G23"/>
    </sheetView>
  </sheetViews>
  <sheetFormatPr defaultRowHeight="13.5"/>
  <cols>
    <col min="1" max="1" width="8.625" customWidth="1"/>
    <col min="2" max="2" width="16.75" customWidth="1"/>
    <col min="3" max="3" width="88.875" customWidth="1"/>
  </cols>
  <sheetData>
    <row r="1" spans="1:3" ht="20.100000000000001" customHeight="1">
      <c r="A1" s="41" t="s">
        <v>104</v>
      </c>
    </row>
    <row r="2" spans="1:3" ht="20.100000000000001" customHeight="1"/>
    <row r="3" spans="1:3" ht="30" customHeight="1">
      <c r="A3" s="14" t="s">
        <v>21</v>
      </c>
      <c r="B3" s="3"/>
      <c r="C3" s="3"/>
    </row>
    <row r="5" spans="1:3" ht="20.100000000000001" customHeight="1">
      <c r="A5" s="36" t="s">
        <v>20</v>
      </c>
    </row>
    <row r="6" spans="1:3" ht="20.100000000000001" customHeight="1">
      <c r="A6" s="36" t="s">
        <v>26</v>
      </c>
    </row>
    <row r="7" spans="1:3" ht="8.1" customHeight="1"/>
    <row r="8" spans="1:3" ht="20.100000000000001" customHeight="1">
      <c r="A8" s="35" t="s">
        <v>30</v>
      </c>
      <c r="B8" s="31"/>
      <c r="C8" s="31"/>
    </row>
    <row r="9" spans="1:3" ht="20.100000000000001" customHeight="1">
      <c r="A9" s="42" t="s">
        <v>152</v>
      </c>
      <c r="B9" s="43"/>
      <c r="C9" s="65" t="s">
        <v>36</v>
      </c>
    </row>
    <row r="10" spans="1:3" ht="20.100000000000001" customHeight="1">
      <c r="A10" s="2" t="s">
        <v>16</v>
      </c>
      <c r="B10" s="2" t="s">
        <v>151</v>
      </c>
      <c r="C10" s="31" t="s">
        <v>153</v>
      </c>
    </row>
    <row r="11" spans="1:3" ht="20.100000000000001" customHeight="1">
      <c r="A11" s="32" t="s">
        <v>23</v>
      </c>
      <c r="B11" s="33" t="s">
        <v>17</v>
      </c>
      <c r="C11" s="34" t="s">
        <v>33</v>
      </c>
    </row>
    <row r="12" spans="1:3" ht="20.100000000000001" customHeight="1">
      <c r="A12" s="32">
        <v>1</v>
      </c>
      <c r="B12" s="63"/>
      <c r="C12" s="64"/>
    </row>
    <row r="13" spans="1:3" ht="20.100000000000001" customHeight="1">
      <c r="A13" s="32">
        <v>2</v>
      </c>
      <c r="B13" s="63"/>
      <c r="C13" s="64"/>
    </row>
    <row r="14" spans="1:3" ht="20.100000000000001" customHeight="1">
      <c r="A14" s="32">
        <v>3</v>
      </c>
      <c r="B14" s="63"/>
      <c r="C14" s="64"/>
    </row>
    <row r="15" spans="1:3" ht="20.100000000000001" customHeight="1">
      <c r="A15" s="32">
        <v>4</v>
      </c>
      <c r="B15" s="63"/>
      <c r="C15" s="64"/>
    </row>
    <row r="16" spans="1:3" ht="20.100000000000001" customHeight="1">
      <c r="A16" s="32">
        <v>5</v>
      </c>
      <c r="B16" s="63"/>
      <c r="C16" s="64"/>
    </row>
    <row r="17" spans="1:3" ht="20.100000000000001" customHeight="1">
      <c r="A17" s="2" t="s">
        <v>19</v>
      </c>
      <c r="B17" s="61">
        <f>ROUNDDOWN(SUM(B12:B16),-3)</f>
        <v>0</v>
      </c>
      <c r="C17" s="39" t="s">
        <v>25</v>
      </c>
    </row>
    <row r="18" spans="1:3">
      <c r="A18" s="1"/>
    </row>
    <row r="19" spans="1:3" ht="20.100000000000001" customHeight="1">
      <c r="A19" s="35" t="s">
        <v>110</v>
      </c>
      <c r="B19" s="31"/>
      <c r="C19" s="31"/>
    </row>
    <row r="20" spans="1:3" ht="20.100000000000001" customHeight="1">
      <c r="A20" s="42" t="s">
        <v>152</v>
      </c>
      <c r="B20" s="43"/>
      <c r="C20" s="64" t="s">
        <v>37</v>
      </c>
    </row>
    <row r="21" spans="1:3" ht="20.100000000000001" customHeight="1">
      <c r="A21" s="2" t="s">
        <v>16</v>
      </c>
      <c r="B21" s="2" t="s">
        <v>151</v>
      </c>
      <c r="C21" s="31" t="s">
        <v>154</v>
      </c>
    </row>
    <row r="22" spans="1:3" ht="20.100000000000001" customHeight="1">
      <c r="A22" s="32" t="s">
        <v>23</v>
      </c>
      <c r="B22" s="33" t="s">
        <v>18</v>
      </c>
      <c r="C22" s="34" t="s">
        <v>35</v>
      </c>
    </row>
    <row r="23" spans="1:3" ht="20.100000000000001" customHeight="1">
      <c r="A23" s="32">
        <v>1</v>
      </c>
      <c r="B23" s="63"/>
      <c r="C23" s="64"/>
    </row>
    <row r="24" spans="1:3" ht="20.100000000000001" customHeight="1">
      <c r="A24" s="32">
        <v>2</v>
      </c>
      <c r="B24" s="63"/>
      <c r="C24" s="64"/>
    </row>
    <row r="25" spans="1:3" ht="20.100000000000001" customHeight="1">
      <c r="A25" s="32">
        <v>3</v>
      </c>
      <c r="B25" s="63"/>
      <c r="C25" s="64"/>
    </row>
    <row r="26" spans="1:3" ht="20.100000000000001" customHeight="1">
      <c r="A26" s="32">
        <v>4</v>
      </c>
      <c r="B26" s="63"/>
      <c r="C26" s="64"/>
    </row>
    <row r="27" spans="1:3" ht="20.100000000000001" customHeight="1">
      <c r="A27" s="32">
        <v>5</v>
      </c>
      <c r="B27" s="63"/>
      <c r="C27" s="64"/>
    </row>
    <row r="28" spans="1:3" ht="20.100000000000001" customHeight="1">
      <c r="A28" s="2" t="s">
        <v>19</v>
      </c>
      <c r="B28" s="61">
        <f>ROUNDDOWN(SUM(B23:B27),-3)</f>
        <v>0</v>
      </c>
      <c r="C28" s="39" t="s">
        <v>27</v>
      </c>
    </row>
    <row r="30" spans="1:3" ht="20.100000000000001" customHeight="1">
      <c r="A30" s="35" t="s">
        <v>111</v>
      </c>
      <c r="B30" s="31"/>
      <c r="C30" s="31"/>
    </row>
    <row r="31" spans="1:3" ht="20.100000000000001" customHeight="1">
      <c r="A31" s="42" t="s">
        <v>152</v>
      </c>
      <c r="B31" s="43"/>
      <c r="C31" s="64" t="s">
        <v>37</v>
      </c>
    </row>
    <row r="32" spans="1:3" ht="20.100000000000001" customHeight="1">
      <c r="A32" s="2" t="s">
        <v>16</v>
      </c>
      <c r="B32" s="2" t="s">
        <v>151</v>
      </c>
      <c r="C32" s="31" t="s">
        <v>153</v>
      </c>
    </row>
    <row r="33" spans="1:3" ht="20.100000000000001" customHeight="1">
      <c r="A33" s="32" t="s">
        <v>23</v>
      </c>
      <c r="B33" s="33" t="s">
        <v>18</v>
      </c>
      <c r="C33" s="34" t="s">
        <v>164</v>
      </c>
    </row>
    <row r="34" spans="1:3" ht="20.100000000000001" customHeight="1">
      <c r="A34" s="32">
        <v>1</v>
      </c>
      <c r="B34" s="63"/>
      <c r="C34" s="64"/>
    </row>
    <row r="35" spans="1:3" ht="20.100000000000001" customHeight="1">
      <c r="A35" s="32">
        <v>2</v>
      </c>
      <c r="B35" s="63"/>
      <c r="C35" s="64"/>
    </row>
    <row r="36" spans="1:3" ht="20.100000000000001" customHeight="1">
      <c r="A36" s="32">
        <v>3</v>
      </c>
      <c r="B36" s="63"/>
      <c r="C36" s="64"/>
    </row>
    <row r="37" spans="1:3" ht="20.100000000000001" customHeight="1">
      <c r="A37" s="32">
        <v>4</v>
      </c>
      <c r="B37" s="63"/>
      <c r="C37" s="64"/>
    </row>
    <row r="38" spans="1:3" ht="20.100000000000001" customHeight="1">
      <c r="A38" s="32">
        <v>5</v>
      </c>
      <c r="B38" s="63"/>
      <c r="C38" s="64"/>
    </row>
    <row r="39" spans="1:3" ht="20.100000000000001" customHeight="1">
      <c r="A39" s="2" t="s">
        <v>19</v>
      </c>
      <c r="B39" s="61">
        <f>ROUNDDOWN(SUM(B34:B38),-2)</f>
        <v>0</v>
      </c>
      <c r="C39" s="39" t="s">
        <v>163</v>
      </c>
    </row>
    <row r="41" spans="1:3" ht="14.25">
      <c r="A41" s="35" t="s">
        <v>112</v>
      </c>
      <c r="B41" s="31"/>
      <c r="C41" s="31"/>
    </row>
    <row r="42" spans="1:3" ht="14.25">
      <c r="A42" s="42" t="s">
        <v>152</v>
      </c>
      <c r="B42" s="43"/>
      <c r="C42" s="64" t="s">
        <v>37</v>
      </c>
    </row>
    <row r="43" spans="1:3">
      <c r="A43" s="2" t="s">
        <v>16</v>
      </c>
      <c r="B43" s="2" t="s">
        <v>151</v>
      </c>
      <c r="C43" s="31" t="s">
        <v>153</v>
      </c>
    </row>
    <row r="44" spans="1:3">
      <c r="A44" s="32" t="s">
        <v>23</v>
      </c>
      <c r="B44" s="33" t="s">
        <v>18</v>
      </c>
      <c r="C44" s="34" t="s">
        <v>164</v>
      </c>
    </row>
    <row r="45" spans="1:3">
      <c r="A45" s="32">
        <v>1</v>
      </c>
      <c r="B45" s="63"/>
      <c r="C45" s="64"/>
    </row>
    <row r="46" spans="1:3">
      <c r="A46" s="32">
        <v>2</v>
      </c>
      <c r="B46" s="63"/>
      <c r="C46" s="64"/>
    </row>
    <row r="47" spans="1:3">
      <c r="A47" s="32">
        <v>3</v>
      </c>
      <c r="B47" s="63"/>
      <c r="C47" s="64"/>
    </row>
    <row r="48" spans="1:3">
      <c r="A48" s="32">
        <v>4</v>
      </c>
      <c r="B48" s="63"/>
      <c r="C48" s="64"/>
    </row>
    <row r="49" spans="1:3">
      <c r="A49" s="32">
        <v>5</v>
      </c>
      <c r="B49" s="63"/>
      <c r="C49" s="64"/>
    </row>
    <row r="50" spans="1:3">
      <c r="A50" s="2" t="s">
        <v>19</v>
      </c>
      <c r="B50" s="61">
        <f>ROUNDDOWN(SUM(B45:B49),-2)</f>
        <v>0</v>
      </c>
      <c r="C50" s="39" t="s">
        <v>163</v>
      </c>
    </row>
  </sheetData>
  <sheetProtection algorithmName="SHA-512" hashValue="3KzPBI7vkHBJpOOzLp8Ufeb68sgoP0E82MdQQ50z10UjWaCnGQ1VhLWd8qJSwQzazJiAfqG82O9/BYX0CrLsZw==" saltValue="54gVBeaARGm3L3k8K3LuTw=="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6" id="{DDF70EB3-60EE-41EB-8045-B9567ED3F6B1}">
            <xm:f>個票３!$A$29=FALSE</xm:f>
            <x14:dxf>
              <fill>
                <patternFill patternType="gray0625">
                  <bgColor theme="2" tint="-9.9948118533890809E-2"/>
                </patternFill>
              </fill>
            </x14:dxf>
          </x14:cfRule>
          <xm:sqref>A20</xm:sqref>
        </x14:conditionalFormatting>
        <x14:conditionalFormatting xmlns:xm="http://schemas.microsoft.com/office/excel/2006/main">
          <x14:cfRule type="expression" priority="5" id="{1922C4EF-E552-4AA9-B7D4-8C732656CFA1}">
            <xm:f>個票３!$A$29=FALSE</xm:f>
            <x14:dxf>
              <fill>
                <patternFill patternType="gray0625">
                  <bgColor theme="2" tint="-9.9948118533890809E-2"/>
                </patternFill>
              </fill>
            </x14:dxf>
          </x14:cfRule>
          <xm:sqref>A31</xm:sqref>
        </x14:conditionalFormatting>
        <x14:conditionalFormatting xmlns:xm="http://schemas.microsoft.com/office/excel/2006/main">
          <x14:cfRule type="expression" priority="4" id="{000EA87F-56FE-4CB9-BDD0-F3A626702CA2}">
            <xm:f>個票３!$A$29=FALSE</xm:f>
            <x14:dxf>
              <fill>
                <patternFill patternType="gray0625">
                  <bgColor theme="2" tint="-9.9948118533890809E-2"/>
                </patternFill>
              </fill>
            </x14:dxf>
          </x14:cfRule>
          <xm:sqref>A42</xm:sqref>
        </x14:conditionalFormatting>
        <x14:conditionalFormatting xmlns:xm="http://schemas.microsoft.com/office/excel/2006/main">
          <x14:cfRule type="expression" priority="10" id="{4287E209-1D9F-42DC-A66A-A5BCD0B91280}">
            <xm:f>個票３!$A$29=FALSE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9" id="{98E786E4-681F-4D76-9949-6B2A15B575F5}">
            <xm:f>個票３!$A$33=FALSE</xm:f>
            <x14:dxf>
              <fill>
                <patternFill patternType="gray0625">
                  <bgColor theme="2" tint="-9.9948118533890809E-2"/>
                </patternFill>
              </fill>
            </x14:dxf>
          </x14:cfRule>
          <xm:sqref>A19:C19 B20:C20 A21 C21 A22:C28</xm:sqref>
        </x14:conditionalFormatting>
        <x14:conditionalFormatting xmlns:xm="http://schemas.microsoft.com/office/excel/2006/main">
          <x14:cfRule type="expression" priority="8" stopIfTrue="1" id="{51068980-2181-4623-8383-B959DDEE1465}">
            <xm:f>個票３!$A$38=FALSE</xm:f>
            <x14:dxf>
              <fill>
                <patternFill patternType="gray0625">
                  <bgColor theme="2" tint="-9.9948118533890809E-2"/>
                </patternFill>
              </fill>
            </x14:dxf>
          </x14:cfRule>
          <xm:sqref>A30:C30 B31:C31 A32 C32 A33:C39</xm:sqref>
        </x14:conditionalFormatting>
        <x14:conditionalFormatting xmlns:xm="http://schemas.microsoft.com/office/excel/2006/main">
          <x14:cfRule type="expression" priority="7" stopIfTrue="1" id="{18BA7C34-D516-4F2D-BC26-5390B06A9E2E}">
            <xm:f>個票３!$A$46=FALSE</xm:f>
            <x14:dxf>
              <fill>
                <patternFill patternType="gray0625">
                  <bgColor theme="2" tint="-9.9948118533890809E-2"/>
                </patternFill>
              </fill>
            </x14:dxf>
          </x14:cfRule>
          <xm:sqref>A41:C41 B42:C42 A43 C43 A44:C50</xm:sqref>
        </x14:conditionalFormatting>
        <x14:conditionalFormatting xmlns:xm="http://schemas.microsoft.com/office/excel/2006/main">
          <x14:cfRule type="expression" priority="3" id="{F18B3293-DD36-4320-ADD0-06F96269C8A1}">
            <xm:f>個票３!$A$29=FALSE</xm:f>
            <x14:dxf>
              <fill>
                <patternFill patternType="gray0625">
                  <bgColor theme="2" tint="-9.9948118533890809E-2"/>
                </patternFill>
              </fill>
            </x14:dxf>
          </x14:cfRule>
          <xm:sqref>B21</xm:sqref>
        </x14:conditionalFormatting>
        <x14:conditionalFormatting xmlns:xm="http://schemas.microsoft.com/office/excel/2006/main">
          <x14:cfRule type="expression" priority="2" id="{612DC3E9-0E92-422E-B270-6C2A0161E4C2}">
            <xm:f>個票３!$A$29=FALSE</xm:f>
            <x14:dxf>
              <fill>
                <patternFill patternType="gray0625">
                  <bgColor theme="2" tint="-9.9948118533890809E-2"/>
                </patternFill>
              </fill>
            </x14:dxf>
          </x14:cfRule>
          <xm:sqref>B32</xm:sqref>
        </x14:conditionalFormatting>
        <x14:conditionalFormatting xmlns:xm="http://schemas.microsoft.com/office/excel/2006/main">
          <x14:cfRule type="expression" priority="1" id="{8B2B0048-8374-4608-A50D-56D212F029ED}">
            <xm:f>個票３!$A$29=FALSE</xm:f>
            <x14:dxf>
              <fill>
                <patternFill patternType="gray0625">
                  <bgColor theme="2" tint="-9.9948118533890809E-2"/>
                </patternFill>
              </fill>
            </x14:dxf>
          </x14:cfRule>
          <xm:sqref>B43</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51B13632-04D1-4D3F-94BA-E9635583F66A}">
          <x14:formula1>
            <xm:f>個票３!$A$29=TRUE</xm:f>
          </x14:formula1>
          <xm:sqref>A8:C17 A20 A31 A42 B21 B32 B43</xm:sqref>
        </x14:dataValidation>
        <x14:dataValidation type="custom" allowBlank="1" showInputMessage="1" showErrorMessage="1" error="申請書のチェックボックスにチェックが入っていません" xr:uid="{F28603DC-4746-4232-A8A9-E16AE17DAE86}">
          <x14:formula1>
            <xm:f>個票３!$A$33=TRUE</xm:f>
          </x14:formula1>
          <xm:sqref>A21:A28 A19 C19:C28 B19:B20 B22:B28</xm:sqref>
        </x14:dataValidation>
        <x14:dataValidation type="custom" allowBlank="1" showInputMessage="1" showErrorMessage="1" xr:uid="{2B1081A2-2BFD-4B17-9DF7-5F92E697F954}">
          <x14:formula1>
            <xm:f>OR(個票３!$A$38=TRUE,個票３!$A$46=TRUE)</xm:f>
          </x14:formula1>
          <xm:sqref>A32:A39 A43:A50 A30 B33:B39 A41 C30:C39 B30:B31 C41:C50 B41:B42 B44:B50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31</vt:i4>
      </vt:variant>
    </vt:vector>
  </HeadingPairs>
  <TitlesOfParts>
    <vt:vector size="78" baseType="lpstr">
      <vt:lpstr>申請額一覧 </vt:lpstr>
      <vt:lpstr>個票１</vt:lpstr>
      <vt:lpstr>①別紙１－２</vt:lpstr>
      <vt:lpstr>①別紙１－３</vt:lpstr>
      <vt:lpstr>個票２</vt:lpstr>
      <vt:lpstr>②別紙１－２</vt:lpstr>
      <vt:lpstr>②別紙１－３</vt:lpstr>
      <vt:lpstr>個票３</vt:lpstr>
      <vt:lpstr>③別紙１－２</vt:lpstr>
      <vt:lpstr>③別紙１－３</vt:lpstr>
      <vt:lpstr>個票４</vt:lpstr>
      <vt:lpstr>④別紙１－２</vt:lpstr>
      <vt:lpstr>④別紙１－３</vt:lpstr>
      <vt:lpstr>個票５</vt:lpstr>
      <vt:lpstr>⑤別紙１－２</vt:lpstr>
      <vt:lpstr>⑤別紙１－３</vt:lpstr>
      <vt:lpstr>個票６</vt:lpstr>
      <vt:lpstr>⑥別紙１－２</vt:lpstr>
      <vt:lpstr>⑥別紙１－３</vt:lpstr>
      <vt:lpstr>個票７</vt:lpstr>
      <vt:lpstr>⑦別紙１－２</vt:lpstr>
      <vt:lpstr>⑦別紙１－３</vt:lpstr>
      <vt:lpstr>個票８</vt:lpstr>
      <vt:lpstr>⑧別紙１－２</vt:lpstr>
      <vt:lpstr>⑧別紙１－３</vt:lpstr>
      <vt:lpstr>個票９</vt:lpstr>
      <vt:lpstr>⑨別紙１－２</vt:lpstr>
      <vt:lpstr>⑨別紙１－３</vt:lpstr>
      <vt:lpstr>個票１０</vt:lpstr>
      <vt:lpstr>⑩別紙１－２</vt:lpstr>
      <vt:lpstr>⑩別紙１－３</vt:lpstr>
      <vt:lpstr>個票１１</vt:lpstr>
      <vt:lpstr>⑪別紙１－２</vt:lpstr>
      <vt:lpstr>⑪別紙１－３</vt:lpstr>
      <vt:lpstr>個票１２</vt:lpstr>
      <vt:lpstr>⑫別紙１－２</vt:lpstr>
      <vt:lpstr>⑫別紙１－３</vt:lpstr>
      <vt:lpstr>個票１３</vt:lpstr>
      <vt:lpstr>⑬別紙１－２</vt:lpstr>
      <vt:lpstr>⑬別紙１－３</vt:lpstr>
      <vt:lpstr>個票１４</vt:lpstr>
      <vt:lpstr>⑭別紙１－２</vt:lpstr>
      <vt:lpstr>⑭別紙１－３</vt:lpstr>
      <vt:lpstr>個票１５</vt:lpstr>
      <vt:lpstr>⑮別紙１－２</vt:lpstr>
      <vt:lpstr>⑮別紙１－３</vt:lpstr>
      <vt:lpstr>（参考）市町村一覧</vt:lpstr>
      <vt:lpstr>個票１!Print_Area</vt:lpstr>
      <vt:lpstr>個票１０!Print_Area</vt:lpstr>
      <vt:lpstr>個票１１!Print_Area</vt:lpstr>
      <vt:lpstr>個票１２!Print_Area</vt:lpstr>
      <vt:lpstr>個票１３!Print_Area</vt:lpstr>
      <vt:lpstr>個票１４!Print_Area</vt:lpstr>
      <vt:lpstr>個票１５!Print_Area</vt:lpstr>
      <vt:lpstr>個票２!Print_Area</vt:lpstr>
      <vt:lpstr>個票３!Print_Area</vt:lpstr>
      <vt:lpstr>個票４!Print_Area</vt:lpstr>
      <vt:lpstr>個票５!Print_Area</vt:lpstr>
      <vt:lpstr>個票６!Print_Area</vt:lpstr>
      <vt:lpstr>個票７!Print_Area</vt:lpstr>
      <vt:lpstr>個票８!Print_Area</vt:lpstr>
      <vt:lpstr>個票９!Print_Area</vt:lpstr>
      <vt:lpstr>'申請額一覧 '!Print_Area</vt:lpstr>
      <vt:lpstr>個票１!Print_Titles</vt:lpstr>
      <vt:lpstr>個票１０!Print_Titles</vt:lpstr>
      <vt:lpstr>個票１１!Print_Titles</vt:lpstr>
      <vt:lpstr>個票１２!Print_Titles</vt:lpstr>
      <vt:lpstr>個票１３!Print_Titles</vt:lpstr>
      <vt:lpstr>個票１４!Print_Titles</vt:lpstr>
      <vt:lpstr>個票１５!Print_Titles</vt:lpstr>
      <vt:lpstr>個票２!Print_Titles</vt:lpstr>
      <vt:lpstr>個票３!Print_Titles</vt:lpstr>
      <vt:lpstr>個票４!Print_Titles</vt:lpstr>
      <vt:lpstr>個票５!Print_Titles</vt:lpstr>
      <vt:lpstr>個票６!Print_Titles</vt:lpstr>
      <vt:lpstr>個票７!Print_Titles</vt:lpstr>
      <vt:lpstr>個票８!Print_Titles</vt:lpstr>
      <vt:lpstr>個票９!Print_Titles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宏平（高齢者福祉課）</dc:creator>
  <cp:lastModifiedBy>埼玉県</cp:lastModifiedBy>
  <cp:lastPrinted>2025-05-14T06:48:42Z</cp:lastPrinted>
  <dcterms:created xsi:type="dcterms:W3CDTF">2025-03-19T01:15:00Z</dcterms:created>
  <dcterms:modified xsi:type="dcterms:W3CDTF">2025-11-04T01:08:16Z</dcterms:modified>
</cp:coreProperties>
</file>