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U:\02自治財政課\04 財務管理係(財政)\R7年度\02決算\05財政状況資料集\【918〆・埼玉県市町村課】令和５年度財政状況資料集の作成について（2回目・地方公会計関係）（依頼）\"/>
    </mc:Choice>
  </mc:AlternateContent>
  <bookViews>
    <workbookView xWindow="-120" yWindow="-120" windowWidth="20730" windowHeight="11160" firstSheet="13"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AM36" i="10"/>
  <c r="C36" i="10"/>
  <c r="CO35" i="10"/>
  <c r="AM35" i="10"/>
  <c r="C35" i="10"/>
  <c r="CO34" i="10"/>
  <c r="BW34" i="10"/>
  <c r="BW35" i="10" s="1"/>
  <c r="BW36" i="10" s="1"/>
  <c r="BW37" i="10" s="1"/>
  <c r="BW38" i="10" s="1"/>
  <c r="BW39" i="10" s="1"/>
  <c r="BW40" i="10" s="1"/>
  <c r="BW41" i="10" s="1"/>
  <c r="BW42" i="10" s="1"/>
  <c r="BW43" i="10" s="1"/>
  <c r="U34" i="10"/>
  <c r="U35" i="10" s="1"/>
  <c r="C34" i="10"/>
  <c r="U36" i="10" l="1"/>
  <c r="AM34" i="10" s="1"/>
  <c r="BE34" i="10" s="1"/>
  <c r="BE35" i="10" s="1"/>
  <c r="BE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<sst xmlns="http://schemas.openxmlformats.org/spreadsheetml/2006/main" count="1165" uniqueCount="582">
  <si>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</si>
  <si>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</si>
  <si>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</si>
  <si>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</si>
  <si>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</si>
  <si>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</si>
  <si>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</si>
  <si>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</si>
  <si>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</si>
  <si>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</si>
  <si>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</si>
  <si>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</si>
  <si>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</si>
  <si>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</si>
  <si>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</si>
  <si>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</si>
  <si>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</si>
  <si>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</si>
  <si>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</si>
  <si>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</si>
  <si>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</si>
  <si>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</si>
  <si>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</si>
  <si>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</si>
  <si>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</si>
  <si>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</si>
  <si>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</si>
  <si>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</si>
  <si>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</si>
  <si>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</si>
  <si>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</si>
  <si>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</si>
  <si>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</si>
  <si>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</si>
  <si>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</si>
  <si>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</si>
  <si>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</si>
  <si>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</si>
  <si>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</si>
  <si>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</si>
  <si>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</si>
  <si>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</si>
  <si>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</si>
  <si>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</si>
  <si>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</si>
  <si>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</si>
  <si>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</si>
  <si>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</si>
  <si>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</si>
  <si>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</si>
  <si>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</si>
  <si>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</si>
  <si>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</si>
  <si>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</si>
  <si>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</si>
  <si>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</si>
  <si>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</si>
  <si>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</si>
  <si>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</si>
  <si>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</si>
  <si>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</si>
  <si>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</si>
  <si>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</si>
  <si>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</si>
  <si>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</si>
  <si>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</si>
  <si>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</si>
  <si>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</si>
  <si>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</si>
  <si>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</si>
  <si>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</si>
  <si>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</si>
  <si>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</si>
  <si>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</si>
  <si>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</si>
  <si>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</si>
  <si>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</si>
  <si>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</si>
  <si>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</si>
  <si>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</si>
  <si>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</si>
  <si>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Ⅳ－２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</si>
  <si>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</si>
  <si>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</si>
  <si>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</si>
  <si>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</si>
  <si>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</si>
  <si>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</si>
  <si>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</si>
  <si>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</si>
  <si>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</si>
  <si>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</si>
  <si>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</si>
  <si>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</si>
  <si>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吉見町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</si>
  <si>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</si>
  <si>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</si>
  <si>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</si>
  <si>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</si>
  <si>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</si>
  <si>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</si>
  <si>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</si>
  <si>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</si>
  <si>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</si>
  <si>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</si>
  <si>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</si>
  <si>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</si>
  <si>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</si>
  <si>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</si>
  <si>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</si>
  <si>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</si>
  <si>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</si>
  <si>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</si>
  <si>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</si>
  <si>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</si>
  <si>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</si>
  <si>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</si>
  <si>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</si>
  <si>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</si>
  <si>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</si>
  <si>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</si>
  <si>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</si>
  <si>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</si>
  <si>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</si>
  <si>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</si>
  <si>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</si>
  <si>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</si>
  <si>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</si>
  <si>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</si>
  <si>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</si>
  <si>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</si>
  <si>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</si>
  <si>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</si>
  <si>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</si>
  <si>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</si>
  <si>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</si>
  <si>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</si>
  <si>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</si>
  <si>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</si>
  <si>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</si>
  <si>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</si>
  <si>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</si>
  <si>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6"/>
  </si>
  <si>
    <t>うち日本人(％)</t>
    <phoneticPr fontId="5"/>
  </si>
  <si>
    <t>-1.6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</si>
  <si>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</si>
  <si>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</si>
  <si>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</si>
  <si>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</si>
  <si>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</si>
  <si>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</si>
  <si>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</si>
  <si>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</si>
  <si>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</si>
  <si>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</si>
  <si>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</si>
  <si>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</si>
  <si>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</si>
  <si>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</si>
  <si>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</si>
  <si>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</si>
  <si>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</si>
  <si>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</si>
  <si>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</si>
  <si>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</si>
  <si>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</si>
  <si>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</si>
  <si>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</si>
  <si>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</si>
  <si>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</si>
  <si>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</si>
  <si>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</si>
  <si>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</si>
  <si>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</si>
  <si>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</si>
  <si>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</si>
  <si>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</si>
  <si>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</si>
  <si>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</si>
  <si>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</si>
  <si>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</si>
  <si>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</si>
  <si>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</si>
  <si>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</si>
  <si>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</si>
  <si>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</si>
  <si>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</si>
  <si>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</si>
  <si>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</si>
  <si>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</si>
  <si>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</si>
  <si>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</si>
  <si>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</si>
  <si>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</si>
  <si>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</si>
  <si>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</si>
  <si>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</si>
  <si>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</si>
  <si>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</si>
  <si>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</si>
  <si>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</si>
  <si>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</si>
  <si>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</si>
  <si>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</si>
  <si>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埼玉県吉見町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</si>
  <si>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</si>
  <si>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</si>
  <si>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</si>
  <si>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</si>
  <si>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</si>
  <si>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</si>
  <si>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</si>
  <si>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</si>
  <si>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</si>
  <si>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</si>
  <si>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</si>
  <si>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</si>
  <si>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</si>
  <si>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</si>
  <si>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</si>
  <si>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</si>
  <si>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</si>
  <si>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</si>
  <si>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</si>
  <si>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</si>
  <si>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</si>
  <si>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</si>
  <si>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</si>
  <si>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</si>
  <si>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</si>
  <si>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</si>
  <si>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</si>
  <si>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</si>
  <si>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</si>
  <si>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</si>
  <si>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</si>
  <si>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</si>
  <si>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</si>
  <si>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</si>
  <si>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</si>
  <si>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</si>
  <si>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</si>
  <si>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</si>
  <si>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</si>
  <si>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</si>
  <si>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</si>
  <si>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</si>
  <si>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</si>
  <si>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</si>
  <si>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</si>
  <si>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</si>
  <si>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</si>
  <si>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</si>
  <si>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</si>
  <si>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</si>
  <si>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</si>
  <si>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</si>
  <si>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</si>
  <si>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</si>
  <si>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</si>
  <si>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</si>
  <si>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</si>
  <si>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</si>
  <si>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</si>
  <si>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</si>
  <si>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</si>
  <si>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</si>
  <si>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</si>
  <si>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</si>
  <si>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</si>
  <si>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</si>
  <si>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</si>
  <si>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</si>
  <si>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</si>
  <si>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</si>
  <si>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</si>
  <si>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</si>
  <si>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</si>
  <si>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</si>
  <si>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</si>
  <si>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</si>
  <si>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</si>
  <si>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</si>
  <si>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</si>
  <si>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</si>
  <si>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</si>
  <si>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</si>
  <si>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</si>
  <si>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</si>
  <si>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</si>
  <si>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</si>
  <si>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</si>
  <si>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</si>
  <si>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</si>
  <si>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</si>
  <si>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</si>
  <si>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</si>
  <si>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</si>
  <si>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</si>
  <si>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</si>
  <si>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</si>
  <si>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</si>
  <si>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</si>
  <si>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</si>
  <si>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</si>
  <si>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</si>
  <si>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</si>
  <si>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</si>
  <si>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</si>
  <si>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</si>
  <si>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</si>
  <si>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</si>
  <si>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</si>
  <si>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</si>
  <si>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</si>
  <si>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</si>
  <si>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</si>
  <si>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</si>
  <si>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</si>
  <si>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</si>
  <si>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</si>
  <si>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</si>
  <si>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</si>
  <si>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</si>
  <si>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</si>
  <si>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</si>
  <si>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</si>
  <si>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</si>
  <si>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</si>
  <si>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</si>
  <si>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</si>
  <si>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</si>
  <si>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</si>
  <si>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</si>
  <si>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</si>
  <si>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</si>
  <si>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</si>
  <si>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</si>
  <si>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</si>
  <si>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</si>
  <si>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</si>
  <si>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</si>
  <si>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</si>
  <si>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</si>
  <si>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</si>
  <si>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</si>
  <si>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</si>
  <si>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</si>
  <si>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</si>
  <si>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</si>
  <si>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</si>
  <si>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</si>
  <si>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</si>
  <si>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</si>
  <si>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</si>
  <si>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埼玉県吉見町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</si>
  <si>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</si>
  <si>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</si>
  <si>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</si>
  <si>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</si>
  <si>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</si>
  <si>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</si>
  <si>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</si>
  <si>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</si>
  <si>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</si>
  <si>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</si>
  <si>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</si>
  <si>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</si>
  <si>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</si>
  <si>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</si>
  <si>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</si>
  <si>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</si>
  <si>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</si>
  <si>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</si>
  <si>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</si>
  <si>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</si>
  <si>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</si>
  <si>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</si>
  <si>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</si>
  <si>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</si>
  <si>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</si>
  <si>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</si>
  <si>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</si>
  <si>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</si>
  <si>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</si>
  <si>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</si>
  <si>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</si>
  <si>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</si>
  <si>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</si>
  <si>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</si>
  <si>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</si>
  <si>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</si>
  <si>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</si>
  <si>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</si>
  <si>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下水道事業特別会計</t>
    <phoneticPr fontId="5"/>
  </si>
  <si>
    <t>法非適用企業</t>
    <phoneticPr fontId="5"/>
  </si>
  <si>
    <t>農業集落排水事業特別会計</t>
    <phoneticPr fontId="5"/>
  </si>
  <si>
    <t>公設浄化槽事業特別会計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</si>
  <si>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</si>
  <si>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</si>
  <si>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</si>
  <si>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</si>
  <si>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</si>
  <si>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</si>
  <si>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</si>
  <si>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</si>
  <si>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</si>
  <si>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</si>
  <si>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</si>
  <si>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</si>
  <si>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</si>
  <si>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</si>
  <si>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</si>
  <si>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</si>
  <si>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</si>
  <si>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</si>
  <si>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</si>
  <si>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</si>
  <si>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</si>
  <si>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</si>
  <si>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</si>
  <si>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</si>
  <si>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</si>
  <si>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</si>
  <si>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</si>
  <si>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</si>
  <si>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</si>
  <si>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</si>
  <si>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</si>
  <si>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</si>
  <si>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</si>
  <si>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</si>
  <si>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</si>
  <si>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</si>
  <si>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</si>
  <si>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</si>
  <si>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</si>
  <si>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</si>
  <si>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</si>
  <si>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</si>
  <si>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</si>
  <si>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</si>
  <si>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</si>
  <si>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</si>
  <si>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</si>
  <si>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</si>
  <si>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</si>
  <si>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</si>
  <si>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</si>
  <si>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</si>
  <si>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</si>
  <si>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</si>
  <si>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</si>
  <si>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</si>
  <si>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</si>
  <si>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</si>
  <si>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</si>
  <si>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</si>
  <si>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</si>
  <si>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</si>
  <si>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</si>
  <si>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</si>
  <si>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</si>
  <si>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</si>
  <si>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</si>
  <si>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</si>
  <si>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</si>
  <si>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</si>
  <si>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</si>
  <si>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</si>
  <si>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</si>
  <si>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</si>
  <si>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</si>
  <si>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</si>
  <si>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</si>
  <si>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</si>
  <si>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</si>
  <si>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</si>
  <si>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</si>
  <si>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</si>
  <si>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</si>
  <si>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</si>
  <si>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</si>
  <si>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</si>
  <si>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</si>
  <si>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</si>
  <si>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</si>
  <si>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</si>
  <si>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</si>
  <si>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</si>
  <si>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</si>
  <si>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</si>
  <si>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</si>
  <si>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</si>
  <si>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</si>
  <si>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</si>
  <si>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</si>
  <si>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</si>
  <si>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</si>
  <si>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</si>
  <si>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</si>
  <si>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</si>
  <si>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</si>
  <si>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</si>
  <si>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</si>
  <si>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</si>
  <si>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</si>
  <si>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</si>
  <si>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</si>
  <si>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</si>
  <si>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</si>
  <si>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</si>
  <si>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</si>
  <si>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</si>
  <si>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</si>
  <si>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</si>
  <si>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</si>
  <si>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</si>
  <si>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</si>
  <si>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</si>
  <si>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</si>
  <si>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</si>
  <si>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</si>
  <si>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</si>
  <si>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</si>
  <si>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</si>
  <si>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</si>
  <si>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</si>
  <si>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</si>
  <si>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</si>
  <si>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</si>
  <si>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</si>
  <si>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</si>
  <si>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2.64</t>
  </si>
  <si>
    <t>水道事業会計</t>
  </si>
  <si>
    <t>一般会計</t>
  </si>
  <si>
    <t>介護保険特別会計</t>
  </si>
  <si>
    <t>農業集落排水事業特別会計</t>
  </si>
  <si>
    <t>国民健康保険特別会計</t>
  </si>
  <si>
    <t>下水道事業特別会計</t>
  </si>
  <si>
    <t>公設浄化槽事業特別会計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</si>
  <si>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</si>
  <si>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</si>
  <si>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</si>
  <si>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</si>
  <si>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</si>
  <si>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</si>
  <si>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</si>
  <si>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</si>
  <si>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</si>
  <si>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t>
    <phoneticPr fontId="2"/>
  </si>
  <si>
    <t>埼玉中部環境保全組合</t>
    <rPh sb="0" eb="2">
      <t>サイタマ</t>
    </rPh>
    <rPh sb="2" eb="4">
      <t>チュウブ</t>
    </rPh>
    <rPh sb="4" eb="6">
      <t>カンキョウ</t>
    </rPh>
    <rPh sb="6" eb="8">
      <t>ホゼン</t>
    </rPh>
    <rPh sb="8" eb="10">
      <t>クミアイ</t>
    </rPh>
    <phoneticPr fontId="10"/>
  </si>
  <si>
    <t>北本地区衛生組合</t>
    <rPh sb="0" eb="2">
      <t>キタモト</t>
    </rPh>
    <rPh sb="2" eb="4">
      <t>チク</t>
    </rPh>
    <rPh sb="4" eb="6">
      <t>エイセイ</t>
    </rPh>
    <rPh sb="6" eb="8">
      <t>クミアイ</t>
    </rPh>
    <phoneticPr fontId="10"/>
  </si>
  <si>
    <t>比企広域市町村圏組合</t>
    <rPh sb="0" eb="4">
      <t>ヒキコウイキ</t>
    </rPh>
    <rPh sb="4" eb="7">
      <t>シチョウソン</t>
    </rPh>
    <rPh sb="7" eb="8">
      <t>ケン</t>
    </rPh>
    <rPh sb="8" eb="10">
      <t>クミアイ</t>
    </rPh>
    <phoneticPr fontId="10"/>
  </si>
  <si>
    <t>埼玉県後期高齢者医療広域連合</t>
    <rPh sb="0" eb="3">
      <t>サイタマケン</t>
    </rPh>
    <rPh sb="3" eb="10">
      <t>コウキコウレイシャイリョウ</t>
    </rPh>
    <rPh sb="10" eb="12">
      <t>コウイキ</t>
    </rPh>
    <rPh sb="12" eb="14">
      <t>レンゴウ</t>
    </rPh>
    <phoneticPr fontId="10"/>
  </si>
  <si>
    <t>埼玉県市町村総合事務組合</t>
    <rPh sb="0" eb="3">
      <t>サイタマケン</t>
    </rPh>
    <rPh sb="3" eb="6">
      <t>シチョウソン</t>
    </rPh>
    <rPh sb="6" eb="8">
      <t>ソウゴウ</t>
    </rPh>
    <rPh sb="8" eb="10">
      <t>ジム</t>
    </rPh>
    <rPh sb="10" eb="12">
      <t>クミアイ</t>
    </rPh>
    <phoneticPr fontId="10"/>
  </si>
  <si>
    <t>彩の国さいたま人づくり広域連合</t>
    <rPh sb="0" eb="1">
      <t>サイ</t>
    </rPh>
    <rPh sb="2" eb="3">
      <t>クニ</t>
    </rPh>
    <rPh sb="7" eb="8">
      <t>ヒト</t>
    </rPh>
    <rPh sb="11" eb="13">
      <t>コウイキ</t>
    </rPh>
    <rPh sb="13" eb="15">
      <t>レンゴウ</t>
    </rPh>
    <phoneticPr fontId="10"/>
  </si>
  <si>
    <t>一般会計</t>
    <rPh sb="0" eb="2">
      <t>イッパン</t>
    </rPh>
    <rPh sb="2" eb="4">
      <t>カイケイ</t>
    </rPh>
    <phoneticPr fontId="10"/>
  </si>
  <si>
    <t>消防特別会計</t>
    <rPh sb="0" eb="2">
      <t>ショウボウ</t>
    </rPh>
    <rPh sb="2" eb="4">
      <t>トクベツ</t>
    </rPh>
    <rPh sb="4" eb="6">
      <t>カイケイ</t>
    </rPh>
    <phoneticPr fontId="10"/>
  </si>
  <si>
    <t>斎場特別会計</t>
    <rPh sb="0" eb="2">
      <t>サイジョウ</t>
    </rPh>
    <rPh sb="2" eb="4">
      <t>トクベツ</t>
    </rPh>
    <rPh sb="4" eb="6">
      <t>カイケイ</t>
    </rPh>
    <phoneticPr fontId="10"/>
  </si>
  <si>
    <t>介護障害特別会計</t>
    <rPh sb="0" eb="2">
      <t>カイゴ</t>
    </rPh>
    <rPh sb="2" eb="4">
      <t>ショウガイ</t>
    </rPh>
    <rPh sb="4" eb="6">
      <t>トクベツ</t>
    </rPh>
    <rPh sb="6" eb="8">
      <t>カイケイ</t>
    </rPh>
    <phoneticPr fontId="10"/>
  </si>
  <si>
    <t>公平委員特別会計</t>
    <rPh sb="0" eb="2">
      <t>コウヘイ</t>
    </rPh>
    <rPh sb="2" eb="4">
      <t>イイン</t>
    </rPh>
    <rPh sb="4" eb="6">
      <t>トクベツ</t>
    </rPh>
    <rPh sb="6" eb="8">
      <t>カイケイ</t>
    </rPh>
    <phoneticPr fontId="10"/>
  </si>
  <si>
    <t>一般会計</t>
    <rPh sb="0" eb="4">
      <t>イッパンカイケイ</t>
    </rPh>
    <phoneticPr fontId="10"/>
  </si>
  <si>
    <t>特別会計</t>
    <rPh sb="0" eb="2">
      <t>トクベツ</t>
    </rPh>
    <rPh sb="2" eb="4">
      <t>カイケイ</t>
    </rPh>
    <phoneticPr fontId="10"/>
  </si>
  <si>
    <t>交通災害特別会計</t>
    <rPh sb="0" eb="2">
      <t>コウツウ</t>
    </rPh>
    <rPh sb="2" eb="4">
      <t>サイガイ</t>
    </rPh>
    <rPh sb="4" eb="6">
      <t>トクベツ</t>
    </rPh>
    <rPh sb="6" eb="8">
      <t>カイケイ</t>
    </rPh>
    <phoneticPr fontId="10"/>
  </si>
  <si>
    <t>有限会社いちごの里よしみ</t>
    <rPh sb="0" eb="4">
      <t>ユウゲンガイシャ</t>
    </rPh>
    <rPh sb="8" eb="9">
      <t>サト</t>
    </rPh>
    <phoneticPr fontId="2"/>
  </si>
  <si>
    <t>公共施設等総合管理基金</t>
    <phoneticPr fontId="5"/>
  </si>
  <si>
    <t>庁舎整備基金</t>
    <rPh sb="0" eb="1">
      <t>チョウ</t>
    </rPh>
    <rPh sb="1" eb="2">
      <t>シャ</t>
    </rPh>
    <rPh sb="2" eb="4">
      <t>セイビ</t>
    </rPh>
    <rPh sb="4" eb="6">
      <t>キキン</t>
    </rPh>
    <phoneticPr fontId="2"/>
  </si>
  <si>
    <t>ふるさと納税基金</t>
    <rPh sb="4" eb="6">
      <t>ノウゼイ</t>
    </rPh>
    <rPh sb="6" eb="8">
      <t>キキン</t>
    </rPh>
    <phoneticPr fontId="2"/>
  </si>
  <si>
    <t>-</t>
    <phoneticPr fontId="2"/>
  </si>
  <si>
    <t>フレンドシップ・ハイツよしみ整備基金</t>
    <phoneticPr fontId="2"/>
  </si>
  <si>
    <t>森林環境譲与税基金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</si>
  <si>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</si>
  <si>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</si>
  <si>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においては、地方債残高の減少や基金等の充当可能財源等の確保に伴い、令和５年度は比率なしとなった。一方、有形固定資産減価償却率は類似団体と比べて高い水準となっており、施設の老朽化が進行している。特に学校施設、庁舎は今後施設の更新等を進める中で、将来負担額（地方債等）が増加していくことが懸念される。施設の更新等については計画的に進め、将来負担を可能な限り抑制していきたい。</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</si>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</sst>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externalLink" Target="externalLinks/externalLink1.xml" />
  <Relationship Id="rId3" Type="http://schemas.openxmlformats.org/officeDocument/2006/relationships/worksheet" Target="worksheets/sheet3.xml" />
  <Relationship Id="rId21" Type="http://schemas.openxmlformats.org/officeDocument/2006/relationships/sharedStrings" Target="sharedStrings.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theme" Target="theme/theme1.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 Id="rId22" Type="http://schemas.openxmlformats.org/officeDocument/2006/relationships/calcChain" Target="calcChain.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8.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83103</c:v>
                </c:pt>
                <c:pt idx="1">
                  <c:v>84459</c:v>
                </c:pt>
                <c:pt idx="2">
                  <c:v>76413</c:v>
                </c:pt>
                <c:pt idx="3">
                  <c:v>66481</c:v>
                </c:pt>
                <c:pt idx="4">
                  <c:v>67825</c:v>
                </c:pt>
              </c:numCache>
            </c:numRef>
          </c:val>
          <c:smooth val="0"/>
          <c:extLst>
            <c:ext xmlns:c16="http://schemas.microsoft.com/office/drawing/2014/chart" uri="{C3380CC4-5D6E-409C-BE32-E72D297353CC}">
              <c16:uniqueId val="{00000000-DC4F-4D42-AC4D-1BCFA76CCAA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44333</c:v>
                </c:pt>
                <c:pt idx="1">
                  <c:v>56631</c:v>
                </c:pt>
                <c:pt idx="2">
                  <c:v>92913</c:v>
                </c:pt>
                <c:pt idx="3">
                  <c:v>31793</c:v>
                </c:pt>
                <c:pt idx="4">
                  <c:v>27715</c:v>
                </c:pt>
              </c:numCache>
            </c:numRef>
          </c:val>
          <c:smooth val="0"/>
          <c:extLst>
            <c:ext xmlns:c16="http://schemas.microsoft.com/office/drawing/2014/chart" uri="{C3380CC4-5D6E-409C-BE32-E72D297353CC}">
              <c16:uniqueId val="{00000001-DC4F-4D42-AC4D-1BCFA76CCAA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9.74</c:v>
                </c:pt>
                <c:pt idx="1">
                  <c:v>8.9499999999999993</c:v>
                </c:pt>
                <c:pt idx="2">
                  <c:v>14.24</c:v>
                </c:pt>
                <c:pt idx="3">
                  <c:v>14.4</c:v>
                </c:pt>
                <c:pt idx="4">
                  <c:v>10.59</c:v>
                </c:pt>
              </c:numCache>
            </c:numRef>
          </c:val>
          <c:extLst>
            <c:ext xmlns:c16="http://schemas.microsoft.com/office/drawing/2014/chart" uri="{C3380CC4-5D6E-409C-BE32-E72D297353CC}">
              <c16:uniqueId val="{00000000-885D-4C93-B5A4-A447AC8DEB7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25.94</c:v>
                </c:pt>
                <c:pt idx="1">
                  <c:v>25.97</c:v>
                </c:pt>
                <c:pt idx="2">
                  <c:v>24.75</c:v>
                </c:pt>
                <c:pt idx="3">
                  <c:v>26.05</c:v>
                </c:pt>
                <c:pt idx="4">
                  <c:v>27.11</c:v>
                </c:pt>
              </c:numCache>
            </c:numRef>
          </c:val>
          <c:extLst>
            <c:ext xmlns:c16="http://schemas.microsoft.com/office/drawing/2014/chart" uri="{C3380CC4-5D6E-409C-BE32-E72D297353CC}">
              <c16:uniqueId val="{00000001-885D-4C93-B5A4-A447AC8DEB7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0.73</c:v>
                </c:pt>
                <c:pt idx="1">
                  <c:v>0.84</c:v>
                </c:pt>
                <c:pt idx="2">
                  <c:v>5.95</c:v>
                </c:pt>
                <c:pt idx="3">
                  <c:v>0.77</c:v>
                </c:pt>
                <c:pt idx="4">
                  <c:v>-2.64</c:v>
                </c:pt>
              </c:numCache>
            </c:numRef>
          </c:val>
          <c:smooth val="0"/>
          <c:extLst>
            <c:ext xmlns:c16="http://schemas.microsoft.com/office/drawing/2014/chart" uri="{C3380CC4-5D6E-409C-BE32-E72D297353CC}">
              <c16:uniqueId val="{00000002-885D-4C93-B5A4-A447AC8DEB7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ADC-4237-BF0F-2B6F8488194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ADC-4237-BF0F-2B6F84881943}"/>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0.06</c:v>
                </c:pt>
                <c:pt idx="2">
                  <c:v>#N/A</c:v>
                </c:pt>
                <c:pt idx="3">
                  <c:v>0.05</c:v>
                </c:pt>
                <c:pt idx="4">
                  <c:v>#N/A</c:v>
                </c:pt>
                <c:pt idx="5">
                  <c:v>0.04</c:v>
                </c:pt>
                <c:pt idx="6">
                  <c:v>#N/A</c:v>
                </c:pt>
                <c:pt idx="7">
                  <c:v>7.0000000000000007E-2</c:v>
                </c:pt>
                <c:pt idx="8">
                  <c:v>#N/A</c:v>
                </c:pt>
                <c:pt idx="9">
                  <c:v>7.0000000000000007E-2</c:v>
                </c:pt>
              </c:numCache>
            </c:numRef>
          </c:val>
          <c:extLst>
            <c:ext xmlns:c16="http://schemas.microsoft.com/office/drawing/2014/chart" uri="{C3380CC4-5D6E-409C-BE32-E72D297353CC}">
              <c16:uniqueId val="{00000002-EADC-4237-BF0F-2B6F84881943}"/>
            </c:ext>
          </c:extLst>
        </c:ser>
        <c:ser>
          <c:idx val="3"/>
          <c:order val="3"/>
          <c:tx>
            <c:strRef>
              <c:f>データシート!$A$30</c:f>
              <c:strCache>
                <c:ptCount val="1"/>
                <c:pt idx="0">
                  <c:v>公設浄化槽事業特別会計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0.04</c:v>
                </c:pt>
                <c:pt idx="2">
                  <c:v>#N/A</c:v>
                </c:pt>
                <c:pt idx="3">
                  <c:v>0.02</c:v>
                </c:pt>
                <c:pt idx="4">
                  <c:v>#N/A</c:v>
                </c:pt>
                <c:pt idx="5">
                  <c:v>0.02</c:v>
                </c:pt>
                <c:pt idx="6">
                  <c:v>#N/A</c:v>
                </c:pt>
                <c:pt idx="7">
                  <c:v>0.02</c:v>
                </c:pt>
                <c:pt idx="8">
                  <c:v>#N/A</c:v>
                </c:pt>
                <c:pt idx="9">
                  <c:v>0.1</c:v>
                </c:pt>
              </c:numCache>
            </c:numRef>
          </c:val>
          <c:extLst>
            <c:ext xmlns:c16="http://schemas.microsoft.com/office/drawing/2014/chart" uri="{C3380CC4-5D6E-409C-BE32-E72D297353CC}">
              <c16:uniqueId val="{00000003-EADC-4237-BF0F-2B6F84881943}"/>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0.68</c:v>
                </c:pt>
                <c:pt idx="2">
                  <c:v>#N/A</c:v>
                </c:pt>
                <c:pt idx="3">
                  <c:v>0.6</c:v>
                </c:pt>
                <c:pt idx="4">
                  <c:v>#N/A</c:v>
                </c:pt>
                <c:pt idx="5">
                  <c:v>1.06</c:v>
                </c:pt>
                <c:pt idx="6">
                  <c:v>#N/A</c:v>
                </c:pt>
                <c:pt idx="7">
                  <c:v>1.23</c:v>
                </c:pt>
                <c:pt idx="8">
                  <c:v>#N/A</c:v>
                </c:pt>
                <c:pt idx="9">
                  <c:v>1.27</c:v>
                </c:pt>
              </c:numCache>
            </c:numRef>
          </c:val>
          <c:extLst>
            <c:ext xmlns:c16="http://schemas.microsoft.com/office/drawing/2014/chart" uri="{C3380CC4-5D6E-409C-BE32-E72D297353CC}">
              <c16:uniqueId val="{00000004-EADC-4237-BF0F-2B6F84881943}"/>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2.0099999999999998</c:v>
                </c:pt>
                <c:pt idx="2">
                  <c:v>#N/A</c:v>
                </c:pt>
                <c:pt idx="3">
                  <c:v>1.44</c:v>
                </c:pt>
                <c:pt idx="4">
                  <c:v>#N/A</c:v>
                </c:pt>
                <c:pt idx="5">
                  <c:v>2</c:v>
                </c:pt>
                <c:pt idx="6">
                  <c:v>#N/A</c:v>
                </c:pt>
                <c:pt idx="7">
                  <c:v>1.05</c:v>
                </c:pt>
                <c:pt idx="8">
                  <c:v>#N/A</c:v>
                </c:pt>
                <c:pt idx="9">
                  <c:v>1.62</c:v>
                </c:pt>
              </c:numCache>
            </c:numRef>
          </c:val>
          <c:extLst>
            <c:ext xmlns:c16="http://schemas.microsoft.com/office/drawing/2014/chart" uri="{C3380CC4-5D6E-409C-BE32-E72D297353CC}">
              <c16:uniqueId val="{00000005-EADC-4237-BF0F-2B6F84881943}"/>
            </c:ext>
          </c:extLst>
        </c:ser>
        <c:ser>
          <c:idx val="6"/>
          <c:order val="6"/>
          <c:tx>
            <c:strRef>
              <c:f>データシート!$A$33</c:f>
              <c:strCache>
                <c:ptCount val="1"/>
                <c:pt idx="0">
                  <c:v>農業集落排水事業特別会計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0.74</c:v>
                </c:pt>
                <c:pt idx="2">
                  <c:v>#N/A</c:v>
                </c:pt>
                <c:pt idx="3">
                  <c:v>0.62</c:v>
                </c:pt>
                <c:pt idx="4">
                  <c:v>#N/A</c:v>
                </c:pt>
                <c:pt idx="5">
                  <c:v>0.5</c:v>
                </c:pt>
                <c:pt idx="6">
                  <c:v>#N/A</c:v>
                </c:pt>
                <c:pt idx="7">
                  <c:v>0.31</c:v>
                </c:pt>
                <c:pt idx="8">
                  <c:v>#N/A</c:v>
                </c:pt>
                <c:pt idx="9">
                  <c:v>2.2400000000000002</c:v>
                </c:pt>
              </c:numCache>
            </c:numRef>
          </c:val>
          <c:extLst>
            <c:ext xmlns:c16="http://schemas.microsoft.com/office/drawing/2014/chart" uri="{C3380CC4-5D6E-409C-BE32-E72D297353CC}">
              <c16:uniqueId val="{00000006-EADC-4237-BF0F-2B6F84881943}"/>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1.19</c:v>
                </c:pt>
                <c:pt idx="2">
                  <c:v>#N/A</c:v>
                </c:pt>
                <c:pt idx="3">
                  <c:v>1.53</c:v>
                </c:pt>
                <c:pt idx="4">
                  <c:v>#N/A</c:v>
                </c:pt>
                <c:pt idx="5">
                  <c:v>2.09</c:v>
                </c:pt>
                <c:pt idx="6">
                  <c:v>#N/A</c:v>
                </c:pt>
                <c:pt idx="7">
                  <c:v>1.93</c:v>
                </c:pt>
                <c:pt idx="8">
                  <c:v>#N/A</c:v>
                </c:pt>
                <c:pt idx="9">
                  <c:v>2.4300000000000002</c:v>
                </c:pt>
              </c:numCache>
            </c:numRef>
          </c:val>
          <c:extLst>
            <c:ext xmlns:c16="http://schemas.microsoft.com/office/drawing/2014/chart" uri="{C3380CC4-5D6E-409C-BE32-E72D297353CC}">
              <c16:uniqueId val="{00000007-EADC-4237-BF0F-2B6F8488194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9.73</c:v>
                </c:pt>
                <c:pt idx="2">
                  <c:v>#N/A</c:v>
                </c:pt>
                <c:pt idx="3">
                  <c:v>8.9499999999999993</c:v>
                </c:pt>
                <c:pt idx="4">
                  <c:v>#N/A</c:v>
                </c:pt>
                <c:pt idx="5">
                  <c:v>14.23</c:v>
                </c:pt>
                <c:pt idx="6">
                  <c:v>#N/A</c:v>
                </c:pt>
                <c:pt idx="7">
                  <c:v>14.39</c:v>
                </c:pt>
                <c:pt idx="8">
                  <c:v>#N/A</c:v>
                </c:pt>
                <c:pt idx="9">
                  <c:v>10.59</c:v>
                </c:pt>
              </c:numCache>
            </c:numRef>
          </c:val>
          <c:extLst>
            <c:ext xmlns:c16="http://schemas.microsoft.com/office/drawing/2014/chart" uri="{C3380CC4-5D6E-409C-BE32-E72D297353CC}">
              <c16:uniqueId val="{00000008-EADC-4237-BF0F-2B6F84881943}"/>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19.91</c:v>
                </c:pt>
                <c:pt idx="2">
                  <c:v>#N/A</c:v>
                </c:pt>
                <c:pt idx="3">
                  <c:v>18.41</c:v>
                </c:pt>
                <c:pt idx="4">
                  <c:v>#N/A</c:v>
                </c:pt>
                <c:pt idx="5">
                  <c:v>16.899999999999999</c:v>
                </c:pt>
                <c:pt idx="6">
                  <c:v>#N/A</c:v>
                </c:pt>
                <c:pt idx="7">
                  <c:v>17.239999999999998</c:v>
                </c:pt>
                <c:pt idx="8">
                  <c:v>#N/A</c:v>
                </c:pt>
                <c:pt idx="9">
                  <c:v>13.8</c:v>
                </c:pt>
              </c:numCache>
            </c:numRef>
          </c:val>
          <c:extLst>
            <c:ext xmlns:c16="http://schemas.microsoft.com/office/drawing/2014/chart" uri="{C3380CC4-5D6E-409C-BE32-E72D297353CC}">
              <c16:uniqueId val="{00000009-EADC-4237-BF0F-2B6F8488194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611</c:v>
                </c:pt>
                <c:pt idx="5">
                  <c:v>586</c:v>
                </c:pt>
                <c:pt idx="8">
                  <c:v>588</c:v>
                </c:pt>
                <c:pt idx="11">
                  <c:v>586</c:v>
                </c:pt>
                <c:pt idx="14">
                  <c:v>569</c:v>
                </c:pt>
              </c:numCache>
            </c:numRef>
          </c:val>
          <c:extLst>
            <c:ext xmlns:c16="http://schemas.microsoft.com/office/drawing/2014/chart" uri="{C3380CC4-5D6E-409C-BE32-E72D297353CC}">
              <c16:uniqueId val="{00000000-9FB3-4DAC-8E92-F9722716430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FB3-4DAC-8E92-F9722716430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FB3-4DAC-8E92-F9722716430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18</c:v>
                </c:pt>
                <c:pt idx="3">
                  <c:v>16</c:v>
                </c:pt>
                <c:pt idx="6">
                  <c:v>25</c:v>
                </c:pt>
                <c:pt idx="9">
                  <c:v>25</c:v>
                </c:pt>
                <c:pt idx="12">
                  <c:v>27</c:v>
                </c:pt>
              </c:numCache>
            </c:numRef>
          </c:val>
          <c:extLst>
            <c:ext xmlns:c16="http://schemas.microsoft.com/office/drawing/2014/chart" uri="{C3380CC4-5D6E-409C-BE32-E72D297353CC}">
              <c16:uniqueId val="{00000003-9FB3-4DAC-8E92-F9722716430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239</c:v>
                </c:pt>
                <c:pt idx="3">
                  <c:v>266</c:v>
                </c:pt>
                <c:pt idx="6">
                  <c:v>242</c:v>
                </c:pt>
                <c:pt idx="9">
                  <c:v>248</c:v>
                </c:pt>
                <c:pt idx="12">
                  <c:v>239</c:v>
                </c:pt>
              </c:numCache>
            </c:numRef>
          </c:val>
          <c:extLst>
            <c:ext xmlns:c16="http://schemas.microsoft.com/office/drawing/2014/chart" uri="{C3380CC4-5D6E-409C-BE32-E72D297353CC}">
              <c16:uniqueId val="{00000004-9FB3-4DAC-8E92-F9722716430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FB3-4DAC-8E92-F9722716430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FB3-4DAC-8E92-F9722716430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601</c:v>
                </c:pt>
                <c:pt idx="3">
                  <c:v>546</c:v>
                </c:pt>
                <c:pt idx="6">
                  <c:v>562</c:v>
                </c:pt>
                <c:pt idx="9">
                  <c:v>572</c:v>
                </c:pt>
                <c:pt idx="12">
                  <c:v>571</c:v>
                </c:pt>
              </c:numCache>
            </c:numRef>
          </c:val>
          <c:extLst>
            <c:ext xmlns:c16="http://schemas.microsoft.com/office/drawing/2014/chart" uri="{C3380CC4-5D6E-409C-BE32-E72D297353CC}">
              <c16:uniqueId val="{00000007-9FB3-4DAC-8E92-F9722716430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247</c:v>
                </c:pt>
                <c:pt idx="2">
                  <c:v>#N/A</c:v>
                </c:pt>
                <c:pt idx="3">
                  <c:v>#N/A</c:v>
                </c:pt>
                <c:pt idx="4">
                  <c:v>242</c:v>
                </c:pt>
                <c:pt idx="5">
                  <c:v>#N/A</c:v>
                </c:pt>
                <c:pt idx="6">
                  <c:v>#N/A</c:v>
                </c:pt>
                <c:pt idx="7">
                  <c:v>241</c:v>
                </c:pt>
                <c:pt idx="8">
                  <c:v>#N/A</c:v>
                </c:pt>
                <c:pt idx="9">
                  <c:v>#N/A</c:v>
                </c:pt>
                <c:pt idx="10">
                  <c:v>259</c:v>
                </c:pt>
                <c:pt idx="11">
                  <c:v>#N/A</c:v>
                </c:pt>
                <c:pt idx="12">
                  <c:v>#N/A</c:v>
                </c:pt>
                <c:pt idx="13">
                  <c:v>268</c:v>
                </c:pt>
                <c:pt idx="14">
                  <c:v>#N/A</c:v>
                </c:pt>
              </c:numCache>
            </c:numRef>
          </c:val>
          <c:smooth val="0"/>
          <c:extLst>
            <c:ext xmlns:c16="http://schemas.microsoft.com/office/drawing/2014/chart" uri="{C3380CC4-5D6E-409C-BE32-E72D297353CC}">
              <c16:uniqueId val="{00000008-9FB3-4DAC-8E92-F9722716430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6509</c:v>
                </c:pt>
                <c:pt idx="5">
                  <c:v>6837</c:v>
                </c:pt>
                <c:pt idx="8">
                  <c:v>6759</c:v>
                </c:pt>
                <c:pt idx="11">
                  <c:v>6407</c:v>
                </c:pt>
                <c:pt idx="14">
                  <c:v>6134</c:v>
                </c:pt>
              </c:numCache>
            </c:numRef>
          </c:val>
          <c:extLst>
            <c:ext xmlns:c16="http://schemas.microsoft.com/office/drawing/2014/chart" uri="{C3380CC4-5D6E-409C-BE32-E72D297353CC}">
              <c16:uniqueId val="{00000000-427C-47E8-B14A-0E44F71E8B0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1</c:v>
                </c:pt>
                <c:pt idx="11">
                  <c:v>1</c:v>
                </c:pt>
                <c:pt idx="14">
                  <c:v>1</c:v>
                </c:pt>
              </c:numCache>
            </c:numRef>
          </c:val>
          <c:extLst>
            <c:ext xmlns:c16="http://schemas.microsoft.com/office/drawing/2014/chart" uri="{C3380CC4-5D6E-409C-BE32-E72D297353CC}">
              <c16:uniqueId val="{00000001-427C-47E8-B14A-0E44F71E8B0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2622</c:v>
                </c:pt>
                <c:pt idx="5">
                  <c:v>2619</c:v>
                </c:pt>
                <c:pt idx="8">
                  <c:v>2939</c:v>
                </c:pt>
                <c:pt idx="11">
                  <c:v>3209</c:v>
                </c:pt>
                <c:pt idx="14">
                  <c:v>3448</c:v>
                </c:pt>
              </c:numCache>
            </c:numRef>
          </c:val>
          <c:extLst>
            <c:ext xmlns:c16="http://schemas.microsoft.com/office/drawing/2014/chart" uri="{C3380CC4-5D6E-409C-BE32-E72D297353CC}">
              <c16:uniqueId val="{00000002-427C-47E8-B14A-0E44F71E8B0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27C-47E8-B14A-0E44F71E8B0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27C-47E8-B14A-0E44F71E8B0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27C-47E8-B14A-0E44F71E8B0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1216</c:v>
                </c:pt>
                <c:pt idx="3">
                  <c:v>1197</c:v>
                </c:pt>
                <c:pt idx="6">
                  <c:v>1205</c:v>
                </c:pt>
                <c:pt idx="9">
                  <c:v>1170</c:v>
                </c:pt>
                <c:pt idx="12">
                  <c:v>1168</c:v>
                </c:pt>
              </c:numCache>
            </c:numRef>
          </c:val>
          <c:extLst>
            <c:ext xmlns:c16="http://schemas.microsoft.com/office/drawing/2014/chart" uri="{C3380CC4-5D6E-409C-BE32-E72D297353CC}">
              <c16:uniqueId val="{00000006-427C-47E8-B14A-0E44F71E8B0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177</c:v>
                </c:pt>
                <c:pt idx="3">
                  <c:v>272</c:v>
                </c:pt>
                <c:pt idx="6">
                  <c:v>267</c:v>
                </c:pt>
                <c:pt idx="9">
                  <c:v>253</c:v>
                </c:pt>
                <c:pt idx="12">
                  <c:v>263</c:v>
                </c:pt>
              </c:numCache>
            </c:numRef>
          </c:val>
          <c:extLst>
            <c:ext xmlns:c16="http://schemas.microsoft.com/office/drawing/2014/chart" uri="{C3380CC4-5D6E-409C-BE32-E72D297353CC}">
              <c16:uniqueId val="{00000007-427C-47E8-B14A-0E44F71E8B0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3097</c:v>
                </c:pt>
                <c:pt idx="3">
                  <c:v>2848</c:v>
                </c:pt>
                <c:pt idx="6">
                  <c:v>2362</c:v>
                </c:pt>
                <c:pt idx="9">
                  <c:v>2241</c:v>
                </c:pt>
                <c:pt idx="12">
                  <c:v>2081</c:v>
                </c:pt>
              </c:numCache>
            </c:numRef>
          </c:val>
          <c:extLst>
            <c:ext xmlns:c16="http://schemas.microsoft.com/office/drawing/2014/chart" uri="{C3380CC4-5D6E-409C-BE32-E72D297353CC}">
              <c16:uniqueId val="{00000008-427C-47E8-B14A-0E44F71E8B0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27C-47E8-B14A-0E44F71E8B0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5335</c:v>
                </c:pt>
                <c:pt idx="3">
                  <c:v>5501</c:v>
                </c:pt>
                <c:pt idx="6">
                  <c:v>6162</c:v>
                </c:pt>
                <c:pt idx="9">
                  <c:v>5798</c:v>
                </c:pt>
                <c:pt idx="12">
                  <c:v>5373</c:v>
                </c:pt>
              </c:numCache>
            </c:numRef>
          </c:val>
          <c:extLst>
            <c:ext xmlns:c16="http://schemas.microsoft.com/office/drawing/2014/chart" uri="{C3380CC4-5D6E-409C-BE32-E72D297353CC}">
              <c16:uniqueId val="{0000000A-427C-47E8-B14A-0E44F71E8B0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694</c:v>
                </c:pt>
                <c:pt idx="2">
                  <c:v>#N/A</c:v>
                </c:pt>
                <c:pt idx="3">
                  <c:v>#N/A</c:v>
                </c:pt>
                <c:pt idx="4">
                  <c:v>362</c:v>
                </c:pt>
                <c:pt idx="5">
                  <c:v>#N/A</c:v>
                </c:pt>
                <c:pt idx="6">
                  <c:v>#N/A</c:v>
                </c:pt>
                <c:pt idx="7">
                  <c:v>297</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27C-47E8-B14A-0E44F71E8B0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1286</c:v>
                </c:pt>
                <c:pt idx="1">
                  <c:v>1330</c:v>
                </c:pt>
                <c:pt idx="2">
                  <c:v>1387</c:v>
                </c:pt>
              </c:numCache>
            </c:numRef>
          </c:val>
          <c:extLst>
            <c:ext xmlns:c16="http://schemas.microsoft.com/office/drawing/2014/chart" uri="{C3380CC4-5D6E-409C-BE32-E72D297353CC}">
              <c16:uniqueId val="{00000000-D95F-4A05-B208-DAF496573FB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406</c:v>
                </c:pt>
                <c:pt idx="1">
                  <c:v>406</c:v>
                </c:pt>
                <c:pt idx="2">
                  <c:v>431</c:v>
                </c:pt>
              </c:numCache>
            </c:numRef>
          </c:val>
          <c:extLst>
            <c:ext xmlns:c16="http://schemas.microsoft.com/office/drawing/2014/chart" uri="{C3380CC4-5D6E-409C-BE32-E72D297353CC}">
              <c16:uniqueId val="{00000001-D95F-4A05-B208-DAF496573FB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552</c:v>
                </c:pt>
                <c:pt idx="1">
                  <c:v>795</c:v>
                </c:pt>
                <c:pt idx="2">
                  <c:v>1056</c:v>
                </c:pt>
              </c:numCache>
            </c:numRef>
          </c:val>
          <c:extLst>
            <c:ext xmlns:c16="http://schemas.microsoft.com/office/drawing/2014/chart" uri="{C3380CC4-5D6E-409C-BE32-E72D297353CC}">
              <c16:uniqueId val="{00000002-D95F-4A05-B208-DAF496573FB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{FD5B051F-AFBE-4CCB-B2E8-40D06B7938AC}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0893-4614-9DDF-4B6AE1CEC20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{04A56796-D69C-4543-9C53-BFD1EFDCBD66}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893-4614-9DDF-4B6AE1CEC20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{C8FED3C0-2E4F-4413-987C-9AC46434716F}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893-4614-9DDF-4B6AE1CEC20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{626251B2-DCB2-442D-BD0C-19804953172F}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893-4614-9DDF-4B6AE1CEC20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{64EF7541-29B9-4FA9-8019-F91C7E1452D5}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893-4614-9DDF-4B6AE1CEC209}"/>
                </c:ext>
              </c:extLst>
            </c:dLbl>
            <c:dLbl>
              <c:idx val="8"/>
              <c:layout>
                <c:manualLayout>
                  <c:x val="0"/>
                  <c:y val="4.8128448625274463E-3"/>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{08184AAF-E449-46BA-BD17-2F4AAA67DD64}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0893-4614-9DDF-4B6AE1CEC209}"/>
                </c:ext>
              </c:extLst>
            </c:dLbl>
            <c:dLbl>
              <c:idx val="16"/>
              <c:layout>
                <c:manualLayout>
                  <c:x val="0"/>
                  <c:y val="-4.8128448625274871E-3"/>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{AA0231B5-6B18-4D07-831B-EC8974682704}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0893-4614-9DDF-4B6AE1CEC209}"/>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{7F86D726-FD8A-4E3D-89F6-DDBE96FFB197}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0893-4614-9DDF-4B6AE1CEC209}"/>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{7AC95CB6-ED7F-48DE-9885-FF8D9ECAA8B3}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0893-4614-9DDF-4B6AE1CEC20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75.3</c:v>
                </c:pt>
                <c:pt idx="8">
                  <c:v>76.3</c:v>
                </c:pt>
                <c:pt idx="16">
                  <c:v>76.400000000000006</c:v>
                </c:pt>
                <c:pt idx="24">
                  <c:v>77.400000000000006</c:v>
                </c:pt>
                <c:pt idx="32">
                  <c:v>78.5</c:v>
                </c:pt>
              </c:numCache>
            </c:numRef>
          </c:xVal>
          <c:yVal>
            <c:numRef>
              <c:f>公会計指標分析・財政指標組合せ分析表!$BP$51:$DC$51</c:f>
              <c:numCache>
                <c:formatCode>#,##0.0;"▲ "#,##0.0</c:formatCode>
                <c:ptCount val="40"/>
                <c:pt idx="0">
                  <c:v>16.899999999999999</c:v>
                </c:pt>
                <c:pt idx="8">
                  <c:v>8.3000000000000007</c:v>
                </c:pt>
                <c:pt idx="16">
                  <c:v>6.4</c:v>
                </c:pt>
              </c:numCache>
            </c:numRef>
          </c:yVal>
          <c:smooth val="0"/>
          <c:extLst>
            <c:ext xmlns:c16="http://schemas.microsoft.com/office/drawing/2014/chart" uri="{C3380CC4-5D6E-409C-BE32-E72D297353CC}">
              <c16:uniqueId val="{00000009-0893-4614-9DDF-4B6AE1CEC20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{340C9EB7-961E-441F-BFA1-EFED9E784D48}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0893-4614-9DDF-4B6AE1CEC20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{B4F90388-CCD8-4D56-8B86-956A04D3D41B}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893-4614-9DDF-4B6AE1CEC20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{E2510788-5D8E-4ABF-A55E-3A37FF7E71FE}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893-4614-9DDF-4B6AE1CEC20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{AE15D7CC-3FB0-4723-AFA3-2263C1AC5AF9}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893-4614-9DDF-4B6AE1CEC20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{C7F0C853-7C35-4F39-B101-1576858F9132}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893-4614-9DDF-4B6AE1CEC209}"/>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{6ACD7407-71C8-4AB2-9477-8DC0760AEA7F}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0893-4614-9DDF-4B6AE1CEC209}"/>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{8470757F-A884-4EE8-9923-84887124C567}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0893-4614-9DDF-4B6AE1CEC209}"/>
                </c:ext>
              </c:extLst>
            </c:dLbl>
            <c:dLbl>
              <c:idx val="24"/>
              <c:layout>
                <c:manualLayout>
                  <c:x val="0"/>
                  <c:y val="-1.9624727049513138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{2843CC5A-433A-41DA-A548-9ED2D780C38A}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0893-4614-9DDF-4B6AE1CEC209}"/>
                </c:ext>
              </c:extLst>
            </c:dLbl>
            <c:dLbl>
              <c:idx val="32"/>
              <c:layout>
                <c:manualLayout>
                  <c:x val="0"/>
                  <c:y val="1.9624727049513138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{38E7A2DA-3636-4ABE-B19D-8564571AC8B3}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0893-4614-9DDF-4B6AE1CEC20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66</c:v>
                </c:pt>
                <c:pt idx="8">
                  <c:v>65.099999999999994</c:v>
                </c:pt>
                <c:pt idx="16">
                  <c:v>63.1</c:v>
                </c:pt>
                <c:pt idx="24">
                  <c:v>64.2</c:v>
                </c:pt>
                <c:pt idx="32">
                  <c:v>64.400000000000006</c:v>
                </c:pt>
              </c:numCache>
            </c:numRef>
          </c:xVal>
          <c:yVal>
            <c:numRef>
              <c:f>公会計指標分析・財政指標組合せ分析表!$BP$55:$DC$55</c:f>
              <c:numCache>
                <c:formatCode>#,##0.0;"▲ "#,##0.0</c:formatCode>
                <c:ptCount val="40"/>
                <c:pt idx="0">
                  <c:v>35.4</c:v>
                </c:pt>
                <c:pt idx="8">
                  <c:v>13.4</c:v>
                </c:pt>
                <c:pt idx="16">
                  <c:v>0</c:v>
                </c:pt>
                <c:pt idx="24">
                  <c:v>0</c:v>
                </c:pt>
                <c:pt idx="32">
                  <c:v>0</c:v>
                </c:pt>
              </c:numCache>
            </c:numRef>
          </c:yVal>
          <c:smooth val="0"/>
          <c:extLst>
            <c:ext xmlns:c16="http://schemas.microsoft.com/office/drawing/2014/chart" uri="{C3380CC4-5D6E-409C-BE32-E72D297353CC}">
              <c16:uniqueId val="{00000013-0893-4614-9DDF-4B6AE1CEC209}"/>
            </c:ext>
          </c:extLst>
        </c:ser>
        <c:dLbls>
          <c:showLegendKey val="0"/>
          <c:showVal val="1"/>
          <c:showCatName val="0"/>
          <c:showSerName val="0"/>
          <c:showPercent val="0"/>
          <c:showBubbleSize val="0"/>
        </c:dLbls>
        <c:axId val="46179840"/>
        <c:axId val="46181760"/>
      </c:scatterChart>
      <c:valAx>
        <c:axId val="46179840"/>
        <c:scaling>
          <c:orientation val="maxMin"/>
          <c:max val="80"/>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{04670C8C-8EDE-447B-9FB8-A54F75958E90}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AA8C-4F59-B93A-0905A616409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{89E37DDD-810C-4BB8-B1C0-EF1DA39D5799}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A8C-4F59-B93A-0905A616409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{5D2816D7-4040-465B-9DB2-F8E0CB3FA232}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A8C-4F59-B93A-0905A616409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{420FD411-395B-4D3F-9FCF-68BEBB613546}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A8C-4F59-B93A-0905A616409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{DE2A3938-F7BB-48EE-BEBF-4303DDA6AA92}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A8C-4F59-B93A-0905A616409E}"/>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{BAF7E17F-9BFA-4357-9732-543B5998DB8A}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AA8C-4F59-B93A-0905A616409E}"/>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{E23E1D9A-FE0F-4BF6-B792-419FC401D95C}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AA8C-4F59-B93A-0905A616409E}"/>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{FCC00FFD-E813-4D19-9BAD-5CD4F599F272}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AA8C-4F59-B93A-0905A616409E}"/>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{5D186B89-4BB2-4501-A9D2-B11CB85DF885}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AA8C-4F59-B93A-0905A616409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6.4</c:v>
                </c:pt>
                <c:pt idx="8">
                  <c:v>5.9</c:v>
                </c:pt>
                <c:pt idx="16">
                  <c:v>5.6</c:v>
                </c:pt>
                <c:pt idx="24">
                  <c:v>5.5</c:v>
                </c:pt>
                <c:pt idx="32">
                  <c:v>5.6</c:v>
                </c:pt>
              </c:numCache>
            </c:numRef>
          </c:xVal>
          <c:yVal>
            <c:numRef>
              <c:f>公会計指標分析・財政指標組合せ分析表!$BP$73:$DC$73</c:f>
              <c:numCache>
                <c:formatCode>#,##0.0;"▲ "#,##0.0</c:formatCode>
                <c:ptCount val="40"/>
                <c:pt idx="0">
                  <c:v>16.899999999999999</c:v>
                </c:pt>
                <c:pt idx="8">
                  <c:v>8.3000000000000007</c:v>
                </c:pt>
                <c:pt idx="16">
                  <c:v>6.4</c:v>
                </c:pt>
              </c:numCache>
            </c:numRef>
          </c:yVal>
          <c:smooth val="0"/>
          <c:extLst>
            <c:ext xmlns:c16="http://schemas.microsoft.com/office/drawing/2014/chart" uri="{C3380CC4-5D6E-409C-BE32-E72D297353CC}">
              <c16:uniqueId val="{00000009-AA8C-4F59-B93A-0905A616409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{6F4E610D-6DFB-4632-9694-CCC9A735D769}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AA8C-4F59-B93A-0905A616409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{5FD434D9-5079-4729-877C-9AE14C7F1A90}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A8C-4F59-B93A-0905A616409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{01FBCE59-9857-4C2C-B5F8-C1A03A61D003}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A8C-4F59-B93A-0905A616409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{8E48C12F-5252-4BC1-AE7E-1B5E2B799EA8}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A8C-4F59-B93A-0905A616409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{2FF0AC90-1FA1-48F4-A907-1ED288DD5B3F}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A8C-4F59-B93A-0905A616409E}"/>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{889B6CB8-8A10-4874-84D5-7A608F7E893B}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AA8C-4F59-B93A-0905A616409E}"/>
                </c:ext>
              </c:extLst>
            </c:dLbl>
            <c:dLbl>
              <c:idx val="16"/>
              <c:layout>
                <c:manualLayout>
                  <c:x val="-4.4905057365901176E-2"/>
                  <c:y val="-6.241664708779395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{9BCAA4AE-57C2-4BF0-B51C-A57F2E8EA848}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AA8C-4F59-B93A-0905A616409E}"/>
                </c:ext>
              </c:extLst>
            </c:dLbl>
            <c:dLbl>
              <c:idx val="24"/>
              <c:layout>
                <c:manualLayout>
                  <c:x val="-1.8235628084249993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{2D13939C-66C2-49DD-9DAE-F7CEBC4B15FE}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AA8C-4F59-B93A-0905A616409E}"/>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{7C979D7B-0828-43D5-9C34-0B71DA81668D}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AA8C-4F59-B93A-0905A616409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8.3000000000000007</c:v>
                </c:pt>
                <c:pt idx="16">
                  <c:v>7.2</c:v>
                </c:pt>
                <c:pt idx="24">
                  <c:v>7.2</c:v>
                </c:pt>
                <c:pt idx="32">
                  <c:v>7</c:v>
                </c:pt>
              </c:numCache>
            </c:numRef>
          </c:xVal>
          <c:yVal>
            <c:numRef>
              <c:f>公会計指標分析・財政指標組合せ分析表!$BP$77:$DC$77</c:f>
              <c:numCache>
                <c:formatCode>#,##0.0;"▲ "#,##0.0</c:formatCode>
                <c:ptCount val="40"/>
                <c:pt idx="0">
                  <c:v>35.4</c:v>
                </c:pt>
                <c:pt idx="8">
                  <c:v>13.4</c:v>
                </c:pt>
                <c:pt idx="16">
                  <c:v>0</c:v>
                </c:pt>
                <c:pt idx="24">
                  <c:v>0</c:v>
                </c:pt>
                <c:pt idx="32">
                  <c:v>0</c:v>
                </c:pt>
              </c:numCache>
            </c:numRef>
          </c:yVal>
          <c:smooth val="0"/>
          <c:extLst>
            <c:ext xmlns:c16="http://schemas.microsoft.com/office/drawing/2014/chart" uri="{C3380CC4-5D6E-409C-BE32-E72D297353CC}">
              <c16:uniqueId val="{00000013-AA8C-4F59-B93A-0905A616409E}"/>
            </c:ext>
          </c:extLst>
        </c:ser>
        <c:dLbls>
          <c:showLegendKey val="0"/>
          <c:showVal val="1"/>
          <c:showCatName val="0"/>
          <c:showSerName val="0"/>
          <c:showPercent val="0"/>
          <c:showBubbleSize val="0"/>
        </c:dLbls>
        <c:axId val="84219776"/>
        <c:axId val="84234240"/>
      </c:scatterChart>
      <c:valAx>
        <c:axId val="84219776"/>
        <c:scaling>
          <c:orientation val="maxMin"/>
          <c:max val="9"/>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13.xml.rels>&#65279;<?xml version="1.0" encoding="utf-8" standalone="yes"?>
<Relationships xmlns="http://schemas.openxmlformats.org/package/2006/relationships">
  <Relationship Id="rId2" Type="http://schemas.openxmlformats.org/officeDocument/2006/relationships/chart" Target="../charts/chart8.xml" />
  <Relationship Id="rId1" Type="http://schemas.openxmlformats.org/officeDocument/2006/relationships/chart" Target="../charts/chart7.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埼玉県吉見町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実質公債費比率（単年度）は、平成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年度が一般会計におけるピークであったが、以後減少傾向にある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年度以降新たな償還が始まるため、上昇傾向が見込まれる。今後も交付税算入地方債を活用していくなど、比率の抑制に努める。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実質公債費比率の算定に用いる満期一括償還地方債の財源として積立ては行っていない。</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埼玉県吉見町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算定の始まった平成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157.0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％）から令和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年度（比率なし）に至るまで、将来負担比率は下降傾向にある。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一般会計債現在高の減、公営企業債等に対する繰出見込額の減、充当可能基金の増により、将来負担の減少が見込まれた。しかし公営企業債等繰入見込額は高水準で推移していることもあり、引き続き公営企業も含めた公債費の抑制及び基金への積立てを継続し、財政の健全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埼玉県吉見町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基金全体でみると、前年比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344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百万円の増となっている。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これは、財政調整基金の増（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百万円）、公共施設等総合管理基金の増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166</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百万円）、庁舎整備基金及びふるさと納税基金の設置によるものである。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今後は公共施設等の維持管理に多額の費用が生じ、地方債を活用しての事業が増加すると予想される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積極的な積立ては行わないものの、現状の残高を維持するよう努めていきたい。</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・公共施設等総合管理基金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公共施設等の大規模な更新、除却、転用及び保全に必要な経費の財源に充てるための基金。</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・森林環境譲与税基金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森林整備及びその促進に要する経費の財源に充てるための基金。</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・フレンドシップ・ハイツよしみ整備基金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フレンドシップ・ハイツよしみの施設整備及び解体撤去費用等に充てるための基金。</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・庁舎整備基金：</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庁舎の整備に必要な費用の財源に充てるための基金。</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・ふるさと納税基金：</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ふるさと納税制度を活用して本町に寄せられた寄附金を適正に管理し、寄附者の思いを反映した施策等の財源に充てるための基金。</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・公共施設等総合管理基金：公共施設の計画的な維持管理に備えた積立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による</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165,728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千円の増。</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・森林環境譲与税基金：公共施設木質化のための積立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による</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2,376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千円の増。</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・フレンドシップ・ハイツよしみ整備基金：利子分（</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のみの増。</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・庁舎整備基金：</a:t>
          </a:r>
          <a:r>
            <a:rPr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庁舎の整備</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を備えた積立てによる</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50,000</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千円の増。</a:t>
          </a:r>
          <a:endPar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・ふるさと納税基金：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ふるさと納税寄附金の積立てによる</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43,421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千円の増。</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・公共施設等総合管理基金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公共施設個別管理計画等を参考に積立て目標額を検討し、計画的な運用を行っていく。</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・森林環境譲与税基金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森林整備及びその促進のための財源とするため積立てを行っていく。</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・フレンドシップ・ハイツよしみ整備基金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施設の老朽化に伴い修繕等も年々増加していることから、引き続き積立てを継続して行く。</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・庁舎整備基金：庁舎の更新時期に備え、引き続き積立てを継続して行く。</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・ふるさと納税基金：</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寄附金の使途を明確にし、必要な事業の財源に充てるため、</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計画的な運用を行っていく</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余剰金の増（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百万円）に伴う財政調整基金の増加による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町の財政指針に定める、財政調整基金残高</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億円を堅持できるよう、今後も積立てを継続していく。</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普通交付税の再算定による臨時財政対策債償還金先行措置分（</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25,602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千円）及び利息分（</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千円）の積立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による増。</a:t>
          </a:r>
          <a:endParaRPr lang="ja-JP" altLang="ja-JP">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今後は公共施設等の維持管理に多額の費用が生じ、地方債を活用しての事業が増加すると予想されることから、減債基金の取崩しを行うことも考えられる。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積極的な積立ては行わないものの、現状の残高を維持するよう努めていきたい。</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埼玉県吉見町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17,859
17,631
38.64
8,022,108
7,405,574
542,285
5,118,409
5,373,134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8" name="テキスト ボックス 37"/>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9" name="テキスト ボックス 38"/>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[ 78.5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有形固定資産減価償却率については、全国、県及び類似団体と比較し高い数値となっており、施設の老朽化が進行している。</a:t>
          </a:r>
        </a:p>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年度に吉見町公共施設等総合管理計画、令和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年度に吉見町公共施設個別施設計画を策定し、公共施設等の延べ床面積を</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％削減する目標を掲げ、公共施設マネジメントを進めている。</a:t>
          </a:r>
        </a:p>
      </xdr:txBody>
    </xdr:sp>
    <xdr:clientData/>
  </xdr:twoCellAnchor>
  <xdr:oneCellAnchor>
    <xdr:from>
      <xdr:col>4</xdr:col>
      <xdr:colOff>174625</xdr:colOff>
      <xdr:row>23</xdr:row>
      <xdr:rowOff>47625</xdr:rowOff>
    </xdr:from>
    <xdr:ext cx="349839" cy="225703"/>
    <xdr:sp macro="" textlink="">
      <xdr:nvSpPr>
        <xdr:cNvPr id="53" name="テキスト ボックス 52"/>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5" name="テキスト ボックス 54"/>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6" name="直線コネクタ 55"/>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7" name="テキスト ボックス 56"/>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8" name="直線コネクタ 57"/>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9" name="テキスト ボックス 58"/>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0" name="直線コネクタ 59"/>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1" name="テキスト ボックス 60"/>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2" name="直線コネクタ 61"/>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3" name="テキスト ボックス 62"/>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4" name="直線コネクタ 63"/>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5" name="テキスト ボックス 64"/>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45297</xdr:rowOff>
    </xdr:from>
    <xdr:to>
      <xdr:col>23</xdr:col>
      <xdr:colOff>85090</xdr:colOff>
      <xdr:row>34</xdr:row>
      <xdr:rowOff>154940</xdr:rowOff>
    </xdr:to>
    <xdr:cxnSp macro="">
      <xdr:nvCxnSpPr>
        <xdr:cNvPr id="69" name="直線コネクタ 68"/>
        <xdr:cNvCxnSpPr/>
      </xdr:nvCxnSpPr>
      <xdr:spPr>
        <a:xfrm flipV="1">
          <a:off x="4760595" y="5445972"/>
          <a:ext cx="1270" cy="1309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158767</xdr:rowOff>
    </xdr:from>
    <xdr:ext cx="405111" cy="259045"/>
    <xdr:sp macro="" textlink="">
      <xdr:nvSpPr>
        <xdr:cNvPr id="70" name="有形固定資産減価償却率最小値テキスト"/>
        <xdr:cNvSpPr txBox="1"/>
      </xdr:nvSpPr>
      <xdr:spPr>
        <a:xfrm>
          <a:off x="4813300" y="6759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154940</xdr:rowOff>
    </xdr:from>
    <xdr:to>
      <xdr:col>23</xdr:col>
      <xdr:colOff>174625</xdr:colOff>
      <xdr:row>34</xdr:row>
      <xdr:rowOff>154940</xdr:rowOff>
    </xdr:to>
    <xdr:cxnSp macro="">
      <xdr:nvCxnSpPr>
        <xdr:cNvPr id="71" name="直線コネクタ 70"/>
        <xdr:cNvCxnSpPr/>
      </xdr:nvCxnSpPr>
      <xdr:spPr>
        <a:xfrm>
          <a:off x="4673600" y="6755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163424</xdr:rowOff>
    </xdr:from>
    <xdr:ext cx="405111" cy="259045"/>
    <xdr:sp macro="" textlink="">
      <xdr:nvSpPr>
        <xdr:cNvPr id="72" name="有形固定資産減価償却率最大値テキスト"/>
        <xdr:cNvSpPr txBox="1"/>
      </xdr:nvSpPr>
      <xdr:spPr>
        <a:xfrm>
          <a:off x="4813300" y="522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45297</xdr:rowOff>
    </xdr:from>
    <xdr:to>
      <xdr:col>23</xdr:col>
      <xdr:colOff>174625</xdr:colOff>
      <xdr:row>27</xdr:row>
      <xdr:rowOff>45297</xdr:rowOff>
    </xdr:to>
    <xdr:cxnSp macro="">
      <xdr:nvCxnSpPr>
        <xdr:cNvPr id="73" name="直線コネクタ 72"/>
        <xdr:cNvCxnSpPr/>
      </xdr:nvCxnSpPr>
      <xdr:spPr>
        <a:xfrm>
          <a:off x="4673600" y="544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76429</xdr:rowOff>
    </xdr:from>
    <xdr:ext cx="405111" cy="259045"/>
    <xdr:sp macro="" textlink="">
      <xdr:nvSpPr>
        <xdr:cNvPr id="74" name="有形固定資産減価償却率平均値テキスト"/>
        <xdr:cNvSpPr txBox="1"/>
      </xdr:nvSpPr>
      <xdr:spPr>
        <a:xfrm>
          <a:off x="4813300" y="59914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53552</xdr:rowOff>
    </xdr:from>
    <xdr:to>
      <xdr:col>23</xdr:col>
      <xdr:colOff>136525</xdr:colOff>
      <xdr:row>31</xdr:row>
      <xdr:rowOff>155152</xdr:rowOff>
    </xdr:to>
    <xdr:sp macro="" textlink="">
      <xdr:nvSpPr>
        <xdr:cNvPr id="75" name="フローチャート: 判断 74"/>
        <xdr:cNvSpPr/>
      </xdr:nvSpPr>
      <xdr:spPr>
        <a:xfrm>
          <a:off x="4711700" y="614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46355</xdr:rowOff>
    </xdr:from>
    <xdr:to>
      <xdr:col>19</xdr:col>
      <xdr:colOff>187325</xdr:colOff>
      <xdr:row>31</xdr:row>
      <xdr:rowOff>147955</xdr:rowOff>
    </xdr:to>
    <xdr:sp macro="" textlink="">
      <xdr:nvSpPr>
        <xdr:cNvPr id="76" name="フローチャート: 判断 75"/>
        <xdr:cNvSpPr/>
      </xdr:nvSpPr>
      <xdr:spPr>
        <a:xfrm>
          <a:off x="4000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6773</xdr:rowOff>
    </xdr:from>
    <xdr:to>
      <xdr:col>15</xdr:col>
      <xdr:colOff>187325</xdr:colOff>
      <xdr:row>31</xdr:row>
      <xdr:rowOff>108373</xdr:rowOff>
    </xdr:to>
    <xdr:sp macro="" textlink="">
      <xdr:nvSpPr>
        <xdr:cNvPr id="77" name="フローチャート: 判断 76"/>
        <xdr:cNvSpPr/>
      </xdr:nvSpPr>
      <xdr:spPr>
        <a:xfrm>
          <a:off x="3238500" y="60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78740</xdr:rowOff>
    </xdr:from>
    <xdr:to>
      <xdr:col>11</xdr:col>
      <xdr:colOff>187325</xdr:colOff>
      <xdr:row>32</xdr:row>
      <xdr:rowOff>8890</xdr:rowOff>
    </xdr:to>
    <xdr:sp macro="" textlink="">
      <xdr:nvSpPr>
        <xdr:cNvPr id="78" name="フローチャート: 判断 77"/>
        <xdr:cNvSpPr/>
      </xdr:nvSpPr>
      <xdr:spPr>
        <a:xfrm>
          <a:off x="2476500" y="616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111125</xdr:rowOff>
    </xdr:from>
    <xdr:to>
      <xdr:col>7</xdr:col>
      <xdr:colOff>187325</xdr:colOff>
      <xdr:row>32</xdr:row>
      <xdr:rowOff>41275</xdr:rowOff>
    </xdr:to>
    <xdr:sp macro="" textlink="">
      <xdr:nvSpPr>
        <xdr:cNvPr id="79" name="フローチャート: 判断 78"/>
        <xdr:cNvSpPr/>
      </xdr:nvSpPr>
      <xdr:spPr>
        <a:xfrm>
          <a:off x="1714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34</xdr:row>
      <xdr:rowOff>46567</xdr:rowOff>
    </xdr:from>
    <xdr:to>
      <xdr:col>23</xdr:col>
      <xdr:colOff>136525</xdr:colOff>
      <xdr:row>34</xdr:row>
      <xdr:rowOff>148167</xdr:rowOff>
    </xdr:to>
    <xdr:sp macro="" textlink="">
      <xdr:nvSpPr>
        <xdr:cNvPr id="85" name="楕円 84"/>
        <xdr:cNvSpPr/>
      </xdr:nvSpPr>
      <xdr:spPr>
        <a:xfrm>
          <a:off x="4711700" y="6647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132944</xdr:rowOff>
    </xdr:from>
    <xdr:ext cx="405111" cy="259045"/>
    <xdr:sp macro="" textlink="">
      <xdr:nvSpPr>
        <xdr:cNvPr id="86" name="有形固定資産減価償却率該当値テキスト"/>
        <xdr:cNvSpPr txBox="1"/>
      </xdr:nvSpPr>
      <xdr:spPr>
        <a:xfrm>
          <a:off x="4813300" y="6562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34</xdr:row>
      <xdr:rowOff>6985</xdr:rowOff>
    </xdr:from>
    <xdr:to>
      <xdr:col>19</xdr:col>
      <xdr:colOff>187325</xdr:colOff>
      <xdr:row>34</xdr:row>
      <xdr:rowOff>108585</xdr:rowOff>
    </xdr:to>
    <xdr:sp macro="" textlink="">
      <xdr:nvSpPr>
        <xdr:cNvPr id="87" name="楕円 86"/>
        <xdr:cNvSpPr/>
      </xdr:nvSpPr>
      <xdr:spPr>
        <a:xfrm>
          <a:off x="4000500" y="660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34</xdr:row>
      <xdr:rowOff>57785</xdr:rowOff>
    </xdr:from>
    <xdr:to>
      <xdr:col>23</xdr:col>
      <xdr:colOff>85725</xdr:colOff>
      <xdr:row>34</xdr:row>
      <xdr:rowOff>97367</xdr:rowOff>
    </xdr:to>
    <xdr:cxnSp macro="">
      <xdr:nvCxnSpPr>
        <xdr:cNvPr id="88" name="直線コネクタ 87"/>
        <xdr:cNvCxnSpPr/>
      </xdr:nvCxnSpPr>
      <xdr:spPr>
        <a:xfrm>
          <a:off x="4051300" y="6658610"/>
          <a:ext cx="7112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142452</xdr:rowOff>
    </xdr:from>
    <xdr:to>
      <xdr:col>15</xdr:col>
      <xdr:colOff>187325</xdr:colOff>
      <xdr:row>34</xdr:row>
      <xdr:rowOff>72602</xdr:rowOff>
    </xdr:to>
    <xdr:sp macro="" textlink="">
      <xdr:nvSpPr>
        <xdr:cNvPr id="89" name="楕円 88"/>
        <xdr:cNvSpPr/>
      </xdr:nvSpPr>
      <xdr:spPr>
        <a:xfrm>
          <a:off x="3238500" y="6571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34</xdr:row>
      <xdr:rowOff>21802</xdr:rowOff>
    </xdr:from>
    <xdr:to>
      <xdr:col>19</xdr:col>
      <xdr:colOff>136525</xdr:colOff>
      <xdr:row>34</xdr:row>
      <xdr:rowOff>57785</xdr:rowOff>
    </xdr:to>
    <xdr:cxnSp macro="">
      <xdr:nvCxnSpPr>
        <xdr:cNvPr id="90" name="直線コネクタ 89"/>
        <xdr:cNvCxnSpPr/>
      </xdr:nvCxnSpPr>
      <xdr:spPr>
        <a:xfrm>
          <a:off x="3289300" y="6622627"/>
          <a:ext cx="7620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138854</xdr:rowOff>
    </xdr:from>
    <xdr:to>
      <xdr:col>11</xdr:col>
      <xdr:colOff>187325</xdr:colOff>
      <xdr:row>34</xdr:row>
      <xdr:rowOff>69004</xdr:rowOff>
    </xdr:to>
    <xdr:sp macro="" textlink="">
      <xdr:nvSpPr>
        <xdr:cNvPr id="91" name="楕円 90"/>
        <xdr:cNvSpPr/>
      </xdr:nvSpPr>
      <xdr:spPr>
        <a:xfrm>
          <a:off x="2476500" y="656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34</xdr:row>
      <xdr:rowOff>18204</xdr:rowOff>
    </xdr:from>
    <xdr:to>
      <xdr:col>15</xdr:col>
      <xdr:colOff>136525</xdr:colOff>
      <xdr:row>34</xdr:row>
      <xdr:rowOff>21802</xdr:rowOff>
    </xdr:to>
    <xdr:cxnSp macro="">
      <xdr:nvCxnSpPr>
        <xdr:cNvPr id="92" name="直線コネクタ 91"/>
        <xdr:cNvCxnSpPr/>
      </xdr:nvCxnSpPr>
      <xdr:spPr>
        <a:xfrm>
          <a:off x="2527300" y="6619029"/>
          <a:ext cx="762000" cy="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33</xdr:row>
      <xdr:rowOff>102870</xdr:rowOff>
    </xdr:from>
    <xdr:to>
      <xdr:col>7</xdr:col>
      <xdr:colOff>187325</xdr:colOff>
      <xdr:row>34</xdr:row>
      <xdr:rowOff>33020</xdr:rowOff>
    </xdr:to>
    <xdr:sp macro="" textlink="">
      <xdr:nvSpPr>
        <xdr:cNvPr id="93" name="楕円 92"/>
        <xdr:cNvSpPr/>
      </xdr:nvSpPr>
      <xdr:spPr>
        <a:xfrm>
          <a:off x="1714500" y="653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33</xdr:row>
      <xdr:rowOff>153670</xdr:rowOff>
    </xdr:from>
    <xdr:to>
      <xdr:col>11</xdr:col>
      <xdr:colOff>136525</xdr:colOff>
      <xdr:row>34</xdr:row>
      <xdr:rowOff>18204</xdr:rowOff>
    </xdr:to>
    <xdr:cxnSp macro="">
      <xdr:nvCxnSpPr>
        <xdr:cNvPr id="94" name="直線コネクタ 93"/>
        <xdr:cNvCxnSpPr/>
      </xdr:nvCxnSpPr>
      <xdr:spPr>
        <a:xfrm>
          <a:off x="1765300" y="6583045"/>
          <a:ext cx="762000" cy="3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164482</xdr:rowOff>
    </xdr:from>
    <xdr:ext cx="405111" cy="259045"/>
    <xdr:sp macro="" textlink="">
      <xdr:nvSpPr>
        <xdr:cNvPr id="95" name="n_1aveValue有形固定資産減価償却率"/>
        <xdr:cNvSpPr txBox="1"/>
      </xdr:nvSpPr>
      <xdr:spPr>
        <a:xfrm>
          <a:off x="3836044"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124900</xdr:rowOff>
    </xdr:from>
    <xdr:ext cx="405111" cy="259045"/>
    <xdr:sp macro="" textlink="">
      <xdr:nvSpPr>
        <xdr:cNvPr id="96" name="n_2aveValue有形固定資産減価償却率"/>
        <xdr:cNvSpPr txBox="1"/>
      </xdr:nvSpPr>
      <xdr:spPr>
        <a:xfrm>
          <a:off x="3086744" y="5868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25417</xdr:rowOff>
    </xdr:from>
    <xdr:ext cx="405111" cy="259045"/>
    <xdr:sp macro="" textlink="">
      <xdr:nvSpPr>
        <xdr:cNvPr id="97" name="n_3aveValue有形固定資産減価償却率"/>
        <xdr:cNvSpPr txBox="1"/>
      </xdr:nvSpPr>
      <xdr:spPr>
        <a:xfrm>
          <a:off x="2324744" y="594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57802</xdr:rowOff>
    </xdr:from>
    <xdr:ext cx="405111" cy="259045"/>
    <xdr:sp macro="" textlink="">
      <xdr:nvSpPr>
        <xdr:cNvPr id="98" name="n_4aveValue有形固定資産減価償却率"/>
        <xdr:cNvSpPr txBox="1"/>
      </xdr:nvSpPr>
      <xdr:spPr>
        <a:xfrm>
          <a:off x="1562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99712</xdr:rowOff>
    </xdr:from>
    <xdr:ext cx="405111" cy="259045"/>
    <xdr:sp macro="" textlink="">
      <xdr:nvSpPr>
        <xdr:cNvPr id="99" name="n_1mainValue有形固定資産減価償却率"/>
        <xdr:cNvSpPr txBox="1"/>
      </xdr:nvSpPr>
      <xdr:spPr>
        <a:xfrm>
          <a:off x="3836044" y="6700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63729</xdr:rowOff>
    </xdr:from>
    <xdr:ext cx="405111" cy="259045"/>
    <xdr:sp macro="" textlink="">
      <xdr:nvSpPr>
        <xdr:cNvPr id="100" name="n_2mainValue有形固定資産減価償却率"/>
        <xdr:cNvSpPr txBox="1"/>
      </xdr:nvSpPr>
      <xdr:spPr>
        <a:xfrm>
          <a:off x="3086744" y="6664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34</xdr:row>
      <xdr:rowOff>60131</xdr:rowOff>
    </xdr:from>
    <xdr:ext cx="405111" cy="259045"/>
    <xdr:sp macro="" textlink="">
      <xdr:nvSpPr>
        <xdr:cNvPr id="101" name="n_3mainValue有形固定資産減価償却率"/>
        <xdr:cNvSpPr txBox="1"/>
      </xdr:nvSpPr>
      <xdr:spPr>
        <a:xfrm>
          <a:off x="2324744" y="66609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34</xdr:row>
      <xdr:rowOff>24147</xdr:rowOff>
    </xdr:from>
    <xdr:ext cx="405111" cy="259045"/>
    <xdr:sp macro="" textlink="">
      <xdr:nvSpPr>
        <xdr:cNvPr id="102" name="n_4mainValue有形固定資産減価償却率"/>
        <xdr:cNvSpPr txBox="1"/>
      </xdr:nvSpPr>
      <xdr:spPr>
        <a:xfrm>
          <a:off x="1562744" y="6624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[ 358.9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債務償還比率については、全国、県平均及び類似団体平均を下回っており、昨年度と比較すると、分母となる普通交付税等の経常一般財源の増に伴い、比率が減少している。</a:t>
          </a:r>
        </a:p>
        <a:p>
          <a:r>
            <a:rPr kumimoji="1" lang="ja-JP" altLang="en-US" sz="1100">
              <a:latin typeface="ＭＳ Ｐゴシック" panose="020B0600070205080204" pitchFamily="50" charset="-128"/>
              <a:ea typeface="ＭＳ Ｐゴシック" panose="020B0600070205080204" pitchFamily="50" charset="-128"/>
            </a:rPr>
            <a:t>今後、施設等の更新を進めていく中で、地方債借入れの増加が想定され、比率が上昇するものと考えられる。</a:t>
          </a:r>
        </a:p>
        <a:p>
          <a:r>
            <a:rPr kumimoji="1" lang="ja-JP" altLang="en-US" sz="1100">
              <a:latin typeface="ＭＳ Ｐゴシック" panose="020B0600070205080204" pitchFamily="50" charset="-128"/>
              <a:ea typeface="ＭＳ Ｐゴシック" panose="020B0600070205080204" pitchFamily="50" charset="-128"/>
            </a:rPr>
            <a:t>交付税措置される有利な地方債の活用など、償還財源の確保に努め、比率の上昇を抑制していく。</a:t>
          </a:r>
        </a:p>
      </xdr:txBody>
    </xdr:sp>
    <xdr:clientData/>
  </xdr:twoCellAnchor>
  <xdr:oneCellAnchor>
    <xdr:from>
      <xdr:col>57</xdr:col>
      <xdr:colOff>111125</xdr:colOff>
      <xdr:row>23</xdr:row>
      <xdr:rowOff>47625</xdr:rowOff>
    </xdr:from>
    <xdr:ext cx="349839" cy="225703"/>
    <xdr:sp macro="" textlink="">
      <xdr:nvSpPr>
        <xdr:cNvPr id="116" name="テキスト ボックス 115"/>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9" name="直線コネクタ 118"/>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0" name="テキスト ボックス 119"/>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1" name="直線コネクタ 120"/>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2" name="テキスト ボックス 121"/>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3" name="直線コネクタ 122"/>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4" name="テキスト ボックス 123"/>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5" name="直線コネクタ 124"/>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6" name="テキスト ボックス 125"/>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7" name="直線コネクタ 126"/>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8" name="テキスト ボックス 127"/>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9" name="直線コネクタ 128"/>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0" name="テキスト ボックス 129"/>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69197</xdr:rowOff>
    </xdr:to>
    <xdr:cxnSp macro="">
      <xdr:nvCxnSpPr>
        <xdr:cNvPr id="133" name="直線コネクタ 132"/>
        <xdr:cNvCxnSpPr/>
      </xdr:nvCxnSpPr>
      <xdr:spPr>
        <a:xfrm flipV="1">
          <a:off x="14793595" y="5261428"/>
          <a:ext cx="1269" cy="1408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73024</xdr:rowOff>
    </xdr:from>
    <xdr:ext cx="469744" cy="259045"/>
    <xdr:sp macro="" textlink="">
      <xdr:nvSpPr>
        <xdr:cNvPr id="134" name="債務償還比率最小値テキスト"/>
        <xdr:cNvSpPr txBox="1"/>
      </xdr:nvSpPr>
      <xdr:spPr>
        <a:xfrm>
          <a:off x="14846300" y="6673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69197</xdr:rowOff>
    </xdr:from>
    <xdr:to>
      <xdr:col>76</xdr:col>
      <xdr:colOff>111125</xdr:colOff>
      <xdr:row>34</xdr:row>
      <xdr:rowOff>69197</xdr:rowOff>
    </xdr:to>
    <xdr:cxnSp macro="">
      <xdr:nvCxnSpPr>
        <xdr:cNvPr id="135" name="直線コネクタ 134"/>
        <xdr:cNvCxnSpPr/>
      </xdr:nvCxnSpPr>
      <xdr:spPr>
        <a:xfrm>
          <a:off x="14706600" y="6670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6"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7" name="直線コネクタ 136"/>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58791</xdr:rowOff>
    </xdr:from>
    <xdr:ext cx="469744" cy="259045"/>
    <xdr:sp macro="" textlink="">
      <xdr:nvSpPr>
        <xdr:cNvPr id="138" name="債務償還比率平均値テキスト"/>
        <xdr:cNvSpPr txBox="1"/>
      </xdr:nvSpPr>
      <xdr:spPr>
        <a:xfrm>
          <a:off x="14846300" y="5802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80364</xdr:rowOff>
    </xdr:from>
    <xdr:to>
      <xdr:col>76</xdr:col>
      <xdr:colOff>73025</xdr:colOff>
      <xdr:row>30</xdr:row>
      <xdr:rowOff>10514</xdr:rowOff>
    </xdr:to>
    <xdr:sp macro="" textlink="">
      <xdr:nvSpPr>
        <xdr:cNvPr id="139" name="フローチャート: 判断 138"/>
        <xdr:cNvSpPr/>
      </xdr:nvSpPr>
      <xdr:spPr>
        <a:xfrm>
          <a:off x="14744700" y="5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131563</xdr:rowOff>
    </xdr:from>
    <xdr:to>
      <xdr:col>72</xdr:col>
      <xdr:colOff>123825</xdr:colOff>
      <xdr:row>30</xdr:row>
      <xdr:rowOff>61713</xdr:rowOff>
    </xdr:to>
    <xdr:sp macro="" textlink="">
      <xdr:nvSpPr>
        <xdr:cNvPr id="140" name="フローチャート: 判断 139"/>
        <xdr:cNvSpPr/>
      </xdr:nvSpPr>
      <xdr:spPr>
        <a:xfrm>
          <a:off x="14033500" y="587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100103</xdr:rowOff>
    </xdr:from>
    <xdr:to>
      <xdr:col>68</xdr:col>
      <xdr:colOff>123825</xdr:colOff>
      <xdr:row>30</xdr:row>
      <xdr:rowOff>30253</xdr:rowOff>
    </xdr:to>
    <xdr:sp macro="" textlink="">
      <xdr:nvSpPr>
        <xdr:cNvPr id="141" name="フローチャート: 判断 140"/>
        <xdr:cNvSpPr/>
      </xdr:nvSpPr>
      <xdr:spPr>
        <a:xfrm>
          <a:off x="13271500" y="5843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45702</xdr:rowOff>
    </xdr:from>
    <xdr:to>
      <xdr:col>64</xdr:col>
      <xdr:colOff>123825</xdr:colOff>
      <xdr:row>30</xdr:row>
      <xdr:rowOff>147302</xdr:rowOff>
    </xdr:to>
    <xdr:sp macro="" textlink="">
      <xdr:nvSpPr>
        <xdr:cNvPr id="142" name="フローチャート: 判断 141"/>
        <xdr:cNvSpPr/>
      </xdr:nvSpPr>
      <xdr:spPr>
        <a:xfrm>
          <a:off x="12509500" y="596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145324</xdr:rowOff>
    </xdr:from>
    <xdr:to>
      <xdr:col>60</xdr:col>
      <xdr:colOff>123825</xdr:colOff>
      <xdr:row>31</xdr:row>
      <xdr:rowOff>75474</xdr:rowOff>
    </xdr:to>
    <xdr:sp macro="" textlink="">
      <xdr:nvSpPr>
        <xdr:cNvPr id="143" name="フローチャート: 判断 142"/>
        <xdr:cNvSpPr/>
      </xdr:nvSpPr>
      <xdr:spPr>
        <a:xfrm>
          <a:off x="11747500" y="606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20529</xdr:rowOff>
    </xdr:from>
    <xdr:to>
      <xdr:col>76</xdr:col>
      <xdr:colOff>73025</xdr:colOff>
      <xdr:row>29</xdr:row>
      <xdr:rowOff>122129</xdr:rowOff>
    </xdr:to>
    <xdr:sp macro="" textlink="">
      <xdr:nvSpPr>
        <xdr:cNvPr id="149" name="楕円 148"/>
        <xdr:cNvSpPr/>
      </xdr:nvSpPr>
      <xdr:spPr>
        <a:xfrm>
          <a:off x="14744700" y="576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43406</xdr:rowOff>
    </xdr:from>
    <xdr:ext cx="469744" cy="259045"/>
    <xdr:sp macro="" textlink="">
      <xdr:nvSpPr>
        <xdr:cNvPr id="150" name="債務償還比率該当値テキスト"/>
        <xdr:cNvSpPr txBox="1"/>
      </xdr:nvSpPr>
      <xdr:spPr>
        <a:xfrm>
          <a:off x="14846300" y="5615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111515</xdr:rowOff>
    </xdr:from>
    <xdr:to>
      <xdr:col>72</xdr:col>
      <xdr:colOff>123825</xdr:colOff>
      <xdr:row>30</xdr:row>
      <xdr:rowOff>41665</xdr:rowOff>
    </xdr:to>
    <xdr:sp macro="" textlink="">
      <xdr:nvSpPr>
        <xdr:cNvPr id="151" name="楕円 150"/>
        <xdr:cNvSpPr/>
      </xdr:nvSpPr>
      <xdr:spPr>
        <a:xfrm>
          <a:off x="14033500" y="585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71329</xdr:rowOff>
    </xdr:from>
    <xdr:to>
      <xdr:col>76</xdr:col>
      <xdr:colOff>22225</xdr:colOff>
      <xdr:row>29</xdr:row>
      <xdr:rowOff>162315</xdr:rowOff>
    </xdr:to>
    <xdr:cxnSp macro="">
      <xdr:nvCxnSpPr>
        <xdr:cNvPr id="152" name="直線コネクタ 151"/>
        <xdr:cNvCxnSpPr/>
      </xdr:nvCxnSpPr>
      <xdr:spPr>
        <a:xfrm flipV="1">
          <a:off x="14084300" y="5814904"/>
          <a:ext cx="711200" cy="90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159439</xdr:rowOff>
    </xdr:from>
    <xdr:to>
      <xdr:col>68</xdr:col>
      <xdr:colOff>123825</xdr:colOff>
      <xdr:row>29</xdr:row>
      <xdr:rowOff>89589</xdr:rowOff>
    </xdr:to>
    <xdr:sp macro="" textlink="">
      <xdr:nvSpPr>
        <xdr:cNvPr id="153" name="楕円 152"/>
        <xdr:cNvSpPr/>
      </xdr:nvSpPr>
      <xdr:spPr>
        <a:xfrm>
          <a:off x="13271500" y="573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38789</xdr:rowOff>
    </xdr:from>
    <xdr:to>
      <xdr:col>72</xdr:col>
      <xdr:colOff>73025</xdr:colOff>
      <xdr:row>29</xdr:row>
      <xdr:rowOff>162315</xdr:rowOff>
    </xdr:to>
    <xdr:cxnSp macro="">
      <xdr:nvCxnSpPr>
        <xdr:cNvPr id="154" name="直線コネクタ 153"/>
        <xdr:cNvCxnSpPr/>
      </xdr:nvCxnSpPr>
      <xdr:spPr>
        <a:xfrm>
          <a:off x="13322300" y="5782364"/>
          <a:ext cx="762000" cy="123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112939</xdr:rowOff>
    </xdr:from>
    <xdr:to>
      <xdr:col>64</xdr:col>
      <xdr:colOff>123825</xdr:colOff>
      <xdr:row>31</xdr:row>
      <xdr:rowOff>43089</xdr:rowOff>
    </xdr:to>
    <xdr:sp macro="" textlink="">
      <xdr:nvSpPr>
        <xdr:cNvPr id="155" name="楕円 154"/>
        <xdr:cNvSpPr/>
      </xdr:nvSpPr>
      <xdr:spPr>
        <a:xfrm>
          <a:off x="12509500" y="602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38789</xdr:rowOff>
    </xdr:from>
    <xdr:to>
      <xdr:col>68</xdr:col>
      <xdr:colOff>73025</xdr:colOff>
      <xdr:row>30</xdr:row>
      <xdr:rowOff>163739</xdr:rowOff>
    </xdr:to>
    <xdr:cxnSp macro="">
      <xdr:nvCxnSpPr>
        <xdr:cNvPr id="156" name="直線コネクタ 155"/>
        <xdr:cNvCxnSpPr/>
      </xdr:nvCxnSpPr>
      <xdr:spPr>
        <a:xfrm flipV="1">
          <a:off x="12560300" y="5782364"/>
          <a:ext cx="762000" cy="29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133141</xdr:rowOff>
    </xdr:from>
    <xdr:to>
      <xdr:col>60</xdr:col>
      <xdr:colOff>123825</xdr:colOff>
      <xdr:row>31</xdr:row>
      <xdr:rowOff>63291</xdr:rowOff>
    </xdr:to>
    <xdr:sp macro="" textlink="">
      <xdr:nvSpPr>
        <xdr:cNvPr id="157" name="楕円 156"/>
        <xdr:cNvSpPr/>
      </xdr:nvSpPr>
      <xdr:spPr>
        <a:xfrm>
          <a:off x="11747500" y="604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163739</xdr:rowOff>
    </xdr:from>
    <xdr:to>
      <xdr:col>64</xdr:col>
      <xdr:colOff>73025</xdr:colOff>
      <xdr:row>31</xdr:row>
      <xdr:rowOff>12491</xdr:rowOff>
    </xdr:to>
    <xdr:cxnSp macro="">
      <xdr:nvCxnSpPr>
        <xdr:cNvPr id="158" name="直線コネクタ 157"/>
        <xdr:cNvCxnSpPr/>
      </xdr:nvCxnSpPr>
      <xdr:spPr>
        <a:xfrm flipV="1">
          <a:off x="11798300" y="6078764"/>
          <a:ext cx="762000" cy="20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52840</xdr:rowOff>
    </xdr:from>
    <xdr:ext cx="469744" cy="259045"/>
    <xdr:sp macro="" textlink="">
      <xdr:nvSpPr>
        <xdr:cNvPr id="159" name="n_1aveValue債務償還比率"/>
        <xdr:cNvSpPr txBox="1"/>
      </xdr:nvSpPr>
      <xdr:spPr>
        <a:xfrm>
          <a:off x="13836727" y="5967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21380</xdr:rowOff>
    </xdr:from>
    <xdr:ext cx="469744" cy="259045"/>
    <xdr:sp macro="" textlink="">
      <xdr:nvSpPr>
        <xdr:cNvPr id="160" name="n_2aveValue債務償還比率"/>
        <xdr:cNvSpPr txBox="1"/>
      </xdr:nvSpPr>
      <xdr:spPr>
        <a:xfrm>
          <a:off x="13087427" y="5936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163829</xdr:rowOff>
    </xdr:from>
    <xdr:ext cx="469744" cy="259045"/>
    <xdr:sp macro="" textlink="">
      <xdr:nvSpPr>
        <xdr:cNvPr id="161" name="n_3aveValue債務償還比率"/>
        <xdr:cNvSpPr txBox="1"/>
      </xdr:nvSpPr>
      <xdr:spPr>
        <a:xfrm>
          <a:off x="12325427" y="5735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66601</xdr:rowOff>
    </xdr:from>
    <xdr:ext cx="469744" cy="259045"/>
    <xdr:sp macro="" textlink="">
      <xdr:nvSpPr>
        <xdr:cNvPr id="162" name="n_4aveValue債務償還比率"/>
        <xdr:cNvSpPr txBox="1"/>
      </xdr:nvSpPr>
      <xdr:spPr>
        <a:xfrm>
          <a:off x="11563427" y="6153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58192</xdr:rowOff>
    </xdr:from>
    <xdr:ext cx="469744" cy="259045"/>
    <xdr:sp macro="" textlink="">
      <xdr:nvSpPr>
        <xdr:cNvPr id="163" name="n_1mainValue債務償還比率"/>
        <xdr:cNvSpPr txBox="1"/>
      </xdr:nvSpPr>
      <xdr:spPr>
        <a:xfrm>
          <a:off x="13836727" y="5630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106116</xdr:rowOff>
    </xdr:from>
    <xdr:ext cx="469744" cy="259045"/>
    <xdr:sp macro="" textlink="">
      <xdr:nvSpPr>
        <xdr:cNvPr id="164" name="n_2mainValue債務償還比率"/>
        <xdr:cNvSpPr txBox="1"/>
      </xdr:nvSpPr>
      <xdr:spPr>
        <a:xfrm>
          <a:off x="13087427" y="5506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34216</xdr:rowOff>
    </xdr:from>
    <xdr:ext cx="469744" cy="259045"/>
    <xdr:sp macro="" textlink="">
      <xdr:nvSpPr>
        <xdr:cNvPr id="165" name="n_3mainValue債務償還比率"/>
        <xdr:cNvSpPr txBox="1"/>
      </xdr:nvSpPr>
      <xdr:spPr>
        <a:xfrm>
          <a:off x="12325427" y="6120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79818</xdr:rowOff>
    </xdr:from>
    <xdr:ext cx="469744" cy="259045"/>
    <xdr:sp macro="" textlink="">
      <xdr:nvSpPr>
        <xdr:cNvPr id="166" name="n_4mainValue債務償還比率"/>
        <xdr:cNvSpPr txBox="1"/>
      </xdr:nvSpPr>
      <xdr:spPr>
        <a:xfrm>
          <a:off x="11563427" y="5823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埼玉県吉見町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17,859
17,631
38.64
8,022,108
7,405,574
542,285
5,118,409
5,373,134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112395</xdr:rowOff>
    </xdr:from>
    <xdr:to>
      <xdr:col>24</xdr:col>
      <xdr:colOff>62865</xdr:colOff>
      <xdr:row>41</xdr:row>
      <xdr:rowOff>102870</xdr:rowOff>
    </xdr:to>
    <xdr:cxnSp macro="">
      <xdr:nvCxnSpPr>
        <xdr:cNvPr id="57" name="直線コネクタ 56"/>
        <xdr:cNvCxnSpPr/>
      </xdr:nvCxnSpPr>
      <xdr:spPr>
        <a:xfrm flipV="1">
          <a:off x="4634865" y="5770245"/>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106697</xdr:rowOff>
    </xdr:from>
    <xdr:ext cx="405111" cy="259045"/>
    <xdr:sp macro="" textlink="">
      <xdr:nvSpPr>
        <xdr:cNvPr id="58" name="【道路】&#10;有形固定資産減価償却率最小値テキスト"/>
        <xdr:cNvSpPr txBox="1"/>
      </xdr:nvSpPr>
      <xdr:spPr>
        <a:xfrm>
          <a:off x="4673600"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102870</xdr:rowOff>
    </xdr:from>
    <xdr:to>
      <xdr:col>24</xdr:col>
      <xdr:colOff>152400</xdr:colOff>
      <xdr:row>41</xdr:row>
      <xdr:rowOff>102870</xdr:rowOff>
    </xdr:to>
    <xdr:cxnSp macro="">
      <xdr:nvCxnSpPr>
        <xdr:cNvPr id="59" name="直線コネクタ 58"/>
        <xdr:cNvCxnSpPr/>
      </xdr:nvCxnSpPr>
      <xdr:spPr>
        <a:xfrm>
          <a:off x="4546600" y="713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59072</xdr:rowOff>
    </xdr:from>
    <xdr:ext cx="405111" cy="259045"/>
    <xdr:sp macro="" textlink="">
      <xdr:nvSpPr>
        <xdr:cNvPr id="60" name="【道路】&#10;有形固定資産減価償却率最大値テキスト"/>
        <xdr:cNvSpPr txBox="1"/>
      </xdr:nvSpPr>
      <xdr:spPr>
        <a:xfrm>
          <a:off x="4673600" y="554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112395</xdr:rowOff>
    </xdr:from>
    <xdr:to>
      <xdr:col>24</xdr:col>
      <xdr:colOff>152400</xdr:colOff>
      <xdr:row>33</xdr:row>
      <xdr:rowOff>112395</xdr:rowOff>
    </xdr:to>
    <xdr:cxnSp macro="">
      <xdr:nvCxnSpPr>
        <xdr:cNvPr id="61" name="直線コネクタ 60"/>
        <xdr:cNvCxnSpPr/>
      </xdr:nvCxnSpPr>
      <xdr:spPr>
        <a:xfrm>
          <a:off x="4546600" y="577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32402</xdr:rowOff>
    </xdr:from>
    <xdr:ext cx="405111" cy="259045"/>
    <xdr:sp macro="" textlink="">
      <xdr:nvSpPr>
        <xdr:cNvPr id="62" name="【道路】&#10;有形固定資産減価償却率平均値テキスト"/>
        <xdr:cNvSpPr txBox="1"/>
      </xdr:nvSpPr>
      <xdr:spPr>
        <a:xfrm>
          <a:off x="4673600" y="6547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53975</xdr:rowOff>
    </xdr:from>
    <xdr:to>
      <xdr:col>24</xdr:col>
      <xdr:colOff>114300</xdr:colOff>
      <xdr:row>38</xdr:row>
      <xdr:rowOff>155575</xdr:rowOff>
    </xdr:to>
    <xdr:sp macro="" textlink="">
      <xdr:nvSpPr>
        <xdr:cNvPr id="63" name="フローチャート: 判断 62"/>
        <xdr:cNvSpPr/>
      </xdr:nvSpPr>
      <xdr:spPr>
        <a:xfrm>
          <a:off x="45847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57785</xdr:rowOff>
    </xdr:from>
    <xdr:to>
      <xdr:col>20</xdr:col>
      <xdr:colOff>38100</xdr:colOff>
      <xdr:row>38</xdr:row>
      <xdr:rowOff>159385</xdr:rowOff>
    </xdr:to>
    <xdr:sp macro="" textlink="">
      <xdr:nvSpPr>
        <xdr:cNvPr id="64" name="フローチャート: 判断 63"/>
        <xdr:cNvSpPr/>
      </xdr:nvSpPr>
      <xdr:spPr>
        <a:xfrm>
          <a:off x="3746500" y="657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31115</xdr:rowOff>
    </xdr:from>
    <xdr:to>
      <xdr:col>15</xdr:col>
      <xdr:colOff>101600</xdr:colOff>
      <xdr:row>38</xdr:row>
      <xdr:rowOff>132715</xdr:rowOff>
    </xdr:to>
    <xdr:sp macro="" textlink="">
      <xdr:nvSpPr>
        <xdr:cNvPr id="65" name="フローチャート: 判断 64"/>
        <xdr:cNvSpPr/>
      </xdr:nvSpPr>
      <xdr:spPr>
        <a:xfrm>
          <a:off x="28575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42545</xdr:rowOff>
    </xdr:from>
    <xdr:to>
      <xdr:col>10</xdr:col>
      <xdr:colOff>165100</xdr:colOff>
      <xdr:row>38</xdr:row>
      <xdr:rowOff>144145</xdr:rowOff>
    </xdr:to>
    <xdr:sp macro="" textlink="">
      <xdr:nvSpPr>
        <xdr:cNvPr id="66" name="フローチャート: 判断 65"/>
        <xdr:cNvSpPr/>
      </xdr:nvSpPr>
      <xdr:spPr>
        <a:xfrm>
          <a:off x="1968500" y="65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93980</xdr:rowOff>
    </xdr:from>
    <xdr:to>
      <xdr:col>6</xdr:col>
      <xdr:colOff>38100</xdr:colOff>
      <xdr:row>39</xdr:row>
      <xdr:rowOff>24130</xdr:rowOff>
    </xdr:to>
    <xdr:sp macro="" textlink="">
      <xdr:nvSpPr>
        <xdr:cNvPr id="67" name="フローチャート: 判断 66"/>
        <xdr:cNvSpPr/>
      </xdr:nvSpPr>
      <xdr:spPr>
        <a:xfrm>
          <a:off x="1079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27305</xdr:rowOff>
    </xdr:from>
    <xdr:to>
      <xdr:col>24</xdr:col>
      <xdr:colOff>114300</xdr:colOff>
      <xdr:row>38</xdr:row>
      <xdr:rowOff>128905</xdr:rowOff>
    </xdr:to>
    <xdr:sp macro="" textlink="">
      <xdr:nvSpPr>
        <xdr:cNvPr id="73" name="楕円 72"/>
        <xdr:cNvSpPr/>
      </xdr:nvSpPr>
      <xdr:spPr>
        <a:xfrm>
          <a:off x="4584700" y="654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50182</xdr:rowOff>
    </xdr:from>
    <xdr:ext cx="405111" cy="259045"/>
    <xdr:sp macro="" textlink="">
      <xdr:nvSpPr>
        <xdr:cNvPr id="74" name="【道路】&#10;有形固定資産減価償却率該当値テキスト"/>
        <xdr:cNvSpPr txBox="1"/>
      </xdr:nvSpPr>
      <xdr:spPr>
        <a:xfrm>
          <a:off x="4673600" y="6393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158750</xdr:rowOff>
    </xdr:from>
    <xdr:to>
      <xdr:col>20</xdr:col>
      <xdr:colOff>38100</xdr:colOff>
      <xdr:row>38</xdr:row>
      <xdr:rowOff>88900</xdr:rowOff>
    </xdr:to>
    <xdr:sp macro="" textlink="">
      <xdr:nvSpPr>
        <xdr:cNvPr id="75" name="楕円 74"/>
        <xdr:cNvSpPr/>
      </xdr:nvSpPr>
      <xdr:spPr>
        <a:xfrm>
          <a:off x="37465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38100</xdr:rowOff>
    </xdr:from>
    <xdr:to>
      <xdr:col>24</xdr:col>
      <xdr:colOff>63500</xdr:colOff>
      <xdr:row>38</xdr:row>
      <xdr:rowOff>78105</xdr:rowOff>
    </xdr:to>
    <xdr:cxnSp macro="">
      <xdr:nvCxnSpPr>
        <xdr:cNvPr id="76" name="直線コネクタ 75"/>
        <xdr:cNvCxnSpPr/>
      </xdr:nvCxnSpPr>
      <xdr:spPr>
        <a:xfrm>
          <a:off x="3797300" y="655320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118745</xdr:rowOff>
    </xdr:from>
    <xdr:to>
      <xdr:col>15</xdr:col>
      <xdr:colOff>101600</xdr:colOff>
      <xdr:row>38</xdr:row>
      <xdr:rowOff>48895</xdr:rowOff>
    </xdr:to>
    <xdr:sp macro="" textlink="">
      <xdr:nvSpPr>
        <xdr:cNvPr id="77" name="楕円 76"/>
        <xdr:cNvSpPr/>
      </xdr:nvSpPr>
      <xdr:spPr>
        <a:xfrm>
          <a:off x="2857500" y="646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169545</xdr:rowOff>
    </xdr:from>
    <xdr:to>
      <xdr:col>19</xdr:col>
      <xdr:colOff>177800</xdr:colOff>
      <xdr:row>38</xdr:row>
      <xdr:rowOff>38100</xdr:rowOff>
    </xdr:to>
    <xdr:cxnSp macro="">
      <xdr:nvCxnSpPr>
        <xdr:cNvPr id="78" name="直線コネクタ 77"/>
        <xdr:cNvCxnSpPr/>
      </xdr:nvCxnSpPr>
      <xdr:spPr>
        <a:xfrm>
          <a:off x="2908300" y="651319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78740</xdr:rowOff>
    </xdr:from>
    <xdr:to>
      <xdr:col>10</xdr:col>
      <xdr:colOff>165100</xdr:colOff>
      <xdr:row>38</xdr:row>
      <xdr:rowOff>8890</xdr:rowOff>
    </xdr:to>
    <xdr:sp macro="" textlink="">
      <xdr:nvSpPr>
        <xdr:cNvPr id="79" name="楕円 78"/>
        <xdr:cNvSpPr/>
      </xdr:nvSpPr>
      <xdr:spPr>
        <a:xfrm>
          <a:off x="1968500" y="642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129540</xdr:rowOff>
    </xdr:from>
    <xdr:to>
      <xdr:col>15</xdr:col>
      <xdr:colOff>50800</xdr:colOff>
      <xdr:row>37</xdr:row>
      <xdr:rowOff>169545</xdr:rowOff>
    </xdr:to>
    <xdr:cxnSp macro="">
      <xdr:nvCxnSpPr>
        <xdr:cNvPr id="80" name="直線コネクタ 79"/>
        <xdr:cNvCxnSpPr/>
      </xdr:nvCxnSpPr>
      <xdr:spPr>
        <a:xfrm>
          <a:off x="2019300" y="647319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40640</xdr:rowOff>
    </xdr:from>
    <xdr:to>
      <xdr:col>6</xdr:col>
      <xdr:colOff>38100</xdr:colOff>
      <xdr:row>37</xdr:row>
      <xdr:rowOff>142240</xdr:rowOff>
    </xdr:to>
    <xdr:sp macro="" textlink="">
      <xdr:nvSpPr>
        <xdr:cNvPr id="81" name="楕円 80"/>
        <xdr:cNvSpPr/>
      </xdr:nvSpPr>
      <xdr:spPr>
        <a:xfrm>
          <a:off x="1079500" y="63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91440</xdr:rowOff>
    </xdr:from>
    <xdr:to>
      <xdr:col>10</xdr:col>
      <xdr:colOff>114300</xdr:colOff>
      <xdr:row>37</xdr:row>
      <xdr:rowOff>129540</xdr:rowOff>
    </xdr:to>
    <xdr:cxnSp macro="">
      <xdr:nvCxnSpPr>
        <xdr:cNvPr id="82" name="直線コネクタ 81"/>
        <xdr:cNvCxnSpPr/>
      </xdr:nvCxnSpPr>
      <xdr:spPr>
        <a:xfrm>
          <a:off x="1130300" y="643509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150512</xdr:rowOff>
    </xdr:from>
    <xdr:ext cx="405111" cy="259045"/>
    <xdr:sp macro="" textlink="">
      <xdr:nvSpPr>
        <xdr:cNvPr id="83" name="n_1aveValue【道路】&#10;有形固定資産減価償却率"/>
        <xdr:cNvSpPr txBox="1"/>
      </xdr:nvSpPr>
      <xdr:spPr>
        <a:xfrm>
          <a:off x="3582044" y="666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123842</xdr:rowOff>
    </xdr:from>
    <xdr:ext cx="405111" cy="259045"/>
    <xdr:sp macro="" textlink="">
      <xdr:nvSpPr>
        <xdr:cNvPr id="84" name="n_2aveValue【道路】&#10;有形固定資産減価償却率"/>
        <xdr:cNvSpPr txBox="1"/>
      </xdr:nvSpPr>
      <xdr:spPr>
        <a:xfrm>
          <a:off x="2705744" y="663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135272</xdr:rowOff>
    </xdr:from>
    <xdr:ext cx="405111" cy="259045"/>
    <xdr:sp macro="" textlink="">
      <xdr:nvSpPr>
        <xdr:cNvPr id="85" name="n_3aveValue【道路】&#10;有形固定資産減価償却率"/>
        <xdr:cNvSpPr txBox="1"/>
      </xdr:nvSpPr>
      <xdr:spPr>
        <a:xfrm>
          <a:off x="1816744" y="665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15257</xdr:rowOff>
    </xdr:from>
    <xdr:ext cx="405111" cy="259045"/>
    <xdr:sp macro="" textlink="">
      <xdr:nvSpPr>
        <xdr:cNvPr id="86" name="n_4aveValue【道路】&#10;有形固定資産減価償却率"/>
        <xdr:cNvSpPr txBox="1"/>
      </xdr:nvSpPr>
      <xdr:spPr>
        <a:xfrm>
          <a:off x="9277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105427</xdr:rowOff>
    </xdr:from>
    <xdr:ext cx="405111" cy="259045"/>
    <xdr:sp macro="" textlink="">
      <xdr:nvSpPr>
        <xdr:cNvPr id="87" name="n_1mainValue【道路】&#10;有形固定資産減価償却率"/>
        <xdr:cNvSpPr txBox="1"/>
      </xdr:nvSpPr>
      <xdr:spPr>
        <a:xfrm>
          <a:off x="3582044" y="627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65422</xdr:rowOff>
    </xdr:from>
    <xdr:ext cx="405111" cy="259045"/>
    <xdr:sp macro="" textlink="">
      <xdr:nvSpPr>
        <xdr:cNvPr id="88" name="n_2mainValue【道路】&#10;有形固定資産減価償却率"/>
        <xdr:cNvSpPr txBox="1"/>
      </xdr:nvSpPr>
      <xdr:spPr>
        <a:xfrm>
          <a:off x="2705744" y="623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25417</xdr:rowOff>
    </xdr:from>
    <xdr:ext cx="405111" cy="259045"/>
    <xdr:sp macro="" textlink="">
      <xdr:nvSpPr>
        <xdr:cNvPr id="89" name="n_3mainValue【道路】&#10;有形固定資産減価償却率"/>
        <xdr:cNvSpPr txBox="1"/>
      </xdr:nvSpPr>
      <xdr:spPr>
        <a:xfrm>
          <a:off x="1816744" y="619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158767</xdr:rowOff>
    </xdr:from>
    <xdr:ext cx="405111" cy="259045"/>
    <xdr:sp macro="" textlink="">
      <xdr:nvSpPr>
        <xdr:cNvPr id="90" name="n_4mainValue【道路】&#10;有形固定資産減価償却率"/>
        <xdr:cNvSpPr txBox="1"/>
      </xdr:nvSpPr>
      <xdr:spPr>
        <a:xfrm>
          <a:off x="927744"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138084</xdr:rowOff>
    </xdr:from>
    <xdr:ext cx="595419" cy="259045"/>
    <xdr:sp macro="" textlink="">
      <xdr:nvSpPr>
        <xdr:cNvPr id="104" name="テキスト ボックス 103"/>
        <xdr:cNvSpPr txBox="1"/>
      </xdr:nvSpPr>
      <xdr:spPr>
        <a:xfrm>
          <a:off x="6008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154412</xdr:rowOff>
    </xdr:from>
    <xdr:ext cx="595419" cy="259045"/>
    <xdr:sp macro="" textlink="">
      <xdr:nvSpPr>
        <xdr:cNvPr id="106" name="テキスト ボックス 105"/>
        <xdr:cNvSpPr txBox="1"/>
      </xdr:nvSpPr>
      <xdr:spPr>
        <a:xfrm>
          <a:off x="6008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170741</xdr:rowOff>
    </xdr:from>
    <xdr:ext cx="595419" cy="259045"/>
    <xdr:sp macro="" textlink="">
      <xdr:nvSpPr>
        <xdr:cNvPr id="108" name="テキスト ボックス 107"/>
        <xdr:cNvSpPr txBox="1"/>
      </xdr:nvSpPr>
      <xdr:spPr>
        <a:xfrm>
          <a:off x="6008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31949</xdr:rowOff>
    </xdr:from>
    <xdr:ext cx="685572" cy="259045"/>
    <xdr:sp macro="" textlink="">
      <xdr:nvSpPr>
        <xdr:cNvPr id="112" name="テキスト ボックス 111"/>
        <xdr:cNvSpPr txBox="1"/>
      </xdr:nvSpPr>
      <xdr:spPr>
        <a:xfrm>
          <a:off x="5918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4" name="テキスト ボックス 113"/>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35671</xdr:rowOff>
    </xdr:from>
    <xdr:to>
      <xdr:col>54</xdr:col>
      <xdr:colOff>189865</xdr:colOff>
      <xdr:row>42</xdr:row>
      <xdr:rowOff>87813</xdr:rowOff>
    </xdr:to>
    <xdr:cxnSp macro="">
      <xdr:nvCxnSpPr>
        <xdr:cNvPr id="116" name="直線コネクタ 115"/>
        <xdr:cNvCxnSpPr/>
      </xdr:nvCxnSpPr>
      <xdr:spPr>
        <a:xfrm flipV="1">
          <a:off x="10476865" y="5693521"/>
          <a:ext cx="0" cy="1595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91640</xdr:rowOff>
    </xdr:from>
    <xdr:ext cx="469744" cy="259045"/>
    <xdr:sp macro="" textlink="">
      <xdr:nvSpPr>
        <xdr:cNvPr id="117" name="【道路】&#10;一人当たり延長最小値テキスト"/>
        <xdr:cNvSpPr txBox="1"/>
      </xdr:nvSpPr>
      <xdr:spPr>
        <a:xfrm>
          <a:off x="10515600" y="7292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87813</xdr:rowOff>
    </xdr:from>
    <xdr:to>
      <xdr:col>55</xdr:col>
      <xdr:colOff>88900</xdr:colOff>
      <xdr:row>42</xdr:row>
      <xdr:rowOff>87813</xdr:rowOff>
    </xdr:to>
    <xdr:cxnSp macro="">
      <xdr:nvCxnSpPr>
        <xdr:cNvPr id="118" name="直線コネクタ 117"/>
        <xdr:cNvCxnSpPr/>
      </xdr:nvCxnSpPr>
      <xdr:spPr>
        <a:xfrm>
          <a:off x="10388600" y="7288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153798</xdr:rowOff>
    </xdr:from>
    <xdr:ext cx="599010" cy="259045"/>
    <xdr:sp macro="" textlink="">
      <xdr:nvSpPr>
        <xdr:cNvPr id="119" name="【道路】&#10;一人当たり延長最大値テキスト"/>
        <xdr:cNvSpPr txBox="1"/>
      </xdr:nvSpPr>
      <xdr:spPr>
        <a:xfrm>
          <a:off x="10515600" y="5468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35671</xdr:rowOff>
    </xdr:from>
    <xdr:to>
      <xdr:col>55</xdr:col>
      <xdr:colOff>88900</xdr:colOff>
      <xdr:row>33</xdr:row>
      <xdr:rowOff>35671</xdr:rowOff>
    </xdr:to>
    <xdr:cxnSp macro="">
      <xdr:nvCxnSpPr>
        <xdr:cNvPr id="120" name="直線コネクタ 119"/>
        <xdr:cNvCxnSpPr/>
      </xdr:nvCxnSpPr>
      <xdr:spPr>
        <a:xfrm>
          <a:off x="10388600" y="5693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4681</xdr:rowOff>
    </xdr:from>
    <xdr:ext cx="534377" cy="259045"/>
    <xdr:sp macro="" textlink="">
      <xdr:nvSpPr>
        <xdr:cNvPr id="121" name="【道路】&#10;一人当たり延長平均値テキスト"/>
        <xdr:cNvSpPr txBox="1"/>
      </xdr:nvSpPr>
      <xdr:spPr>
        <a:xfrm>
          <a:off x="10515600" y="70341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153254</xdr:rowOff>
    </xdr:from>
    <xdr:to>
      <xdr:col>55</xdr:col>
      <xdr:colOff>50800</xdr:colOff>
      <xdr:row>42</xdr:row>
      <xdr:rowOff>83404</xdr:rowOff>
    </xdr:to>
    <xdr:sp macro="" textlink="">
      <xdr:nvSpPr>
        <xdr:cNvPr id="122" name="フローチャート: 判断 121"/>
        <xdr:cNvSpPr/>
      </xdr:nvSpPr>
      <xdr:spPr>
        <a:xfrm>
          <a:off x="10426700" y="718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137187</xdr:rowOff>
    </xdr:from>
    <xdr:to>
      <xdr:col>50</xdr:col>
      <xdr:colOff>165100</xdr:colOff>
      <xdr:row>42</xdr:row>
      <xdr:rowOff>67337</xdr:rowOff>
    </xdr:to>
    <xdr:sp macro="" textlink="">
      <xdr:nvSpPr>
        <xdr:cNvPr id="123" name="フローチャート: 判断 122"/>
        <xdr:cNvSpPr/>
      </xdr:nvSpPr>
      <xdr:spPr>
        <a:xfrm>
          <a:off x="9588500" y="716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137603</xdr:rowOff>
    </xdr:from>
    <xdr:to>
      <xdr:col>46</xdr:col>
      <xdr:colOff>38100</xdr:colOff>
      <xdr:row>42</xdr:row>
      <xdr:rowOff>67753</xdr:rowOff>
    </xdr:to>
    <xdr:sp macro="" textlink="">
      <xdr:nvSpPr>
        <xdr:cNvPr id="124" name="フローチャート: 判断 123"/>
        <xdr:cNvSpPr/>
      </xdr:nvSpPr>
      <xdr:spPr>
        <a:xfrm>
          <a:off x="8699500" y="716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166125</xdr:rowOff>
    </xdr:from>
    <xdr:to>
      <xdr:col>41</xdr:col>
      <xdr:colOff>101600</xdr:colOff>
      <xdr:row>42</xdr:row>
      <xdr:rowOff>96275</xdr:rowOff>
    </xdr:to>
    <xdr:sp macro="" textlink="">
      <xdr:nvSpPr>
        <xdr:cNvPr id="125" name="フローチャート: 判断 124"/>
        <xdr:cNvSpPr/>
      </xdr:nvSpPr>
      <xdr:spPr>
        <a:xfrm>
          <a:off x="7810500" y="719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167059</xdr:rowOff>
    </xdr:from>
    <xdr:to>
      <xdr:col>36</xdr:col>
      <xdr:colOff>165100</xdr:colOff>
      <xdr:row>42</xdr:row>
      <xdr:rowOff>97209</xdr:rowOff>
    </xdr:to>
    <xdr:sp macro="" textlink="">
      <xdr:nvSpPr>
        <xdr:cNvPr id="126" name="フローチャート: 判断 125"/>
        <xdr:cNvSpPr/>
      </xdr:nvSpPr>
      <xdr:spPr>
        <a:xfrm>
          <a:off x="6921500" y="719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165610</xdr:rowOff>
    </xdr:from>
    <xdr:to>
      <xdr:col>55</xdr:col>
      <xdr:colOff>50800</xdr:colOff>
      <xdr:row>42</xdr:row>
      <xdr:rowOff>95760</xdr:rowOff>
    </xdr:to>
    <xdr:sp macro="" textlink="">
      <xdr:nvSpPr>
        <xdr:cNvPr id="132" name="楕円 131"/>
        <xdr:cNvSpPr/>
      </xdr:nvSpPr>
      <xdr:spPr>
        <a:xfrm>
          <a:off x="10426700" y="7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131681</xdr:rowOff>
    </xdr:from>
    <xdr:ext cx="534377" cy="259045"/>
    <xdr:sp macro="" textlink="">
      <xdr:nvSpPr>
        <xdr:cNvPr id="133" name="【道路】&#10;一人当たり延長該当値テキスト"/>
        <xdr:cNvSpPr txBox="1"/>
      </xdr:nvSpPr>
      <xdr:spPr>
        <a:xfrm>
          <a:off x="10515600" y="7161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166286</xdr:rowOff>
    </xdr:from>
    <xdr:to>
      <xdr:col>50</xdr:col>
      <xdr:colOff>165100</xdr:colOff>
      <xdr:row>42</xdr:row>
      <xdr:rowOff>96436</xdr:rowOff>
    </xdr:to>
    <xdr:sp macro="" textlink="">
      <xdr:nvSpPr>
        <xdr:cNvPr id="134" name="楕円 133"/>
        <xdr:cNvSpPr/>
      </xdr:nvSpPr>
      <xdr:spPr>
        <a:xfrm>
          <a:off x="9588500" y="719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44960</xdr:rowOff>
    </xdr:from>
    <xdr:to>
      <xdr:col>55</xdr:col>
      <xdr:colOff>0</xdr:colOff>
      <xdr:row>42</xdr:row>
      <xdr:rowOff>45636</xdr:rowOff>
    </xdr:to>
    <xdr:cxnSp macro="">
      <xdr:nvCxnSpPr>
        <xdr:cNvPr id="135" name="直線コネクタ 134"/>
        <xdr:cNvCxnSpPr/>
      </xdr:nvCxnSpPr>
      <xdr:spPr>
        <a:xfrm flipV="1">
          <a:off x="9639300" y="7245860"/>
          <a:ext cx="838200" cy="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166982</xdr:rowOff>
    </xdr:from>
    <xdr:to>
      <xdr:col>46</xdr:col>
      <xdr:colOff>38100</xdr:colOff>
      <xdr:row>42</xdr:row>
      <xdr:rowOff>97132</xdr:rowOff>
    </xdr:to>
    <xdr:sp macro="" textlink="">
      <xdr:nvSpPr>
        <xdr:cNvPr id="136" name="楕円 135"/>
        <xdr:cNvSpPr/>
      </xdr:nvSpPr>
      <xdr:spPr>
        <a:xfrm>
          <a:off x="8699500" y="719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45636</xdr:rowOff>
    </xdr:from>
    <xdr:to>
      <xdr:col>50</xdr:col>
      <xdr:colOff>114300</xdr:colOff>
      <xdr:row>42</xdr:row>
      <xdr:rowOff>46332</xdr:rowOff>
    </xdr:to>
    <xdr:cxnSp macro="">
      <xdr:nvCxnSpPr>
        <xdr:cNvPr id="137" name="直線コネクタ 136"/>
        <xdr:cNvCxnSpPr/>
      </xdr:nvCxnSpPr>
      <xdr:spPr>
        <a:xfrm flipV="1">
          <a:off x="8750300" y="7246536"/>
          <a:ext cx="889000" cy="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167636</xdr:rowOff>
    </xdr:from>
    <xdr:to>
      <xdr:col>41</xdr:col>
      <xdr:colOff>101600</xdr:colOff>
      <xdr:row>42</xdr:row>
      <xdr:rowOff>97786</xdr:rowOff>
    </xdr:to>
    <xdr:sp macro="" textlink="">
      <xdr:nvSpPr>
        <xdr:cNvPr id="138" name="楕円 137"/>
        <xdr:cNvSpPr/>
      </xdr:nvSpPr>
      <xdr:spPr>
        <a:xfrm>
          <a:off x="7810500" y="719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46332</xdr:rowOff>
    </xdr:from>
    <xdr:to>
      <xdr:col>45</xdr:col>
      <xdr:colOff>177800</xdr:colOff>
      <xdr:row>42</xdr:row>
      <xdr:rowOff>46986</xdr:rowOff>
    </xdr:to>
    <xdr:cxnSp macro="">
      <xdr:nvCxnSpPr>
        <xdr:cNvPr id="139" name="直線コネクタ 138"/>
        <xdr:cNvCxnSpPr/>
      </xdr:nvCxnSpPr>
      <xdr:spPr>
        <a:xfrm flipV="1">
          <a:off x="7861300" y="7247232"/>
          <a:ext cx="8890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168277</xdr:rowOff>
    </xdr:from>
    <xdr:to>
      <xdr:col>36</xdr:col>
      <xdr:colOff>165100</xdr:colOff>
      <xdr:row>42</xdr:row>
      <xdr:rowOff>98427</xdr:rowOff>
    </xdr:to>
    <xdr:sp macro="" textlink="">
      <xdr:nvSpPr>
        <xdr:cNvPr id="140" name="楕円 139"/>
        <xdr:cNvSpPr/>
      </xdr:nvSpPr>
      <xdr:spPr>
        <a:xfrm>
          <a:off x="6921500" y="7197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46986</xdr:rowOff>
    </xdr:from>
    <xdr:to>
      <xdr:col>41</xdr:col>
      <xdr:colOff>50800</xdr:colOff>
      <xdr:row>42</xdr:row>
      <xdr:rowOff>47627</xdr:rowOff>
    </xdr:to>
    <xdr:cxnSp macro="">
      <xdr:nvCxnSpPr>
        <xdr:cNvPr id="141" name="直線コネクタ 140"/>
        <xdr:cNvCxnSpPr/>
      </xdr:nvCxnSpPr>
      <xdr:spPr>
        <a:xfrm flipV="1">
          <a:off x="6972300" y="7247886"/>
          <a:ext cx="889000" cy="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83864</xdr:rowOff>
    </xdr:from>
    <xdr:ext cx="534377" cy="259045"/>
    <xdr:sp macro="" textlink="">
      <xdr:nvSpPr>
        <xdr:cNvPr id="142" name="n_1aveValue【道路】&#10;一人当たり延長"/>
        <xdr:cNvSpPr txBox="1"/>
      </xdr:nvSpPr>
      <xdr:spPr>
        <a:xfrm>
          <a:off x="9359411" y="694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84280</xdr:rowOff>
    </xdr:from>
    <xdr:ext cx="534377" cy="259045"/>
    <xdr:sp macro="" textlink="">
      <xdr:nvSpPr>
        <xdr:cNvPr id="143" name="n_2aveValue【道路】&#10;一人当たり延長"/>
        <xdr:cNvSpPr txBox="1"/>
      </xdr:nvSpPr>
      <xdr:spPr>
        <a:xfrm>
          <a:off x="8483111" y="694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112802</xdr:rowOff>
    </xdr:from>
    <xdr:ext cx="534377" cy="259045"/>
    <xdr:sp macro="" textlink="">
      <xdr:nvSpPr>
        <xdr:cNvPr id="144" name="n_3aveValue【道路】&#10;一人当たり延長"/>
        <xdr:cNvSpPr txBox="1"/>
      </xdr:nvSpPr>
      <xdr:spPr>
        <a:xfrm>
          <a:off x="7594111" y="6970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113736</xdr:rowOff>
    </xdr:from>
    <xdr:ext cx="534377" cy="259045"/>
    <xdr:sp macro="" textlink="">
      <xdr:nvSpPr>
        <xdr:cNvPr id="145" name="n_4aveValue【道路】&#10;一人当たり延長"/>
        <xdr:cNvSpPr txBox="1"/>
      </xdr:nvSpPr>
      <xdr:spPr>
        <a:xfrm>
          <a:off x="6705111" y="6971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87563</xdr:rowOff>
    </xdr:from>
    <xdr:ext cx="534377" cy="259045"/>
    <xdr:sp macro="" textlink="">
      <xdr:nvSpPr>
        <xdr:cNvPr id="146" name="n_1mainValue【道路】&#10;一人当たり延長"/>
        <xdr:cNvSpPr txBox="1"/>
      </xdr:nvSpPr>
      <xdr:spPr>
        <a:xfrm>
          <a:off x="9359411" y="7288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88259</xdr:rowOff>
    </xdr:from>
    <xdr:ext cx="534377" cy="259045"/>
    <xdr:sp macro="" textlink="">
      <xdr:nvSpPr>
        <xdr:cNvPr id="147" name="n_2mainValue【道路】&#10;一人当たり延長"/>
        <xdr:cNvSpPr txBox="1"/>
      </xdr:nvSpPr>
      <xdr:spPr>
        <a:xfrm>
          <a:off x="8483111" y="728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88913</xdr:rowOff>
    </xdr:from>
    <xdr:ext cx="534377" cy="259045"/>
    <xdr:sp macro="" textlink="">
      <xdr:nvSpPr>
        <xdr:cNvPr id="148" name="n_3mainValue【道路】&#10;一人当たり延長"/>
        <xdr:cNvSpPr txBox="1"/>
      </xdr:nvSpPr>
      <xdr:spPr>
        <a:xfrm>
          <a:off x="7594111" y="728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89554</xdr:rowOff>
    </xdr:from>
    <xdr:ext cx="534377" cy="259045"/>
    <xdr:sp macro="" textlink="">
      <xdr:nvSpPr>
        <xdr:cNvPr id="149" name="n_4mainValue【道路】&#10;一人当たり延長"/>
        <xdr:cNvSpPr txBox="1"/>
      </xdr:nvSpPr>
      <xdr:spPr>
        <a:xfrm>
          <a:off x="6705111" y="729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2" name="テキスト ボックス 161"/>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0" name="テキスト ボックス 169"/>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2" name="テキスト ボックス 171"/>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64</xdr:row>
      <xdr:rowOff>30480</xdr:rowOff>
    </xdr:to>
    <xdr:cxnSp macro="">
      <xdr:nvCxnSpPr>
        <xdr:cNvPr id="174" name="直線コネクタ 173"/>
        <xdr:cNvCxnSpPr/>
      </xdr:nvCxnSpPr>
      <xdr:spPr>
        <a:xfrm flipV="1">
          <a:off x="4634865" y="96012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34307</xdr:rowOff>
    </xdr:from>
    <xdr:ext cx="405111" cy="259045"/>
    <xdr:sp macro="" textlink="">
      <xdr:nvSpPr>
        <xdr:cNvPr id="175" name="【橋りょう・トンネル】&#10;有形固定資産減価償却率最小値テキスト"/>
        <xdr:cNvSpPr txBox="1"/>
      </xdr:nvSpPr>
      <xdr:spPr>
        <a:xfrm>
          <a:off x="4673600" y="1100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30480</xdr:rowOff>
    </xdr:from>
    <xdr:to>
      <xdr:col>24</xdr:col>
      <xdr:colOff>152400</xdr:colOff>
      <xdr:row>64</xdr:row>
      <xdr:rowOff>30480</xdr:rowOff>
    </xdr:to>
    <xdr:cxnSp macro="">
      <xdr:nvCxnSpPr>
        <xdr:cNvPr id="176" name="直線コネクタ 175"/>
        <xdr:cNvCxnSpPr/>
      </xdr:nvCxnSpPr>
      <xdr:spPr>
        <a:xfrm>
          <a:off x="4546600" y="1100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05111" cy="259045"/>
    <xdr:sp macro="" textlink="">
      <xdr:nvSpPr>
        <xdr:cNvPr id="177" name="【橋りょう・トンネル】&#10;有形固定資産減価償却率最大値テキスト"/>
        <xdr:cNvSpPr txBox="1"/>
      </xdr:nvSpPr>
      <xdr:spPr>
        <a:xfrm>
          <a:off x="4673600" y="937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178" name="直線コネクタ 177"/>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135272</xdr:rowOff>
    </xdr:from>
    <xdr:ext cx="405111" cy="259045"/>
    <xdr:sp macro="" textlink="">
      <xdr:nvSpPr>
        <xdr:cNvPr id="179" name="【橋りょう・トンネル】&#10;有形固定資産減価償却率平均値テキスト"/>
        <xdr:cNvSpPr txBox="1"/>
      </xdr:nvSpPr>
      <xdr:spPr>
        <a:xfrm>
          <a:off x="4673600" y="10250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156845</xdr:rowOff>
    </xdr:from>
    <xdr:to>
      <xdr:col>24</xdr:col>
      <xdr:colOff>114300</xdr:colOff>
      <xdr:row>60</xdr:row>
      <xdr:rowOff>86995</xdr:rowOff>
    </xdr:to>
    <xdr:sp macro="" textlink="">
      <xdr:nvSpPr>
        <xdr:cNvPr id="180" name="フローチャート: 判断 179"/>
        <xdr:cNvSpPr/>
      </xdr:nvSpPr>
      <xdr:spPr>
        <a:xfrm>
          <a:off x="45847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130175</xdr:rowOff>
    </xdr:from>
    <xdr:to>
      <xdr:col>20</xdr:col>
      <xdr:colOff>38100</xdr:colOff>
      <xdr:row>60</xdr:row>
      <xdr:rowOff>60325</xdr:rowOff>
    </xdr:to>
    <xdr:sp macro="" textlink="">
      <xdr:nvSpPr>
        <xdr:cNvPr id="181" name="フローチャート: 判断 180"/>
        <xdr:cNvSpPr/>
      </xdr:nvSpPr>
      <xdr:spPr>
        <a:xfrm>
          <a:off x="3746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113030</xdr:rowOff>
    </xdr:from>
    <xdr:to>
      <xdr:col>15</xdr:col>
      <xdr:colOff>101600</xdr:colOff>
      <xdr:row>60</xdr:row>
      <xdr:rowOff>43180</xdr:rowOff>
    </xdr:to>
    <xdr:sp macro="" textlink="">
      <xdr:nvSpPr>
        <xdr:cNvPr id="182" name="フローチャート: 判断 181"/>
        <xdr:cNvSpPr/>
      </xdr:nvSpPr>
      <xdr:spPr>
        <a:xfrm>
          <a:off x="2857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158750</xdr:rowOff>
    </xdr:from>
    <xdr:to>
      <xdr:col>10</xdr:col>
      <xdr:colOff>165100</xdr:colOff>
      <xdr:row>60</xdr:row>
      <xdr:rowOff>88900</xdr:rowOff>
    </xdr:to>
    <xdr:sp macro="" textlink="">
      <xdr:nvSpPr>
        <xdr:cNvPr id="183" name="フローチャート: 判断 182"/>
        <xdr:cNvSpPr/>
      </xdr:nvSpPr>
      <xdr:spPr>
        <a:xfrm>
          <a:off x="1968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128270</xdr:rowOff>
    </xdr:from>
    <xdr:to>
      <xdr:col>6</xdr:col>
      <xdr:colOff>38100</xdr:colOff>
      <xdr:row>60</xdr:row>
      <xdr:rowOff>58420</xdr:rowOff>
    </xdr:to>
    <xdr:sp macro="" textlink="">
      <xdr:nvSpPr>
        <xdr:cNvPr id="184" name="フローチャート: 判断 183"/>
        <xdr:cNvSpPr/>
      </xdr:nvSpPr>
      <xdr:spPr>
        <a:xfrm>
          <a:off x="1079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90170</xdr:rowOff>
    </xdr:from>
    <xdr:to>
      <xdr:col>24</xdr:col>
      <xdr:colOff>114300</xdr:colOff>
      <xdr:row>60</xdr:row>
      <xdr:rowOff>20320</xdr:rowOff>
    </xdr:to>
    <xdr:sp macro="" textlink="">
      <xdr:nvSpPr>
        <xdr:cNvPr id="190" name="楕円 189"/>
        <xdr:cNvSpPr/>
      </xdr:nvSpPr>
      <xdr:spPr>
        <a:xfrm>
          <a:off x="4584700" y="1020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113047</xdr:rowOff>
    </xdr:from>
    <xdr:ext cx="405111" cy="259045"/>
    <xdr:sp macro="" textlink="">
      <xdr:nvSpPr>
        <xdr:cNvPr id="191" name="【橋りょう・トンネル】&#10;有形固定資産減価償却率該当値テキスト"/>
        <xdr:cNvSpPr txBox="1"/>
      </xdr:nvSpPr>
      <xdr:spPr>
        <a:xfrm>
          <a:off x="4673600" y="1005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61595</xdr:rowOff>
    </xdr:from>
    <xdr:to>
      <xdr:col>20</xdr:col>
      <xdr:colOff>38100</xdr:colOff>
      <xdr:row>59</xdr:row>
      <xdr:rowOff>163195</xdr:rowOff>
    </xdr:to>
    <xdr:sp macro="" textlink="">
      <xdr:nvSpPr>
        <xdr:cNvPr id="192" name="楕円 191"/>
        <xdr:cNvSpPr/>
      </xdr:nvSpPr>
      <xdr:spPr>
        <a:xfrm>
          <a:off x="3746500" y="101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112395</xdr:rowOff>
    </xdr:from>
    <xdr:to>
      <xdr:col>24</xdr:col>
      <xdr:colOff>63500</xdr:colOff>
      <xdr:row>59</xdr:row>
      <xdr:rowOff>140970</xdr:rowOff>
    </xdr:to>
    <xdr:cxnSp macro="">
      <xdr:nvCxnSpPr>
        <xdr:cNvPr id="193" name="直線コネクタ 192"/>
        <xdr:cNvCxnSpPr/>
      </xdr:nvCxnSpPr>
      <xdr:spPr>
        <a:xfrm>
          <a:off x="3797300" y="1022794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29210</xdr:rowOff>
    </xdr:from>
    <xdr:to>
      <xdr:col>15</xdr:col>
      <xdr:colOff>101600</xdr:colOff>
      <xdr:row>59</xdr:row>
      <xdr:rowOff>130810</xdr:rowOff>
    </xdr:to>
    <xdr:sp macro="" textlink="">
      <xdr:nvSpPr>
        <xdr:cNvPr id="194" name="楕円 193"/>
        <xdr:cNvSpPr/>
      </xdr:nvSpPr>
      <xdr:spPr>
        <a:xfrm>
          <a:off x="28575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80010</xdr:rowOff>
    </xdr:from>
    <xdr:to>
      <xdr:col>19</xdr:col>
      <xdr:colOff>177800</xdr:colOff>
      <xdr:row>59</xdr:row>
      <xdr:rowOff>112395</xdr:rowOff>
    </xdr:to>
    <xdr:cxnSp macro="">
      <xdr:nvCxnSpPr>
        <xdr:cNvPr id="195" name="直線コネクタ 194"/>
        <xdr:cNvCxnSpPr/>
      </xdr:nvCxnSpPr>
      <xdr:spPr>
        <a:xfrm>
          <a:off x="2908300" y="1019556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168275</xdr:rowOff>
    </xdr:from>
    <xdr:to>
      <xdr:col>10</xdr:col>
      <xdr:colOff>165100</xdr:colOff>
      <xdr:row>59</xdr:row>
      <xdr:rowOff>98425</xdr:rowOff>
    </xdr:to>
    <xdr:sp macro="" textlink="">
      <xdr:nvSpPr>
        <xdr:cNvPr id="196" name="楕円 195"/>
        <xdr:cNvSpPr/>
      </xdr:nvSpPr>
      <xdr:spPr>
        <a:xfrm>
          <a:off x="1968500" y="1011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47625</xdr:rowOff>
    </xdr:from>
    <xdr:to>
      <xdr:col>15</xdr:col>
      <xdr:colOff>50800</xdr:colOff>
      <xdr:row>59</xdr:row>
      <xdr:rowOff>80010</xdr:rowOff>
    </xdr:to>
    <xdr:cxnSp macro="">
      <xdr:nvCxnSpPr>
        <xdr:cNvPr id="197" name="直線コネクタ 196"/>
        <xdr:cNvCxnSpPr/>
      </xdr:nvCxnSpPr>
      <xdr:spPr>
        <a:xfrm>
          <a:off x="2019300" y="1016317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135890</xdr:rowOff>
    </xdr:from>
    <xdr:to>
      <xdr:col>6</xdr:col>
      <xdr:colOff>38100</xdr:colOff>
      <xdr:row>59</xdr:row>
      <xdr:rowOff>66040</xdr:rowOff>
    </xdr:to>
    <xdr:sp macro="" textlink="">
      <xdr:nvSpPr>
        <xdr:cNvPr id="198" name="楕円 197"/>
        <xdr:cNvSpPr/>
      </xdr:nvSpPr>
      <xdr:spPr>
        <a:xfrm>
          <a:off x="1079500" y="1007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15240</xdr:rowOff>
    </xdr:from>
    <xdr:to>
      <xdr:col>10</xdr:col>
      <xdr:colOff>114300</xdr:colOff>
      <xdr:row>59</xdr:row>
      <xdr:rowOff>47625</xdr:rowOff>
    </xdr:to>
    <xdr:cxnSp macro="">
      <xdr:nvCxnSpPr>
        <xdr:cNvPr id="199" name="直線コネクタ 198"/>
        <xdr:cNvCxnSpPr/>
      </xdr:nvCxnSpPr>
      <xdr:spPr>
        <a:xfrm>
          <a:off x="1130300" y="1013079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51452</xdr:rowOff>
    </xdr:from>
    <xdr:ext cx="405111" cy="259045"/>
    <xdr:sp macro="" textlink="">
      <xdr:nvSpPr>
        <xdr:cNvPr id="200" name="n_1aveValue【橋りょう・トンネル】&#10;有形固定資産減価償却率"/>
        <xdr:cNvSpPr txBox="1"/>
      </xdr:nvSpPr>
      <xdr:spPr>
        <a:xfrm>
          <a:off x="35820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34307</xdr:rowOff>
    </xdr:from>
    <xdr:ext cx="405111" cy="259045"/>
    <xdr:sp macro="" textlink="">
      <xdr:nvSpPr>
        <xdr:cNvPr id="201" name="n_2aveValue【橋りょう・トンネル】&#10;有形固定資産減価償却率"/>
        <xdr:cNvSpPr txBox="1"/>
      </xdr:nvSpPr>
      <xdr:spPr>
        <a:xfrm>
          <a:off x="2705744" y="1032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80027</xdr:rowOff>
    </xdr:from>
    <xdr:ext cx="405111" cy="259045"/>
    <xdr:sp macro="" textlink="">
      <xdr:nvSpPr>
        <xdr:cNvPr id="202" name="n_3aveValue【橋りょう・トンネル】&#10;有形固定資産減価償却率"/>
        <xdr:cNvSpPr txBox="1"/>
      </xdr:nvSpPr>
      <xdr:spPr>
        <a:xfrm>
          <a:off x="18167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49547</xdr:rowOff>
    </xdr:from>
    <xdr:ext cx="405111" cy="259045"/>
    <xdr:sp macro="" textlink="">
      <xdr:nvSpPr>
        <xdr:cNvPr id="203" name="n_4aveValue【橋りょう・トンネル】&#10;有形固定資産減価償却率"/>
        <xdr:cNvSpPr txBox="1"/>
      </xdr:nvSpPr>
      <xdr:spPr>
        <a:xfrm>
          <a:off x="92774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8272</xdr:rowOff>
    </xdr:from>
    <xdr:ext cx="405111" cy="259045"/>
    <xdr:sp macro="" textlink="">
      <xdr:nvSpPr>
        <xdr:cNvPr id="204" name="n_1mainValue【橋りょう・トンネル】&#10;有形固定資産減価償却率"/>
        <xdr:cNvSpPr txBox="1"/>
      </xdr:nvSpPr>
      <xdr:spPr>
        <a:xfrm>
          <a:off x="3582044" y="995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147337</xdr:rowOff>
    </xdr:from>
    <xdr:ext cx="405111" cy="259045"/>
    <xdr:sp macro="" textlink="">
      <xdr:nvSpPr>
        <xdr:cNvPr id="205" name="n_2mainValue【橋りょう・トンネル】&#10;有形固定資産減価償却率"/>
        <xdr:cNvSpPr txBox="1"/>
      </xdr:nvSpPr>
      <xdr:spPr>
        <a:xfrm>
          <a:off x="2705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114952</xdr:rowOff>
    </xdr:from>
    <xdr:ext cx="405111" cy="259045"/>
    <xdr:sp macro="" textlink="">
      <xdr:nvSpPr>
        <xdr:cNvPr id="206" name="n_3mainValue【橋りょう・トンネル】&#10;有形固定資産減価償却率"/>
        <xdr:cNvSpPr txBox="1"/>
      </xdr:nvSpPr>
      <xdr:spPr>
        <a:xfrm>
          <a:off x="1816744" y="988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82567</xdr:rowOff>
    </xdr:from>
    <xdr:ext cx="405111" cy="259045"/>
    <xdr:sp macro="" textlink="">
      <xdr:nvSpPr>
        <xdr:cNvPr id="207" name="n_4mainValue【橋りょう・トンネル】&#10;有形固定資産減価償却率"/>
        <xdr:cNvSpPr txBox="1"/>
      </xdr:nvSpPr>
      <xdr:spPr>
        <a:xfrm>
          <a:off x="927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1264</xdr:rowOff>
    </xdr:from>
    <xdr:to>
      <xdr:col>54</xdr:col>
      <xdr:colOff>189865</xdr:colOff>
      <xdr:row>63</xdr:row>
      <xdr:rowOff>170697</xdr:rowOff>
    </xdr:to>
    <xdr:cxnSp macro="">
      <xdr:nvCxnSpPr>
        <xdr:cNvPr id="229" name="直線コネクタ 228"/>
        <xdr:cNvCxnSpPr/>
      </xdr:nvCxnSpPr>
      <xdr:spPr>
        <a:xfrm flipV="1">
          <a:off x="10476865" y="9773914"/>
          <a:ext cx="0" cy="1198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3074</xdr:rowOff>
    </xdr:from>
    <xdr:ext cx="469744" cy="259045"/>
    <xdr:sp macro="" textlink="">
      <xdr:nvSpPr>
        <xdr:cNvPr id="230" name="【橋りょう・トンネル】&#10;一人当たり有形固定資産（償却資産）額最小値テキスト"/>
        <xdr:cNvSpPr txBox="1"/>
      </xdr:nvSpPr>
      <xdr:spPr>
        <a:xfrm>
          <a:off x="10515600" y="1097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170697</xdr:rowOff>
    </xdr:from>
    <xdr:to>
      <xdr:col>55</xdr:col>
      <xdr:colOff>88900</xdr:colOff>
      <xdr:row>63</xdr:row>
      <xdr:rowOff>170697</xdr:rowOff>
    </xdr:to>
    <xdr:cxnSp macro="">
      <xdr:nvCxnSpPr>
        <xdr:cNvPr id="231" name="直線コネクタ 230"/>
        <xdr:cNvCxnSpPr/>
      </xdr:nvCxnSpPr>
      <xdr:spPr>
        <a:xfrm>
          <a:off x="10388600" y="10972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119391</xdr:rowOff>
    </xdr:from>
    <xdr:ext cx="690189" cy="259045"/>
    <xdr:sp macro="" textlink="">
      <xdr:nvSpPr>
        <xdr:cNvPr id="232" name="【橋りょう・トンネル】&#10;一人当たり有形固定資産（償却資産）額最大値テキスト"/>
        <xdr:cNvSpPr txBox="1"/>
      </xdr:nvSpPr>
      <xdr:spPr>
        <a:xfrm>
          <a:off x="10515600" y="95491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5,244,471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1264</xdr:rowOff>
    </xdr:from>
    <xdr:to>
      <xdr:col>55</xdr:col>
      <xdr:colOff>88900</xdr:colOff>
      <xdr:row>57</xdr:row>
      <xdr:rowOff>1264</xdr:rowOff>
    </xdr:to>
    <xdr:cxnSp macro="">
      <xdr:nvCxnSpPr>
        <xdr:cNvPr id="233" name="直線コネクタ 232"/>
        <xdr:cNvCxnSpPr/>
      </xdr:nvCxnSpPr>
      <xdr:spPr>
        <a:xfrm>
          <a:off x="10388600" y="9773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23607</xdr:rowOff>
    </xdr:from>
    <xdr:ext cx="599010" cy="259045"/>
    <xdr:sp macro="" textlink="">
      <xdr:nvSpPr>
        <xdr:cNvPr id="234" name="【橋りょう・トンネル】&#10;一人当たり有形固定資産（償却資産）額平均値テキスト"/>
        <xdr:cNvSpPr txBox="1"/>
      </xdr:nvSpPr>
      <xdr:spPr>
        <a:xfrm>
          <a:off x="10515600" y="106535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730</xdr:rowOff>
    </xdr:from>
    <xdr:to>
      <xdr:col>55</xdr:col>
      <xdr:colOff>50800</xdr:colOff>
      <xdr:row>63</xdr:row>
      <xdr:rowOff>102330</xdr:rowOff>
    </xdr:to>
    <xdr:sp macro="" textlink="">
      <xdr:nvSpPr>
        <xdr:cNvPr id="235" name="フローチャート: 判断 234"/>
        <xdr:cNvSpPr/>
      </xdr:nvSpPr>
      <xdr:spPr>
        <a:xfrm>
          <a:off x="10426700" y="1080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3009</xdr:rowOff>
    </xdr:from>
    <xdr:to>
      <xdr:col>50</xdr:col>
      <xdr:colOff>165100</xdr:colOff>
      <xdr:row>63</xdr:row>
      <xdr:rowOff>104609</xdr:rowOff>
    </xdr:to>
    <xdr:sp macro="" textlink="">
      <xdr:nvSpPr>
        <xdr:cNvPr id="236" name="フローチャート: 判断 235"/>
        <xdr:cNvSpPr/>
      </xdr:nvSpPr>
      <xdr:spPr>
        <a:xfrm>
          <a:off x="9588500" y="1080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7659</xdr:rowOff>
    </xdr:from>
    <xdr:to>
      <xdr:col>46</xdr:col>
      <xdr:colOff>38100</xdr:colOff>
      <xdr:row>63</xdr:row>
      <xdr:rowOff>109259</xdr:rowOff>
    </xdr:to>
    <xdr:sp macro="" textlink="">
      <xdr:nvSpPr>
        <xdr:cNvPr id="237" name="フローチャート: 判断 236"/>
        <xdr:cNvSpPr/>
      </xdr:nvSpPr>
      <xdr:spPr>
        <a:xfrm>
          <a:off x="8699500" y="10809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60005</xdr:rowOff>
    </xdr:from>
    <xdr:to>
      <xdr:col>41</xdr:col>
      <xdr:colOff>101600</xdr:colOff>
      <xdr:row>63</xdr:row>
      <xdr:rowOff>161605</xdr:rowOff>
    </xdr:to>
    <xdr:sp macro="" textlink="">
      <xdr:nvSpPr>
        <xdr:cNvPr id="238" name="フローチャート: 判断 237"/>
        <xdr:cNvSpPr/>
      </xdr:nvSpPr>
      <xdr:spPr>
        <a:xfrm>
          <a:off x="7810500" y="1086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61633</xdr:rowOff>
    </xdr:from>
    <xdr:to>
      <xdr:col>36</xdr:col>
      <xdr:colOff>165100</xdr:colOff>
      <xdr:row>63</xdr:row>
      <xdr:rowOff>163233</xdr:rowOff>
    </xdr:to>
    <xdr:sp macro="" textlink="">
      <xdr:nvSpPr>
        <xdr:cNvPr id="239" name="フローチャート: 判断 238"/>
        <xdr:cNvSpPr/>
      </xdr:nvSpPr>
      <xdr:spPr>
        <a:xfrm>
          <a:off x="6921500" y="1086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69178</xdr:rowOff>
    </xdr:from>
    <xdr:to>
      <xdr:col>55</xdr:col>
      <xdr:colOff>50800</xdr:colOff>
      <xdr:row>63</xdr:row>
      <xdr:rowOff>170778</xdr:rowOff>
    </xdr:to>
    <xdr:sp macro="" textlink="">
      <xdr:nvSpPr>
        <xdr:cNvPr id="245" name="楕円 244"/>
        <xdr:cNvSpPr/>
      </xdr:nvSpPr>
      <xdr:spPr>
        <a:xfrm>
          <a:off x="10426700" y="1087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155555</xdr:rowOff>
    </xdr:from>
    <xdr:ext cx="599010" cy="259045"/>
    <xdr:sp macro="" textlink="">
      <xdr:nvSpPr>
        <xdr:cNvPr id="246" name="【橋りょう・トンネル】&#10;一人当たり有形固定資産（償却資産）額該当値テキスト"/>
        <xdr:cNvSpPr txBox="1"/>
      </xdr:nvSpPr>
      <xdr:spPr>
        <a:xfrm>
          <a:off x="10515600" y="10785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70060</xdr:rowOff>
    </xdr:from>
    <xdr:to>
      <xdr:col>50</xdr:col>
      <xdr:colOff>165100</xdr:colOff>
      <xdr:row>64</xdr:row>
      <xdr:rowOff>210</xdr:rowOff>
    </xdr:to>
    <xdr:sp macro="" textlink="">
      <xdr:nvSpPr>
        <xdr:cNvPr id="247" name="楕円 246"/>
        <xdr:cNvSpPr/>
      </xdr:nvSpPr>
      <xdr:spPr>
        <a:xfrm>
          <a:off x="9588500" y="1087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119978</xdr:rowOff>
    </xdr:from>
    <xdr:to>
      <xdr:col>55</xdr:col>
      <xdr:colOff>0</xdr:colOff>
      <xdr:row>63</xdr:row>
      <xdr:rowOff>120860</xdr:rowOff>
    </xdr:to>
    <xdr:cxnSp macro="">
      <xdr:nvCxnSpPr>
        <xdr:cNvPr id="248" name="直線コネクタ 247"/>
        <xdr:cNvCxnSpPr/>
      </xdr:nvCxnSpPr>
      <xdr:spPr>
        <a:xfrm flipV="1">
          <a:off x="9639300" y="10921328"/>
          <a:ext cx="838200" cy="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70811</xdr:rowOff>
    </xdr:from>
    <xdr:to>
      <xdr:col>46</xdr:col>
      <xdr:colOff>38100</xdr:colOff>
      <xdr:row>64</xdr:row>
      <xdr:rowOff>961</xdr:rowOff>
    </xdr:to>
    <xdr:sp macro="" textlink="">
      <xdr:nvSpPr>
        <xdr:cNvPr id="249" name="楕円 248"/>
        <xdr:cNvSpPr/>
      </xdr:nvSpPr>
      <xdr:spPr>
        <a:xfrm>
          <a:off x="8699500" y="108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120860</xdr:rowOff>
    </xdr:from>
    <xdr:to>
      <xdr:col>50</xdr:col>
      <xdr:colOff>114300</xdr:colOff>
      <xdr:row>63</xdr:row>
      <xdr:rowOff>121611</xdr:rowOff>
    </xdr:to>
    <xdr:cxnSp macro="">
      <xdr:nvCxnSpPr>
        <xdr:cNvPr id="250" name="直線コネクタ 249"/>
        <xdr:cNvCxnSpPr/>
      </xdr:nvCxnSpPr>
      <xdr:spPr>
        <a:xfrm flipV="1">
          <a:off x="8750300" y="10922210"/>
          <a:ext cx="889000" cy="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71517</xdr:rowOff>
    </xdr:from>
    <xdr:to>
      <xdr:col>41</xdr:col>
      <xdr:colOff>101600</xdr:colOff>
      <xdr:row>64</xdr:row>
      <xdr:rowOff>1667</xdr:rowOff>
    </xdr:to>
    <xdr:sp macro="" textlink="">
      <xdr:nvSpPr>
        <xdr:cNvPr id="251" name="楕円 250"/>
        <xdr:cNvSpPr/>
      </xdr:nvSpPr>
      <xdr:spPr>
        <a:xfrm>
          <a:off x="7810500" y="1087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121611</xdr:rowOff>
    </xdr:from>
    <xdr:to>
      <xdr:col>45</xdr:col>
      <xdr:colOff>177800</xdr:colOff>
      <xdr:row>63</xdr:row>
      <xdr:rowOff>122317</xdr:rowOff>
    </xdr:to>
    <xdr:cxnSp macro="">
      <xdr:nvCxnSpPr>
        <xdr:cNvPr id="252" name="直線コネクタ 251"/>
        <xdr:cNvCxnSpPr/>
      </xdr:nvCxnSpPr>
      <xdr:spPr>
        <a:xfrm flipV="1">
          <a:off x="7861300" y="10922961"/>
          <a:ext cx="889000" cy="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72217</xdr:rowOff>
    </xdr:from>
    <xdr:to>
      <xdr:col>36</xdr:col>
      <xdr:colOff>165100</xdr:colOff>
      <xdr:row>64</xdr:row>
      <xdr:rowOff>2367</xdr:rowOff>
    </xdr:to>
    <xdr:sp macro="" textlink="">
      <xdr:nvSpPr>
        <xdr:cNvPr id="253" name="楕円 252"/>
        <xdr:cNvSpPr/>
      </xdr:nvSpPr>
      <xdr:spPr>
        <a:xfrm>
          <a:off x="6921500" y="10873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122317</xdr:rowOff>
    </xdr:from>
    <xdr:to>
      <xdr:col>41</xdr:col>
      <xdr:colOff>50800</xdr:colOff>
      <xdr:row>63</xdr:row>
      <xdr:rowOff>123017</xdr:rowOff>
    </xdr:to>
    <xdr:cxnSp macro="">
      <xdr:nvCxnSpPr>
        <xdr:cNvPr id="254" name="直線コネクタ 253"/>
        <xdr:cNvCxnSpPr/>
      </xdr:nvCxnSpPr>
      <xdr:spPr>
        <a:xfrm flipV="1">
          <a:off x="6972300" y="10923667"/>
          <a:ext cx="889000" cy="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121136</xdr:rowOff>
    </xdr:from>
    <xdr:ext cx="599010" cy="259045"/>
    <xdr:sp macro="" textlink="">
      <xdr:nvSpPr>
        <xdr:cNvPr id="255" name="n_1aveValue【橋りょう・トンネル】&#10;一人当たり有形固定資産（償却資産）額"/>
        <xdr:cNvSpPr txBox="1"/>
      </xdr:nvSpPr>
      <xdr:spPr>
        <a:xfrm>
          <a:off x="9327095" y="10579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125786</xdr:rowOff>
    </xdr:from>
    <xdr:ext cx="599010" cy="259045"/>
    <xdr:sp macro="" textlink="">
      <xdr:nvSpPr>
        <xdr:cNvPr id="256" name="n_2aveValue【橋りょう・トンネル】&#10;一人当たり有形固定資産（償却資産）額"/>
        <xdr:cNvSpPr txBox="1"/>
      </xdr:nvSpPr>
      <xdr:spPr>
        <a:xfrm>
          <a:off x="8450795" y="10584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6682</xdr:rowOff>
    </xdr:from>
    <xdr:ext cx="599010" cy="259045"/>
    <xdr:sp macro="" textlink="">
      <xdr:nvSpPr>
        <xdr:cNvPr id="257" name="n_3aveValue【橋りょう・トンネル】&#10;一人当たり有形固定資産（償却資産）額"/>
        <xdr:cNvSpPr txBox="1"/>
      </xdr:nvSpPr>
      <xdr:spPr>
        <a:xfrm>
          <a:off x="7561795" y="10636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8310</xdr:rowOff>
    </xdr:from>
    <xdr:ext cx="599010" cy="259045"/>
    <xdr:sp macro="" textlink="">
      <xdr:nvSpPr>
        <xdr:cNvPr id="258" name="n_4aveValue【橋りょう・トンネル】&#10;一人当たり有形固定資産（償却資産）額"/>
        <xdr:cNvSpPr txBox="1"/>
      </xdr:nvSpPr>
      <xdr:spPr>
        <a:xfrm>
          <a:off x="6672795" y="10638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162787</xdr:rowOff>
    </xdr:from>
    <xdr:ext cx="599010" cy="259045"/>
    <xdr:sp macro="" textlink="">
      <xdr:nvSpPr>
        <xdr:cNvPr id="259" name="n_1mainValue【橋りょう・トンネル】&#10;一人当たり有形固定資産（償却資産）額"/>
        <xdr:cNvSpPr txBox="1"/>
      </xdr:nvSpPr>
      <xdr:spPr>
        <a:xfrm>
          <a:off x="9327095" y="10964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163538</xdr:rowOff>
    </xdr:from>
    <xdr:ext cx="599010" cy="259045"/>
    <xdr:sp macro="" textlink="">
      <xdr:nvSpPr>
        <xdr:cNvPr id="260" name="n_2mainValue【橋りょう・トンネル】&#10;一人当たり有形固定資産（償却資産）額"/>
        <xdr:cNvSpPr txBox="1"/>
      </xdr:nvSpPr>
      <xdr:spPr>
        <a:xfrm>
          <a:off x="8450795" y="10964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164244</xdr:rowOff>
    </xdr:from>
    <xdr:ext cx="599010" cy="259045"/>
    <xdr:sp macro="" textlink="">
      <xdr:nvSpPr>
        <xdr:cNvPr id="261" name="n_3mainValue【橋りょう・トンネル】&#10;一人当たり有形固定資産（償却資産）額"/>
        <xdr:cNvSpPr txBox="1"/>
      </xdr:nvSpPr>
      <xdr:spPr>
        <a:xfrm>
          <a:off x="7561795" y="10965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164944</xdr:rowOff>
    </xdr:from>
    <xdr:ext cx="599010" cy="259045"/>
    <xdr:sp macro="" textlink="">
      <xdr:nvSpPr>
        <xdr:cNvPr id="262" name="n_4mainValue【橋りょう・トンネル】&#10;一人当たり有形固定資産（償却資産）額"/>
        <xdr:cNvSpPr txBox="1"/>
      </xdr:nvSpPr>
      <xdr:spPr>
        <a:xfrm>
          <a:off x="6672795" y="10966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1" name="正方形/長方形 27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2" name="正方形/長方形 27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3" name="正方形/長方形 27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4" name="正方形/長方形 27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5" name="正方形/長方形 27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6" name="正方形/長方形 27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7" name="正方形/長方形 27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8" name="正方形/長方形 277"/>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9" name="正方形/長方形 2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0" name="正方形/長方形 2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1" name="正方形/長方形 2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2" name="正方形/長方形 2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3" name="正方形/長方形 2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4" name="正方形/長方形 2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5" name="正方形/長方形 2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正方形/長方形 2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7" name="正方形/長方形 2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8" name="正方形/長方形 28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9" name="正方形/長方形 28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0" name="正方形/長方形 28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1" name="正方形/長方形 29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2" name="正方形/長方形 29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3" name="正方形/長方形 29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4" name="正方形/長方形 29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5" name="正方形/長方形 2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6" name="正方形/長方形 2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7" name="正方形/長方形 2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8" name="正方形/長方形 2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9" name="正方形/長方形 2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0" name="正方形/長方形 2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1" name="正方形/長方形 3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2" name="正方形/長方形 3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3" name="テキスト ボックス 3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4" name="直線コネクタ 3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5" name="テキスト ボックス 3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6" name="直線コネクタ 30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7" name="テキスト ボックス 30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8" name="直線コネクタ 30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9" name="テキスト ボックス 30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0" name="直線コネクタ 30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1" name="テキスト ボックス 31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2" name="直線コネクタ 31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3" name="テキスト ボックス 31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4" name="直線コネクタ 31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5" name="テキスト ボックス 31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6" name="直線コネクタ 3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7" name="テキスト ボックス 31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120015</xdr:rowOff>
    </xdr:from>
    <xdr:to>
      <xdr:col>85</xdr:col>
      <xdr:colOff>126364</xdr:colOff>
      <xdr:row>42</xdr:row>
      <xdr:rowOff>38100</xdr:rowOff>
    </xdr:to>
    <xdr:cxnSp macro="">
      <xdr:nvCxnSpPr>
        <xdr:cNvPr id="319" name="直線コネクタ 318"/>
        <xdr:cNvCxnSpPr/>
      </xdr:nvCxnSpPr>
      <xdr:spPr>
        <a:xfrm flipV="1">
          <a:off x="16318864" y="5606415"/>
          <a:ext cx="0" cy="1632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20"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21" name="直線コネクタ 320"/>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66692</xdr:rowOff>
    </xdr:from>
    <xdr:ext cx="405111" cy="259045"/>
    <xdr:sp macro="" textlink="">
      <xdr:nvSpPr>
        <xdr:cNvPr id="322" name="【認定こども園・幼稚園・保育所】&#10;有形固定資産減価償却率最大値テキスト"/>
        <xdr:cNvSpPr txBox="1"/>
      </xdr:nvSpPr>
      <xdr:spPr>
        <a:xfrm>
          <a:off x="16357600" y="5381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120015</xdr:rowOff>
    </xdr:from>
    <xdr:to>
      <xdr:col>86</xdr:col>
      <xdr:colOff>25400</xdr:colOff>
      <xdr:row>32</xdr:row>
      <xdr:rowOff>120015</xdr:rowOff>
    </xdr:to>
    <xdr:cxnSp macro="">
      <xdr:nvCxnSpPr>
        <xdr:cNvPr id="323" name="直線コネクタ 322"/>
        <xdr:cNvCxnSpPr/>
      </xdr:nvCxnSpPr>
      <xdr:spPr>
        <a:xfrm>
          <a:off x="16230600" y="560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67327</xdr:rowOff>
    </xdr:from>
    <xdr:ext cx="405111" cy="259045"/>
    <xdr:sp macro="" textlink="">
      <xdr:nvSpPr>
        <xdr:cNvPr id="324" name="【認定こども園・幼稚園・保育所】&#10;有形固定資産減価償却率平均値テキスト"/>
        <xdr:cNvSpPr txBox="1"/>
      </xdr:nvSpPr>
      <xdr:spPr>
        <a:xfrm>
          <a:off x="16357600" y="6239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44450</xdr:rowOff>
    </xdr:from>
    <xdr:to>
      <xdr:col>85</xdr:col>
      <xdr:colOff>177800</xdr:colOff>
      <xdr:row>37</xdr:row>
      <xdr:rowOff>146050</xdr:rowOff>
    </xdr:to>
    <xdr:sp macro="" textlink="">
      <xdr:nvSpPr>
        <xdr:cNvPr id="325" name="フローチャート: 判断 324"/>
        <xdr:cNvSpPr/>
      </xdr:nvSpPr>
      <xdr:spPr>
        <a:xfrm>
          <a:off x="162687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74930</xdr:rowOff>
    </xdr:from>
    <xdr:to>
      <xdr:col>81</xdr:col>
      <xdr:colOff>101600</xdr:colOff>
      <xdr:row>38</xdr:row>
      <xdr:rowOff>5080</xdr:rowOff>
    </xdr:to>
    <xdr:sp macro="" textlink="">
      <xdr:nvSpPr>
        <xdr:cNvPr id="326" name="フローチャート: 判断 325"/>
        <xdr:cNvSpPr/>
      </xdr:nvSpPr>
      <xdr:spPr>
        <a:xfrm>
          <a:off x="15430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103505</xdr:rowOff>
    </xdr:from>
    <xdr:to>
      <xdr:col>76</xdr:col>
      <xdr:colOff>165100</xdr:colOff>
      <xdr:row>38</xdr:row>
      <xdr:rowOff>33655</xdr:rowOff>
    </xdr:to>
    <xdr:sp macro="" textlink="">
      <xdr:nvSpPr>
        <xdr:cNvPr id="327" name="フローチャート: 判断 326"/>
        <xdr:cNvSpPr/>
      </xdr:nvSpPr>
      <xdr:spPr>
        <a:xfrm>
          <a:off x="14541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93980</xdr:rowOff>
    </xdr:from>
    <xdr:to>
      <xdr:col>72</xdr:col>
      <xdr:colOff>38100</xdr:colOff>
      <xdr:row>38</xdr:row>
      <xdr:rowOff>24130</xdr:rowOff>
    </xdr:to>
    <xdr:sp macro="" textlink="">
      <xdr:nvSpPr>
        <xdr:cNvPr id="328" name="フローチャート: 判断 327"/>
        <xdr:cNvSpPr/>
      </xdr:nvSpPr>
      <xdr:spPr>
        <a:xfrm>
          <a:off x="13652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67310</xdr:rowOff>
    </xdr:from>
    <xdr:to>
      <xdr:col>67</xdr:col>
      <xdr:colOff>101600</xdr:colOff>
      <xdr:row>37</xdr:row>
      <xdr:rowOff>168910</xdr:rowOff>
    </xdr:to>
    <xdr:sp macro="" textlink="">
      <xdr:nvSpPr>
        <xdr:cNvPr id="329" name="フローチャート: 判断 328"/>
        <xdr:cNvSpPr/>
      </xdr:nvSpPr>
      <xdr:spPr>
        <a:xfrm>
          <a:off x="12763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0" name="テキスト ボックス 3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1" name="テキスト ボックス 3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2" name="テキスト ボックス 3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3" name="テキスト ボックス 3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4" name="テキスト ボックス 3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160655</xdr:rowOff>
    </xdr:from>
    <xdr:to>
      <xdr:col>85</xdr:col>
      <xdr:colOff>177800</xdr:colOff>
      <xdr:row>38</xdr:row>
      <xdr:rowOff>90805</xdr:rowOff>
    </xdr:to>
    <xdr:sp macro="" textlink="">
      <xdr:nvSpPr>
        <xdr:cNvPr id="335" name="楕円 334"/>
        <xdr:cNvSpPr/>
      </xdr:nvSpPr>
      <xdr:spPr>
        <a:xfrm>
          <a:off x="16268700" y="650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139082</xdr:rowOff>
    </xdr:from>
    <xdr:ext cx="405111" cy="259045"/>
    <xdr:sp macro="" textlink="">
      <xdr:nvSpPr>
        <xdr:cNvPr id="336" name="【認定こども園・幼稚園・保育所】&#10;有形固定資産減価償却率該当値テキスト"/>
        <xdr:cNvSpPr txBox="1"/>
      </xdr:nvSpPr>
      <xdr:spPr>
        <a:xfrm>
          <a:off x="16357600" y="648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86360</xdr:rowOff>
    </xdr:from>
    <xdr:to>
      <xdr:col>81</xdr:col>
      <xdr:colOff>101600</xdr:colOff>
      <xdr:row>38</xdr:row>
      <xdr:rowOff>16510</xdr:rowOff>
    </xdr:to>
    <xdr:sp macro="" textlink="">
      <xdr:nvSpPr>
        <xdr:cNvPr id="337" name="楕円 336"/>
        <xdr:cNvSpPr/>
      </xdr:nvSpPr>
      <xdr:spPr>
        <a:xfrm>
          <a:off x="15430500" y="643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137160</xdr:rowOff>
    </xdr:from>
    <xdr:to>
      <xdr:col>85</xdr:col>
      <xdr:colOff>127000</xdr:colOff>
      <xdr:row>38</xdr:row>
      <xdr:rowOff>40005</xdr:rowOff>
    </xdr:to>
    <xdr:cxnSp macro="">
      <xdr:nvCxnSpPr>
        <xdr:cNvPr id="338" name="直線コネクタ 337"/>
        <xdr:cNvCxnSpPr/>
      </xdr:nvCxnSpPr>
      <xdr:spPr>
        <a:xfrm>
          <a:off x="15481300" y="6480810"/>
          <a:ext cx="8382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10160</xdr:rowOff>
    </xdr:from>
    <xdr:to>
      <xdr:col>76</xdr:col>
      <xdr:colOff>165100</xdr:colOff>
      <xdr:row>37</xdr:row>
      <xdr:rowOff>111760</xdr:rowOff>
    </xdr:to>
    <xdr:sp macro="" textlink="">
      <xdr:nvSpPr>
        <xdr:cNvPr id="339" name="楕円 338"/>
        <xdr:cNvSpPr/>
      </xdr:nvSpPr>
      <xdr:spPr>
        <a:xfrm>
          <a:off x="14541500" y="635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60960</xdr:rowOff>
    </xdr:from>
    <xdr:to>
      <xdr:col>81</xdr:col>
      <xdr:colOff>50800</xdr:colOff>
      <xdr:row>37</xdr:row>
      <xdr:rowOff>137160</xdr:rowOff>
    </xdr:to>
    <xdr:cxnSp macro="">
      <xdr:nvCxnSpPr>
        <xdr:cNvPr id="340" name="直線コネクタ 339"/>
        <xdr:cNvCxnSpPr/>
      </xdr:nvCxnSpPr>
      <xdr:spPr>
        <a:xfrm>
          <a:off x="14592300" y="640461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105410</xdr:rowOff>
    </xdr:from>
    <xdr:to>
      <xdr:col>72</xdr:col>
      <xdr:colOff>38100</xdr:colOff>
      <xdr:row>37</xdr:row>
      <xdr:rowOff>35560</xdr:rowOff>
    </xdr:to>
    <xdr:sp macro="" textlink="">
      <xdr:nvSpPr>
        <xdr:cNvPr id="341" name="楕円 340"/>
        <xdr:cNvSpPr/>
      </xdr:nvSpPr>
      <xdr:spPr>
        <a:xfrm>
          <a:off x="13652500" y="62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156210</xdr:rowOff>
    </xdr:from>
    <xdr:to>
      <xdr:col>76</xdr:col>
      <xdr:colOff>114300</xdr:colOff>
      <xdr:row>37</xdr:row>
      <xdr:rowOff>60960</xdr:rowOff>
    </xdr:to>
    <xdr:cxnSp macro="">
      <xdr:nvCxnSpPr>
        <xdr:cNvPr id="342" name="直線コネクタ 341"/>
        <xdr:cNvCxnSpPr/>
      </xdr:nvCxnSpPr>
      <xdr:spPr>
        <a:xfrm>
          <a:off x="13703300" y="632841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29210</xdr:rowOff>
    </xdr:from>
    <xdr:to>
      <xdr:col>67</xdr:col>
      <xdr:colOff>101600</xdr:colOff>
      <xdr:row>36</xdr:row>
      <xdr:rowOff>130810</xdr:rowOff>
    </xdr:to>
    <xdr:sp macro="" textlink="">
      <xdr:nvSpPr>
        <xdr:cNvPr id="343" name="楕円 342"/>
        <xdr:cNvSpPr/>
      </xdr:nvSpPr>
      <xdr:spPr>
        <a:xfrm>
          <a:off x="12763500" y="620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80010</xdr:rowOff>
    </xdr:from>
    <xdr:to>
      <xdr:col>71</xdr:col>
      <xdr:colOff>177800</xdr:colOff>
      <xdr:row>36</xdr:row>
      <xdr:rowOff>156210</xdr:rowOff>
    </xdr:to>
    <xdr:cxnSp macro="">
      <xdr:nvCxnSpPr>
        <xdr:cNvPr id="344" name="直線コネクタ 343"/>
        <xdr:cNvCxnSpPr/>
      </xdr:nvCxnSpPr>
      <xdr:spPr>
        <a:xfrm>
          <a:off x="12814300" y="625221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21607</xdr:rowOff>
    </xdr:from>
    <xdr:ext cx="405111" cy="259045"/>
    <xdr:sp macro="" textlink="">
      <xdr:nvSpPr>
        <xdr:cNvPr id="345" name="n_1aveValue【認定こども園・幼稚園・保育所】&#10;有形固定資産減価償却率"/>
        <xdr:cNvSpPr txBox="1"/>
      </xdr:nvSpPr>
      <xdr:spPr>
        <a:xfrm>
          <a:off x="15266044" y="619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24782</xdr:rowOff>
    </xdr:from>
    <xdr:ext cx="405111" cy="259045"/>
    <xdr:sp macro="" textlink="">
      <xdr:nvSpPr>
        <xdr:cNvPr id="346" name="n_2aveValue【認定こども園・幼稚園・保育所】&#10;有形固定資産減価償却率"/>
        <xdr:cNvSpPr txBox="1"/>
      </xdr:nvSpPr>
      <xdr:spPr>
        <a:xfrm>
          <a:off x="14389744" y="653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15257</xdr:rowOff>
    </xdr:from>
    <xdr:ext cx="405111" cy="259045"/>
    <xdr:sp macro="" textlink="">
      <xdr:nvSpPr>
        <xdr:cNvPr id="347" name="n_3aveValue【認定こども園・幼稚園・保育所】&#10;有形固定資産減価償却率"/>
        <xdr:cNvSpPr txBox="1"/>
      </xdr:nvSpPr>
      <xdr:spPr>
        <a:xfrm>
          <a:off x="13500744"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160037</xdr:rowOff>
    </xdr:from>
    <xdr:ext cx="405111" cy="259045"/>
    <xdr:sp macro="" textlink="">
      <xdr:nvSpPr>
        <xdr:cNvPr id="348" name="n_4aveValue【認定こども園・幼稚園・保育所】&#10;有形固定資産減価償却率"/>
        <xdr:cNvSpPr txBox="1"/>
      </xdr:nvSpPr>
      <xdr:spPr>
        <a:xfrm>
          <a:off x="126117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7637</xdr:rowOff>
    </xdr:from>
    <xdr:ext cx="405111" cy="259045"/>
    <xdr:sp macro="" textlink="">
      <xdr:nvSpPr>
        <xdr:cNvPr id="349" name="n_1mainValue【認定こども園・幼稚園・保育所】&#10;有形固定資産減価償却率"/>
        <xdr:cNvSpPr txBox="1"/>
      </xdr:nvSpPr>
      <xdr:spPr>
        <a:xfrm>
          <a:off x="15266044" y="652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128287</xdr:rowOff>
    </xdr:from>
    <xdr:ext cx="405111" cy="259045"/>
    <xdr:sp macro="" textlink="">
      <xdr:nvSpPr>
        <xdr:cNvPr id="350" name="n_2mainValue【認定こども園・幼稚園・保育所】&#10;有形固定資産減価償却率"/>
        <xdr:cNvSpPr txBox="1"/>
      </xdr:nvSpPr>
      <xdr:spPr>
        <a:xfrm>
          <a:off x="143897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52087</xdr:rowOff>
    </xdr:from>
    <xdr:ext cx="405111" cy="259045"/>
    <xdr:sp macro="" textlink="">
      <xdr:nvSpPr>
        <xdr:cNvPr id="351" name="n_3mainValue【認定こども園・幼稚園・保育所】&#10;有形固定資産減価償却率"/>
        <xdr:cNvSpPr txBox="1"/>
      </xdr:nvSpPr>
      <xdr:spPr>
        <a:xfrm>
          <a:off x="13500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147337</xdr:rowOff>
    </xdr:from>
    <xdr:ext cx="405111" cy="259045"/>
    <xdr:sp macro="" textlink="">
      <xdr:nvSpPr>
        <xdr:cNvPr id="352" name="n_4mainValue【認定こども園・幼稚園・保育所】&#10;有形固定資産減価償却率"/>
        <xdr:cNvSpPr txBox="1"/>
      </xdr:nvSpPr>
      <xdr:spPr>
        <a:xfrm>
          <a:off x="12611744" y="597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3" name="正方形/長方形 3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4" name="正方形/長方形 3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5" name="正方形/長方形 3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6" name="正方形/長方形 3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7" name="正方形/長方形 3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8" name="正方形/長方形 3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9" name="正方形/長方形 3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0" name="正方形/長方形 3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1" name="テキスト ボックス 3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2" name="直線コネクタ 3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63" name="直線コネクタ 362"/>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64" name="テキスト ボックス 363"/>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65" name="直線コネクタ 364"/>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66" name="テキスト ボックス 365"/>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67" name="直線コネクタ 366"/>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68" name="テキスト ボックス 367"/>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69" name="直線コネクタ 368"/>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70" name="テキスト ボックス 369"/>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71" name="直線コネクタ 370"/>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372" name="テキスト ボックス 371"/>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73" name="直線コネクタ 372"/>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374" name="テキスト ボックス 373"/>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5" name="直線コネクタ 37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6" name="テキスト ボックス 37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100693</xdr:rowOff>
    </xdr:from>
    <xdr:to>
      <xdr:col>116</xdr:col>
      <xdr:colOff>62864</xdr:colOff>
      <xdr:row>41</xdr:row>
      <xdr:rowOff>149678</xdr:rowOff>
    </xdr:to>
    <xdr:cxnSp macro="">
      <xdr:nvCxnSpPr>
        <xdr:cNvPr id="378" name="直線コネクタ 377"/>
        <xdr:cNvCxnSpPr/>
      </xdr:nvCxnSpPr>
      <xdr:spPr>
        <a:xfrm flipV="1">
          <a:off x="22160864" y="5758543"/>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153505</xdr:rowOff>
    </xdr:from>
    <xdr:ext cx="469744" cy="259045"/>
    <xdr:sp macro="" textlink="">
      <xdr:nvSpPr>
        <xdr:cNvPr id="379" name="【認定こども園・幼稚園・保育所】&#10;一人当たり面積最小値テキスト"/>
        <xdr:cNvSpPr txBox="1"/>
      </xdr:nvSpPr>
      <xdr:spPr>
        <a:xfrm>
          <a:off x="22199600" y="718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149678</xdr:rowOff>
    </xdr:from>
    <xdr:to>
      <xdr:col>116</xdr:col>
      <xdr:colOff>152400</xdr:colOff>
      <xdr:row>41</xdr:row>
      <xdr:rowOff>149678</xdr:rowOff>
    </xdr:to>
    <xdr:cxnSp macro="">
      <xdr:nvCxnSpPr>
        <xdr:cNvPr id="380" name="直線コネクタ 379"/>
        <xdr:cNvCxnSpPr/>
      </xdr:nvCxnSpPr>
      <xdr:spPr>
        <a:xfrm>
          <a:off x="22072600" y="7179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47370</xdr:rowOff>
    </xdr:from>
    <xdr:ext cx="469744" cy="259045"/>
    <xdr:sp macro="" textlink="">
      <xdr:nvSpPr>
        <xdr:cNvPr id="381" name="【認定こども園・幼稚園・保育所】&#10;一人当たり面積最大値テキスト"/>
        <xdr:cNvSpPr txBox="1"/>
      </xdr:nvSpPr>
      <xdr:spPr>
        <a:xfrm>
          <a:off x="22199600" y="553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100693</xdr:rowOff>
    </xdr:from>
    <xdr:to>
      <xdr:col>116</xdr:col>
      <xdr:colOff>152400</xdr:colOff>
      <xdr:row>33</xdr:row>
      <xdr:rowOff>100693</xdr:rowOff>
    </xdr:to>
    <xdr:cxnSp macro="">
      <xdr:nvCxnSpPr>
        <xdr:cNvPr id="382" name="直線コネクタ 381"/>
        <xdr:cNvCxnSpPr/>
      </xdr:nvCxnSpPr>
      <xdr:spPr>
        <a:xfrm>
          <a:off x="22072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163847</xdr:rowOff>
    </xdr:from>
    <xdr:ext cx="469744" cy="259045"/>
    <xdr:sp macro="" textlink="">
      <xdr:nvSpPr>
        <xdr:cNvPr id="383" name="【認定こども園・幼稚園・保育所】&#10;一人当たり面積平均値テキスト"/>
        <xdr:cNvSpPr txBox="1"/>
      </xdr:nvSpPr>
      <xdr:spPr>
        <a:xfrm>
          <a:off x="22199600" y="6678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13970</xdr:rowOff>
    </xdr:from>
    <xdr:to>
      <xdr:col>116</xdr:col>
      <xdr:colOff>114300</xdr:colOff>
      <xdr:row>39</xdr:row>
      <xdr:rowOff>115570</xdr:rowOff>
    </xdr:to>
    <xdr:sp macro="" textlink="">
      <xdr:nvSpPr>
        <xdr:cNvPr id="384" name="フローチャート: 判断 383"/>
        <xdr:cNvSpPr/>
      </xdr:nvSpPr>
      <xdr:spPr>
        <a:xfrm>
          <a:off x="221107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156028</xdr:rowOff>
    </xdr:from>
    <xdr:to>
      <xdr:col>112</xdr:col>
      <xdr:colOff>38100</xdr:colOff>
      <xdr:row>39</xdr:row>
      <xdr:rowOff>86178</xdr:rowOff>
    </xdr:to>
    <xdr:sp macro="" textlink="">
      <xdr:nvSpPr>
        <xdr:cNvPr id="385" name="フローチャート: 判断 384"/>
        <xdr:cNvSpPr/>
      </xdr:nvSpPr>
      <xdr:spPr>
        <a:xfrm>
          <a:off x="212725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133169</xdr:rowOff>
    </xdr:from>
    <xdr:to>
      <xdr:col>107</xdr:col>
      <xdr:colOff>101600</xdr:colOff>
      <xdr:row>39</xdr:row>
      <xdr:rowOff>63319</xdr:rowOff>
    </xdr:to>
    <xdr:sp macro="" textlink="">
      <xdr:nvSpPr>
        <xdr:cNvPr id="386" name="フローチャート: 判断 385"/>
        <xdr:cNvSpPr/>
      </xdr:nvSpPr>
      <xdr:spPr>
        <a:xfrm>
          <a:off x="203835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85816</xdr:rowOff>
    </xdr:from>
    <xdr:to>
      <xdr:col>102</xdr:col>
      <xdr:colOff>165100</xdr:colOff>
      <xdr:row>38</xdr:row>
      <xdr:rowOff>15966</xdr:rowOff>
    </xdr:to>
    <xdr:sp macro="" textlink="">
      <xdr:nvSpPr>
        <xdr:cNvPr id="387" name="フローチャート: 判断 386"/>
        <xdr:cNvSpPr/>
      </xdr:nvSpPr>
      <xdr:spPr>
        <a:xfrm>
          <a:off x="19494500" y="64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69487</xdr:rowOff>
    </xdr:from>
    <xdr:to>
      <xdr:col>98</xdr:col>
      <xdr:colOff>38100</xdr:colOff>
      <xdr:row>37</xdr:row>
      <xdr:rowOff>171087</xdr:rowOff>
    </xdr:to>
    <xdr:sp macro="" textlink="">
      <xdr:nvSpPr>
        <xdr:cNvPr id="388" name="フローチャート: 判断 387"/>
        <xdr:cNvSpPr/>
      </xdr:nvSpPr>
      <xdr:spPr>
        <a:xfrm>
          <a:off x="18605500" y="641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9" name="テキスト ボックス 38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0" name="テキスト ボックス 38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1" name="テキスト ボックス 39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2" name="テキスト ボックス 39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3" name="テキスト ボックス 39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35197</xdr:rowOff>
    </xdr:from>
    <xdr:to>
      <xdr:col>116</xdr:col>
      <xdr:colOff>114300</xdr:colOff>
      <xdr:row>38</xdr:row>
      <xdr:rowOff>136797</xdr:rowOff>
    </xdr:to>
    <xdr:sp macro="" textlink="">
      <xdr:nvSpPr>
        <xdr:cNvPr id="394" name="楕円 393"/>
        <xdr:cNvSpPr/>
      </xdr:nvSpPr>
      <xdr:spPr>
        <a:xfrm>
          <a:off x="22110700" y="655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58074</xdr:rowOff>
    </xdr:from>
    <xdr:ext cx="469744" cy="259045"/>
    <xdr:sp macro="" textlink="">
      <xdr:nvSpPr>
        <xdr:cNvPr id="395" name="【認定こども園・幼稚園・保育所】&#10;一人当たり面積該当値テキスト"/>
        <xdr:cNvSpPr txBox="1"/>
      </xdr:nvSpPr>
      <xdr:spPr>
        <a:xfrm>
          <a:off x="22199600" y="6401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44994</xdr:rowOff>
    </xdr:from>
    <xdr:to>
      <xdr:col>112</xdr:col>
      <xdr:colOff>38100</xdr:colOff>
      <xdr:row>38</xdr:row>
      <xdr:rowOff>146594</xdr:rowOff>
    </xdr:to>
    <xdr:sp macro="" textlink="">
      <xdr:nvSpPr>
        <xdr:cNvPr id="396" name="楕円 395"/>
        <xdr:cNvSpPr/>
      </xdr:nvSpPr>
      <xdr:spPr>
        <a:xfrm>
          <a:off x="21272500" y="656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85997</xdr:rowOff>
    </xdr:from>
    <xdr:to>
      <xdr:col>116</xdr:col>
      <xdr:colOff>63500</xdr:colOff>
      <xdr:row>38</xdr:row>
      <xdr:rowOff>95794</xdr:rowOff>
    </xdr:to>
    <xdr:cxnSp macro="">
      <xdr:nvCxnSpPr>
        <xdr:cNvPr id="397" name="直線コネクタ 396"/>
        <xdr:cNvCxnSpPr/>
      </xdr:nvCxnSpPr>
      <xdr:spPr>
        <a:xfrm flipV="1">
          <a:off x="21323300" y="6601097"/>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54791</xdr:rowOff>
    </xdr:from>
    <xdr:to>
      <xdr:col>107</xdr:col>
      <xdr:colOff>101600</xdr:colOff>
      <xdr:row>38</xdr:row>
      <xdr:rowOff>156391</xdr:rowOff>
    </xdr:to>
    <xdr:sp macro="" textlink="">
      <xdr:nvSpPr>
        <xdr:cNvPr id="398" name="楕円 397"/>
        <xdr:cNvSpPr/>
      </xdr:nvSpPr>
      <xdr:spPr>
        <a:xfrm>
          <a:off x="20383500" y="656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95794</xdr:rowOff>
    </xdr:from>
    <xdr:to>
      <xdr:col>111</xdr:col>
      <xdr:colOff>177800</xdr:colOff>
      <xdr:row>38</xdr:row>
      <xdr:rowOff>105591</xdr:rowOff>
    </xdr:to>
    <xdr:cxnSp macro="">
      <xdr:nvCxnSpPr>
        <xdr:cNvPr id="399" name="直線コネクタ 398"/>
        <xdr:cNvCxnSpPr/>
      </xdr:nvCxnSpPr>
      <xdr:spPr>
        <a:xfrm flipV="1">
          <a:off x="20434300" y="6610894"/>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64588</xdr:rowOff>
    </xdr:from>
    <xdr:to>
      <xdr:col>102</xdr:col>
      <xdr:colOff>165100</xdr:colOff>
      <xdr:row>38</xdr:row>
      <xdr:rowOff>166188</xdr:rowOff>
    </xdr:to>
    <xdr:sp macro="" textlink="">
      <xdr:nvSpPr>
        <xdr:cNvPr id="400" name="楕円 399"/>
        <xdr:cNvSpPr/>
      </xdr:nvSpPr>
      <xdr:spPr>
        <a:xfrm>
          <a:off x="19494500" y="657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105591</xdr:rowOff>
    </xdr:from>
    <xdr:to>
      <xdr:col>107</xdr:col>
      <xdr:colOff>50800</xdr:colOff>
      <xdr:row>38</xdr:row>
      <xdr:rowOff>115388</xdr:rowOff>
    </xdr:to>
    <xdr:cxnSp macro="">
      <xdr:nvCxnSpPr>
        <xdr:cNvPr id="401" name="直線コネクタ 400"/>
        <xdr:cNvCxnSpPr/>
      </xdr:nvCxnSpPr>
      <xdr:spPr>
        <a:xfrm flipV="1">
          <a:off x="19545300" y="6620691"/>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74385</xdr:rowOff>
    </xdr:from>
    <xdr:to>
      <xdr:col>98</xdr:col>
      <xdr:colOff>38100</xdr:colOff>
      <xdr:row>39</xdr:row>
      <xdr:rowOff>4535</xdr:rowOff>
    </xdr:to>
    <xdr:sp macro="" textlink="">
      <xdr:nvSpPr>
        <xdr:cNvPr id="402" name="楕円 401"/>
        <xdr:cNvSpPr/>
      </xdr:nvSpPr>
      <xdr:spPr>
        <a:xfrm>
          <a:off x="186055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115388</xdr:rowOff>
    </xdr:from>
    <xdr:to>
      <xdr:col>102</xdr:col>
      <xdr:colOff>114300</xdr:colOff>
      <xdr:row>38</xdr:row>
      <xdr:rowOff>125185</xdr:rowOff>
    </xdr:to>
    <xdr:cxnSp macro="">
      <xdr:nvCxnSpPr>
        <xdr:cNvPr id="403" name="直線コネクタ 402"/>
        <xdr:cNvCxnSpPr/>
      </xdr:nvCxnSpPr>
      <xdr:spPr>
        <a:xfrm flipV="1">
          <a:off x="18656300" y="6630488"/>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77305</xdr:rowOff>
    </xdr:from>
    <xdr:ext cx="469744" cy="259045"/>
    <xdr:sp macro="" textlink="">
      <xdr:nvSpPr>
        <xdr:cNvPr id="404" name="n_1aveValue【認定こども園・幼稚園・保育所】&#10;一人当たり面積"/>
        <xdr:cNvSpPr txBox="1"/>
      </xdr:nvSpPr>
      <xdr:spPr>
        <a:xfrm>
          <a:off x="21075727" y="676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54446</xdr:rowOff>
    </xdr:from>
    <xdr:ext cx="469744" cy="259045"/>
    <xdr:sp macro="" textlink="">
      <xdr:nvSpPr>
        <xdr:cNvPr id="405" name="n_2aveValue【認定こども園・幼稚園・保育所】&#10;一人当たり面積"/>
        <xdr:cNvSpPr txBox="1"/>
      </xdr:nvSpPr>
      <xdr:spPr>
        <a:xfrm>
          <a:off x="20199427" y="6740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32493</xdr:rowOff>
    </xdr:from>
    <xdr:ext cx="469744" cy="259045"/>
    <xdr:sp macro="" textlink="">
      <xdr:nvSpPr>
        <xdr:cNvPr id="406" name="n_3aveValue【認定こども園・幼稚園・保育所】&#10;一人当たり面積"/>
        <xdr:cNvSpPr txBox="1"/>
      </xdr:nvSpPr>
      <xdr:spPr>
        <a:xfrm>
          <a:off x="19310427" y="620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16164</xdr:rowOff>
    </xdr:from>
    <xdr:ext cx="469744" cy="259045"/>
    <xdr:sp macro="" textlink="">
      <xdr:nvSpPr>
        <xdr:cNvPr id="407" name="n_4aveValue【認定こども園・幼稚園・保育所】&#10;一人当たり面積"/>
        <xdr:cNvSpPr txBox="1"/>
      </xdr:nvSpPr>
      <xdr:spPr>
        <a:xfrm>
          <a:off x="18421427" y="618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163121</xdr:rowOff>
    </xdr:from>
    <xdr:ext cx="469744" cy="259045"/>
    <xdr:sp macro="" textlink="">
      <xdr:nvSpPr>
        <xdr:cNvPr id="408" name="n_1mainValue【認定こども園・幼稚園・保育所】&#10;一人当たり面積"/>
        <xdr:cNvSpPr txBox="1"/>
      </xdr:nvSpPr>
      <xdr:spPr>
        <a:xfrm>
          <a:off x="21075727" y="6335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1469</xdr:rowOff>
    </xdr:from>
    <xdr:ext cx="469744" cy="259045"/>
    <xdr:sp macro="" textlink="">
      <xdr:nvSpPr>
        <xdr:cNvPr id="409" name="n_2mainValue【認定こども園・幼稚園・保育所】&#10;一人当たり面積"/>
        <xdr:cNvSpPr txBox="1"/>
      </xdr:nvSpPr>
      <xdr:spPr>
        <a:xfrm>
          <a:off x="20199427" y="6345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157315</xdr:rowOff>
    </xdr:from>
    <xdr:ext cx="469744" cy="259045"/>
    <xdr:sp macro="" textlink="">
      <xdr:nvSpPr>
        <xdr:cNvPr id="410" name="n_3mainValue【認定こども園・幼稚園・保育所】&#10;一人当たり面積"/>
        <xdr:cNvSpPr txBox="1"/>
      </xdr:nvSpPr>
      <xdr:spPr>
        <a:xfrm>
          <a:off x="19310427" y="667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167112</xdr:rowOff>
    </xdr:from>
    <xdr:ext cx="469744" cy="259045"/>
    <xdr:sp macro="" textlink="">
      <xdr:nvSpPr>
        <xdr:cNvPr id="411" name="n_4mainValue【認定こども園・幼稚園・保育所】&#10;一人当たり面積"/>
        <xdr:cNvSpPr txBox="1"/>
      </xdr:nvSpPr>
      <xdr:spPr>
        <a:xfrm>
          <a:off x="18421427" y="6682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2" name="正方形/長方形 41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3" name="正方形/長方形 41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4" name="正方形/長方形 41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5" name="正方形/長方形 41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6" name="正方形/長方形 41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7" name="正方形/長方形 41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8" name="正方形/長方形 41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9" name="正方形/長方形 41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0" name="テキスト ボックス 41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1" name="直線コネクタ 42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2" name="テキスト ボックス 42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3" name="直線コネクタ 42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24" name="テキスト ボックス 423"/>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5" name="直線コネクタ 42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6" name="テキスト ボックス 42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7" name="直線コネクタ 42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8" name="テキスト ボックス 42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9" name="直線コネクタ 42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30" name="テキスト ボックス 42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1" name="直線コネクタ 43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2" name="テキスト ボックス 43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3" name="直線コネクタ 43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34" name="テキスト ボックス 433"/>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5" name="直線コネクタ 43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36" name="テキスト ボックス 435"/>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133894</xdr:rowOff>
    </xdr:from>
    <xdr:to>
      <xdr:col>85</xdr:col>
      <xdr:colOff>126364</xdr:colOff>
      <xdr:row>63</xdr:row>
      <xdr:rowOff>138793</xdr:rowOff>
    </xdr:to>
    <xdr:cxnSp macro="">
      <xdr:nvCxnSpPr>
        <xdr:cNvPr id="438" name="直線コネクタ 437"/>
        <xdr:cNvCxnSpPr/>
      </xdr:nvCxnSpPr>
      <xdr:spPr>
        <a:xfrm flipV="1">
          <a:off x="16318864" y="9392194"/>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142620</xdr:rowOff>
    </xdr:from>
    <xdr:ext cx="405111" cy="259045"/>
    <xdr:sp macro="" textlink="">
      <xdr:nvSpPr>
        <xdr:cNvPr id="439" name="【学校施設】&#10;有形固定資産減価償却率最小値テキスト"/>
        <xdr:cNvSpPr txBox="1"/>
      </xdr:nvSpPr>
      <xdr:spPr>
        <a:xfrm>
          <a:off x="16357600" y="1094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138793</xdr:rowOff>
    </xdr:from>
    <xdr:to>
      <xdr:col>86</xdr:col>
      <xdr:colOff>25400</xdr:colOff>
      <xdr:row>63</xdr:row>
      <xdr:rowOff>138793</xdr:rowOff>
    </xdr:to>
    <xdr:cxnSp macro="">
      <xdr:nvCxnSpPr>
        <xdr:cNvPr id="440" name="直線コネクタ 439"/>
        <xdr:cNvCxnSpPr/>
      </xdr:nvCxnSpPr>
      <xdr:spPr>
        <a:xfrm>
          <a:off x="16230600" y="1094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80571</xdr:rowOff>
    </xdr:from>
    <xdr:ext cx="405111" cy="259045"/>
    <xdr:sp macro="" textlink="">
      <xdr:nvSpPr>
        <xdr:cNvPr id="441" name="【学校施設】&#10;有形固定資産減価償却率最大値テキスト"/>
        <xdr:cNvSpPr txBox="1"/>
      </xdr:nvSpPr>
      <xdr:spPr>
        <a:xfrm>
          <a:off x="16357600" y="9167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133894</xdr:rowOff>
    </xdr:from>
    <xdr:to>
      <xdr:col>86</xdr:col>
      <xdr:colOff>25400</xdr:colOff>
      <xdr:row>54</xdr:row>
      <xdr:rowOff>133894</xdr:rowOff>
    </xdr:to>
    <xdr:cxnSp macro="">
      <xdr:nvCxnSpPr>
        <xdr:cNvPr id="442" name="直線コネクタ 441"/>
        <xdr:cNvCxnSpPr/>
      </xdr:nvCxnSpPr>
      <xdr:spPr>
        <a:xfrm>
          <a:off x="16230600" y="939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127199</xdr:rowOff>
    </xdr:from>
    <xdr:ext cx="405111" cy="259045"/>
    <xdr:sp macro="" textlink="">
      <xdr:nvSpPr>
        <xdr:cNvPr id="443" name="【学校施設】&#10;有形固定資産減価償却率平均値テキスト"/>
        <xdr:cNvSpPr txBox="1"/>
      </xdr:nvSpPr>
      <xdr:spPr>
        <a:xfrm>
          <a:off x="16357600" y="100712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104322</xdr:rowOff>
    </xdr:from>
    <xdr:to>
      <xdr:col>85</xdr:col>
      <xdr:colOff>177800</xdr:colOff>
      <xdr:row>60</xdr:row>
      <xdr:rowOff>34472</xdr:rowOff>
    </xdr:to>
    <xdr:sp macro="" textlink="">
      <xdr:nvSpPr>
        <xdr:cNvPr id="444" name="フローチャート: 判断 443"/>
        <xdr:cNvSpPr/>
      </xdr:nvSpPr>
      <xdr:spPr>
        <a:xfrm>
          <a:off x="162687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68399</xdr:rowOff>
    </xdr:from>
    <xdr:to>
      <xdr:col>81</xdr:col>
      <xdr:colOff>101600</xdr:colOff>
      <xdr:row>59</xdr:row>
      <xdr:rowOff>169999</xdr:rowOff>
    </xdr:to>
    <xdr:sp macro="" textlink="">
      <xdr:nvSpPr>
        <xdr:cNvPr id="445" name="フローチャート: 判断 444"/>
        <xdr:cNvSpPr/>
      </xdr:nvSpPr>
      <xdr:spPr>
        <a:xfrm>
          <a:off x="15430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29210</xdr:rowOff>
    </xdr:from>
    <xdr:to>
      <xdr:col>76</xdr:col>
      <xdr:colOff>165100</xdr:colOff>
      <xdr:row>59</xdr:row>
      <xdr:rowOff>130810</xdr:rowOff>
    </xdr:to>
    <xdr:sp macro="" textlink="">
      <xdr:nvSpPr>
        <xdr:cNvPr id="446" name="フローチャート: 判断 445"/>
        <xdr:cNvSpPr/>
      </xdr:nvSpPr>
      <xdr:spPr>
        <a:xfrm>
          <a:off x="14541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35741</xdr:rowOff>
    </xdr:from>
    <xdr:to>
      <xdr:col>72</xdr:col>
      <xdr:colOff>38100</xdr:colOff>
      <xdr:row>59</xdr:row>
      <xdr:rowOff>137341</xdr:rowOff>
    </xdr:to>
    <xdr:sp macro="" textlink="">
      <xdr:nvSpPr>
        <xdr:cNvPr id="447" name="フローチャート: 判断 446"/>
        <xdr:cNvSpPr/>
      </xdr:nvSpPr>
      <xdr:spPr>
        <a:xfrm>
          <a:off x="13652500" y="1015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164737</xdr:rowOff>
    </xdr:from>
    <xdr:to>
      <xdr:col>67</xdr:col>
      <xdr:colOff>101600</xdr:colOff>
      <xdr:row>59</xdr:row>
      <xdr:rowOff>94887</xdr:rowOff>
    </xdr:to>
    <xdr:sp macro="" textlink="">
      <xdr:nvSpPr>
        <xdr:cNvPr id="448" name="フローチャート: 判断 447"/>
        <xdr:cNvSpPr/>
      </xdr:nvSpPr>
      <xdr:spPr>
        <a:xfrm>
          <a:off x="127635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9" name="テキスト ボックス 44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0" name="テキスト ボックス 44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1" name="テキスト ボックス 45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2" name="テキスト ボックス 45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3" name="テキスト ボックス 45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89626</xdr:rowOff>
    </xdr:from>
    <xdr:to>
      <xdr:col>85</xdr:col>
      <xdr:colOff>177800</xdr:colOff>
      <xdr:row>63</xdr:row>
      <xdr:rowOff>19776</xdr:rowOff>
    </xdr:to>
    <xdr:sp macro="" textlink="">
      <xdr:nvSpPr>
        <xdr:cNvPr id="454" name="楕円 453"/>
        <xdr:cNvSpPr/>
      </xdr:nvSpPr>
      <xdr:spPr>
        <a:xfrm>
          <a:off x="16268700" y="1071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68053</xdr:rowOff>
    </xdr:from>
    <xdr:ext cx="405111" cy="259045"/>
    <xdr:sp macro="" textlink="">
      <xdr:nvSpPr>
        <xdr:cNvPr id="455" name="【学校施設】&#10;有形固定資産減価償却率該当値テキスト"/>
        <xdr:cNvSpPr txBox="1"/>
      </xdr:nvSpPr>
      <xdr:spPr>
        <a:xfrm>
          <a:off x="16357600" y="1069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11249</xdr:rowOff>
    </xdr:from>
    <xdr:to>
      <xdr:col>81</xdr:col>
      <xdr:colOff>101600</xdr:colOff>
      <xdr:row>62</xdr:row>
      <xdr:rowOff>112849</xdr:rowOff>
    </xdr:to>
    <xdr:sp macro="" textlink="">
      <xdr:nvSpPr>
        <xdr:cNvPr id="456" name="楕円 455"/>
        <xdr:cNvSpPr/>
      </xdr:nvSpPr>
      <xdr:spPr>
        <a:xfrm>
          <a:off x="15430500" y="1064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62049</xdr:rowOff>
    </xdr:from>
    <xdr:to>
      <xdr:col>85</xdr:col>
      <xdr:colOff>127000</xdr:colOff>
      <xdr:row>62</xdr:row>
      <xdr:rowOff>140426</xdr:rowOff>
    </xdr:to>
    <xdr:cxnSp macro="">
      <xdr:nvCxnSpPr>
        <xdr:cNvPr id="457" name="直線コネクタ 456"/>
        <xdr:cNvCxnSpPr/>
      </xdr:nvCxnSpPr>
      <xdr:spPr>
        <a:xfrm>
          <a:off x="15481300" y="10691949"/>
          <a:ext cx="8382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117384</xdr:rowOff>
    </xdr:from>
    <xdr:to>
      <xdr:col>76</xdr:col>
      <xdr:colOff>165100</xdr:colOff>
      <xdr:row>62</xdr:row>
      <xdr:rowOff>47534</xdr:rowOff>
    </xdr:to>
    <xdr:sp macro="" textlink="">
      <xdr:nvSpPr>
        <xdr:cNvPr id="458" name="楕円 457"/>
        <xdr:cNvSpPr/>
      </xdr:nvSpPr>
      <xdr:spPr>
        <a:xfrm>
          <a:off x="14541500" y="1057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168184</xdr:rowOff>
    </xdr:from>
    <xdr:to>
      <xdr:col>81</xdr:col>
      <xdr:colOff>50800</xdr:colOff>
      <xdr:row>62</xdr:row>
      <xdr:rowOff>62049</xdr:rowOff>
    </xdr:to>
    <xdr:cxnSp macro="">
      <xdr:nvCxnSpPr>
        <xdr:cNvPr id="459" name="直線コネクタ 458"/>
        <xdr:cNvCxnSpPr/>
      </xdr:nvCxnSpPr>
      <xdr:spPr>
        <a:xfrm>
          <a:off x="14592300" y="10626634"/>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52070</xdr:rowOff>
    </xdr:from>
    <xdr:to>
      <xdr:col>72</xdr:col>
      <xdr:colOff>38100</xdr:colOff>
      <xdr:row>61</xdr:row>
      <xdr:rowOff>153670</xdr:rowOff>
    </xdr:to>
    <xdr:sp macro="" textlink="">
      <xdr:nvSpPr>
        <xdr:cNvPr id="460" name="楕円 459"/>
        <xdr:cNvSpPr/>
      </xdr:nvSpPr>
      <xdr:spPr>
        <a:xfrm>
          <a:off x="13652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102870</xdr:rowOff>
    </xdr:from>
    <xdr:to>
      <xdr:col>76</xdr:col>
      <xdr:colOff>114300</xdr:colOff>
      <xdr:row>61</xdr:row>
      <xdr:rowOff>168184</xdr:rowOff>
    </xdr:to>
    <xdr:cxnSp macro="">
      <xdr:nvCxnSpPr>
        <xdr:cNvPr id="461" name="直線コネクタ 460"/>
        <xdr:cNvCxnSpPr/>
      </xdr:nvCxnSpPr>
      <xdr:spPr>
        <a:xfrm>
          <a:off x="13703300" y="1056132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154940</xdr:rowOff>
    </xdr:from>
    <xdr:to>
      <xdr:col>67</xdr:col>
      <xdr:colOff>101600</xdr:colOff>
      <xdr:row>61</xdr:row>
      <xdr:rowOff>85090</xdr:rowOff>
    </xdr:to>
    <xdr:sp macro="" textlink="">
      <xdr:nvSpPr>
        <xdr:cNvPr id="462" name="楕円 461"/>
        <xdr:cNvSpPr/>
      </xdr:nvSpPr>
      <xdr:spPr>
        <a:xfrm>
          <a:off x="12763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34290</xdr:rowOff>
    </xdr:from>
    <xdr:to>
      <xdr:col>71</xdr:col>
      <xdr:colOff>177800</xdr:colOff>
      <xdr:row>61</xdr:row>
      <xdr:rowOff>102870</xdr:rowOff>
    </xdr:to>
    <xdr:cxnSp macro="">
      <xdr:nvCxnSpPr>
        <xdr:cNvPr id="463" name="直線コネクタ 462"/>
        <xdr:cNvCxnSpPr/>
      </xdr:nvCxnSpPr>
      <xdr:spPr>
        <a:xfrm>
          <a:off x="12814300" y="104927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15076</xdr:rowOff>
    </xdr:from>
    <xdr:ext cx="405111" cy="259045"/>
    <xdr:sp macro="" textlink="">
      <xdr:nvSpPr>
        <xdr:cNvPr id="464" name="n_1aveValue【学校施設】&#10;有形固定資産減価償却率"/>
        <xdr:cNvSpPr txBox="1"/>
      </xdr:nvSpPr>
      <xdr:spPr>
        <a:xfrm>
          <a:off x="152660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147337</xdr:rowOff>
    </xdr:from>
    <xdr:ext cx="405111" cy="259045"/>
    <xdr:sp macro="" textlink="">
      <xdr:nvSpPr>
        <xdr:cNvPr id="465" name="n_2aveValue【学校施設】&#10;有形固定資産減価償却率"/>
        <xdr:cNvSpPr txBox="1"/>
      </xdr:nvSpPr>
      <xdr:spPr>
        <a:xfrm>
          <a:off x="14389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153868</xdr:rowOff>
    </xdr:from>
    <xdr:ext cx="405111" cy="259045"/>
    <xdr:sp macro="" textlink="">
      <xdr:nvSpPr>
        <xdr:cNvPr id="466" name="n_3aveValue【学校施設】&#10;有形固定資産減価償却率"/>
        <xdr:cNvSpPr txBox="1"/>
      </xdr:nvSpPr>
      <xdr:spPr>
        <a:xfrm>
          <a:off x="13500744" y="9926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111414</xdr:rowOff>
    </xdr:from>
    <xdr:ext cx="405111" cy="259045"/>
    <xdr:sp macro="" textlink="">
      <xdr:nvSpPr>
        <xdr:cNvPr id="467" name="n_4aveValue【学校施設】&#10;有形固定資産減価償却率"/>
        <xdr:cNvSpPr txBox="1"/>
      </xdr:nvSpPr>
      <xdr:spPr>
        <a:xfrm>
          <a:off x="12611744" y="988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103976</xdr:rowOff>
    </xdr:from>
    <xdr:ext cx="405111" cy="259045"/>
    <xdr:sp macro="" textlink="">
      <xdr:nvSpPr>
        <xdr:cNvPr id="468" name="n_1mainValue【学校施設】&#10;有形固定資産減価償却率"/>
        <xdr:cNvSpPr txBox="1"/>
      </xdr:nvSpPr>
      <xdr:spPr>
        <a:xfrm>
          <a:off x="15266044" y="1073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38661</xdr:rowOff>
    </xdr:from>
    <xdr:ext cx="405111" cy="259045"/>
    <xdr:sp macro="" textlink="">
      <xdr:nvSpPr>
        <xdr:cNvPr id="469" name="n_2mainValue【学校施設】&#10;有形固定資産減価償却率"/>
        <xdr:cNvSpPr txBox="1"/>
      </xdr:nvSpPr>
      <xdr:spPr>
        <a:xfrm>
          <a:off x="14389744" y="1066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144797</xdr:rowOff>
    </xdr:from>
    <xdr:ext cx="405111" cy="259045"/>
    <xdr:sp macro="" textlink="">
      <xdr:nvSpPr>
        <xdr:cNvPr id="470" name="n_3mainValue【学校施設】&#10;有形固定資産減価償却率"/>
        <xdr:cNvSpPr txBox="1"/>
      </xdr:nvSpPr>
      <xdr:spPr>
        <a:xfrm>
          <a:off x="135007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76217</xdr:rowOff>
    </xdr:from>
    <xdr:ext cx="405111" cy="259045"/>
    <xdr:sp macro="" textlink="">
      <xdr:nvSpPr>
        <xdr:cNvPr id="471" name="n_4mainValue【学校施設】&#10;有形固定資産減価償却率"/>
        <xdr:cNvSpPr txBox="1"/>
      </xdr:nvSpPr>
      <xdr:spPr>
        <a:xfrm>
          <a:off x="12611744"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2" name="正方形/長方形 47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3" name="正方形/長方形 47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4" name="正方形/長方形 47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5" name="正方形/長方形 47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6" name="正方形/長方形 47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7" name="正方形/長方形 47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8" name="正方形/長方形 47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9" name="正方形/長方形 47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0" name="テキスト ボックス 47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1" name="直線コネクタ 48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2" name="テキスト ボックス 48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83" name="直線コネクタ 48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4" name="テキスト ボックス 48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5" name="直線コネクタ 48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6" name="テキスト ボックス 48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7" name="直線コネクタ 48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8" name="テキスト ボックス 48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9" name="直線コネクタ 48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90" name="テキスト ボックス 48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91" name="直線コネクタ 49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92" name="テキスト ボックス 49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3" name="直線コネクタ 49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4" name="テキスト ボックス 49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9525</xdr:rowOff>
    </xdr:from>
    <xdr:to>
      <xdr:col>116</xdr:col>
      <xdr:colOff>62864</xdr:colOff>
      <xdr:row>64</xdr:row>
      <xdr:rowOff>25908</xdr:rowOff>
    </xdr:to>
    <xdr:cxnSp macro="">
      <xdr:nvCxnSpPr>
        <xdr:cNvPr id="496" name="直線コネクタ 495"/>
        <xdr:cNvCxnSpPr/>
      </xdr:nvCxnSpPr>
      <xdr:spPr>
        <a:xfrm flipV="1">
          <a:off x="22160864" y="9782175"/>
          <a:ext cx="0" cy="1216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29735</xdr:rowOff>
    </xdr:from>
    <xdr:ext cx="469744" cy="259045"/>
    <xdr:sp macro="" textlink="">
      <xdr:nvSpPr>
        <xdr:cNvPr id="497" name="【学校施設】&#10;一人当たり面積最小値テキスト"/>
        <xdr:cNvSpPr txBox="1"/>
      </xdr:nvSpPr>
      <xdr:spPr>
        <a:xfrm>
          <a:off x="22199600" y="1100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25908</xdr:rowOff>
    </xdr:from>
    <xdr:to>
      <xdr:col>116</xdr:col>
      <xdr:colOff>152400</xdr:colOff>
      <xdr:row>64</xdr:row>
      <xdr:rowOff>25908</xdr:rowOff>
    </xdr:to>
    <xdr:cxnSp macro="">
      <xdr:nvCxnSpPr>
        <xdr:cNvPr id="498" name="直線コネクタ 497"/>
        <xdr:cNvCxnSpPr/>
      </xdr:nvCxnSpPr>
      <xdr:spPr>
        <a:xfrm>
          <a:off x="22072600" y="10998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127652</xdr:rowOff>
    </xdr:from>
    <xdr:ext cx="469744" cy="259045"/>
    <xdr:sp macro="" textlink="">
      <xdr:nvSpPr>
        <xdr:cNvPr id="499" name="【学校施設】&#10;一人当たり面積最大値テキスト"/>
        <xdr:cNvSpPr txBox="1"/>
      </xdr:nvSpPr>
      <xdr:spPr>
        <a:xfrm>
          <a:off x="22199600" y="9557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9525</xdr:rowOff>
    </xdr:from>
    <xdr:to>
      <xdr:col>116</xdr:col>
      <xdr:colOff>152400</xdr:colOff>
      <xdr:row>57</xdr:row>
      <xdr:rowOff>9525</xdr:rowOff>
    </xdr:to>
    <xdr:cxnSp macro="">
      <xdr:nvCxnSpPr>
        <xdr:cNvPr id="500" name="直線コネクタ 499"/>
        <xdr:cNvCxnSpPr/>
      </xdr:nvCxnSpPr>
      <xdr:spPr>
        <a:xfrm>
          <a:off x="22072600" y="9782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169181</xdr:rowOff>
    </xdr:from>
    <xdr:ext cx="469744" cy="259045"/>
    <xdr:sp macro="" textlink="">
      <xdr:nvSpPr>
        <xdr:cNvPr id="501" name="【学校施設】&#10;一人当たり面積平均値テキスト"/>
        <xdr:cNvSpPr txBox="1"/>
      </xdr:nvSpPr>
      <xdr:spPr>
        <a:xfrm>
          <a:off x="22199600" y="106276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19304</xdr:rowOff>
    </xdr:from>
    <xdr:to>
      <xdr:col>116</xdr:col>
      <xdr:colOff>114300</xdr:colOff>
      <xdr:row>62</xdr:row>
      <xdr:rowOff>120904</xdr:rowOff>
    </xdr:to>
    <xdr:sp macro="" textlink="">
      <xdr:nvSpPr>
        <xdr:cNvPr id="502" name="フローチャート: 判断 501"/>
        <xdr:cNvSpPr/>
      </xdr:nvSpPr>
      <xdr:spPr>
        <a:xfrm>
          <a:off x="22110700" y="1064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14732</xdr:rowOff>
    </xdr:from>
    <xdr:to>
      <xdr:col>112</xdr:col>
      <xdr:colOff>38100</xdr:colOff>
      <xdr:row>62</xdr:row>
      <xdr:rowOff>116332</xdr:rowOff>
    </xdr:to>
    <xdr:sp macro="" textlink="">
      <xdr:nvSpPr>
        <xdr:cNvPr id="503" name="フローチャート: 判断 502"/>
        <xdr:cNvSpPr/>
      </xdr:nvSpPr>
      <xdr:spPr>
        <a:xfrm>
          <a:off x="21272500" y="1064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13208</xdr:rowOff>
    </xdr:from>
    <xdr:to>
      <xdr:col>107</xdr:col>
      <xdr:colOff>101600</xdr:colOff>
      <xdr:row>62</xdr:row>
      <xdr:rowOff>114808</xdr:rowOff>
    </xdr:to>
    <xdr:sp macro="" textlink="">
      <xdr:nvSpPr>
        <xdr:cNvPr id="504" name="フローチャート: 判断 503"/>
        <xdr:cNvSpPr/>
      </xdr:nvSpPr>
      <xdr:spPr>
        <a:xfrm>
          <a:off x="20383500" y="1064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6731</xdr:rowOff>
    </xdr:from>
    <xdr:to>
      <xdr:col>102</xdr:col>
      <xdr:colOff>165100</xdr:colOff>
      <xdr:row>62</xdr:row>
      <xdr:rowOff>108331</xdr:rowOff>
    </xdr:to>
    <xdr:sp macro="" textlink="">
      <xdr:nvSpPr>
        <xdr:cNvPr id="505" name="フローチャート: 判断 504"/>
        <xdr:cNvSpPr/>
      </xdr:nvSpPr>
      <xdr:spPr>
        <a:xfrm>
          <a:off x="19494500" y="1063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164846</xdr:rowOff>
    </xdr:from>
    <xdr:to>
      <xdr:col>98</xdr:col>
      <xdr:colOff>38100</xdr:colOff>
      <xdr:row>62</xdr:row>
      <xdr:rowOff>94996</xdr:rowOff>
    </xdr:to>
    <xdr:sp macro="" textlink="">
      <xdr:nvSpPr>
        <xdr:cNvPr id="506" name="フローチャート: 判断 505"/>
        <xdr:cNvSpPr/>
      </xdr:nvSpPr>
      <xdr:spPr>
        <a:xfrm>
          <a:off x="18605500" y="1062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7" name="テキスト ボックス 50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8" name="テキスト ボックス 50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9" name="テキスト ボックス 50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0" name="テキスト ボックス 50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1" name="テキスト ボックス 51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82931</xdr:rowOff>
    </xdr:from>
    <xdr:to>
      <xdr:col>116</xdr:col>
      <xdr:colOff>114300</xdr:colOff>
      <xdr:row>62</xdr:row>
      <xdr:rowOff>13081</xdr:rowOff>
    </xdr:to>
    <xdr:sp macro="" textlink="">
      <xdr:nvSpPr>
        <xdr:cNvPr id="512" name="楕円 511"/>
        <xdr:cNvSpPr/>
      </xdr:nvSpPr>
      <xdr:spPr>
        <a:xfrm>
          <a:off x="22110700" y="1054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105808</xdr:rowOff>
    </xdr:from>
    <xdr:ext cx="469744" cy="259045"/>
    <xdr:sp macro="" textlink="">
      <xdr:nvSpPr>
        <xdr:cNvPr id="513" name="【学校施設】&#10;一人当たり面積該当値テキスト"/>
        <xdr:cNvSpPr txBox="1"/>
      </xdr:nvSpPr>
      <xdr:spPr>
        <a:xfrm>
          <a:off x="22199600" y="10392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94742</xdr:rowOff>
    </xdr:from>
    <xdr:to>
      <xdr:col>112</xdr:col>
      <xdr:colOff>38100</xdr:colOff>
      <xdr:row>62</xdr:row>
      <xdr:rowOff>24892</xdr:rowOff>
    </xdr:to>
    <xdr:sp macro="" textlink="">
      <xdr:nvSpPr>
        <xdr:cNvPr id="514" name="楕円 513"/>
        <xdr:cNvSpPr/>
      </xdr:nvSpPr>
      <xdr:spPr>
        <a:xfrm>
          <a:off x="21272500" y="1055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133731</xdr:rowOff>
    </xdr:from>
    <xdr:to>
      <xdr:col>116</xdr:col>
      <xdr:colOff>63500</xdr:colOff>
      <xdr:row>61</xdr:row>
      <xdr:rowOff>145542</xdr:rowOff>
    </xdr:to>
    <xdr:cxnSp macro="">
      <xdr:nvCxnSpPr>
        <xdr:cNvPr id="515" name="直線コネクタ 514"/>
        <xdr:cNvCxnSpPr/>
      </xdr:nvCxnSpPr>
      <xdr:spPr>
        <a:xfrm flipV="1">
          <a:off x="21323300" y="10592181"/>
          <a:ext cx="8382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106934</xdr:rowOff>
    </xdr:from>
    <xdr:to>
      <xdr:col>107</xdr:col>
      <xdr:colOff>101600</xdr:colOff>
      <xdr:row>62</xdr:row>
      <xdr:rowOff>37084</xdr:rowOff>
    </xdr:to>
    <xdr:sp macro="" textlink="">
      <xdr:nvSpPr>
        <xdr:cNvPr id="516" name="楕円 515"/>
        <xdr:cNvSpPr/>
      </xdr:nvSpPr>
      <xdr:spPr>
        <a:xfrm>
          <a:off x="20383500" y="1056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145542</xdr:rowOff>
    </xdr:from>
    <xdr:to>
      <xdr:col>111</xdr:col>
      <xdr:colOff>177800</xdr:colOff>
      <xdr:row>61</xdr:row>
      <xdr:rowOff>157734</xdr:rowOff>
    </xdr:to>
    <xdr:cxnSp macro="">
      <xdr:nvCxnSpPr>
        <xdr:cNvPr id="517" name="直線コネクタ 516"/>
        <xdr:cNvCxnSpPr/>
      </xdr:nvCxnSpPr>
      <xdr:spPr>
        <a:xfrm flipV="1">
          <a:off x="20434300" y="10603992"/>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118745</xdr:rowOff>
    </xdr:from>
    <xdr:to>
      <xdr:col>102</xdr:col>
      <xdr:colOff>165100</xdr:colOff>
      <xdr:row>62</xdr:row>
      <xdr:rowOff>48895</xdr:rowOff>
    </xdr:to>
    <xdr:sp macro="" textlink="">
      <xdr:nvSpPr>
        <xdr:cNvPr id="518" name="楕円 517"/>
        <xdr:cNvSpPr/>
      </xdr:nvSpPr>
      <xdr:spPr>
        <a:xfrm>
          <a:off x="19494500" y="1057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157734</xdr:rowOff>
    </xdr:from>
    <xdr:to>
      <xdr:col>107</xdr:col>
      <xdr:colOff>50800</xdr:colOff>
      <xdr:row>61</xdr:row>
      <xdr:rowOff>169545</xdr:rowOff>
    </xdr:to>
    <xdr:cxnSp macro="">
      <xdr:nvCxnSpPr>
        <xdr:cNvPr id="519" name="直線コネクタ 518"/>
        <xdr:cNvCxnSpPr/>
      </xdr:nvCxnSpPr>
      <xdr:spPr>
        <a:xfrm flipV="1">
          <a:off x="19545300" y="10616184"/>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129794</xdr:rowOff>
    </xdr:from>
    <xdr:to>
      <xdr:col>98</xdr:col>
      <xdr:colOff>38100</xdr:colOff>
      <xdr:row>62</xdr:row>
      <xdr:rowOff>59944</xdr:rowOff>
    </xdr:to>
    <xdr:sp macro="" textlink="">
      <xdr:nvSpPr>
        <xdr:cNvPr id="520" name="楕円 519"/>
        <xdr:cNvSpPr/>
      </xdr:nvSpPr>
      <xdr:spPr>
        <a:xfrm>
          <a:off x="18605500" y="1058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169545</xdr:rowOff>
    </xdr:from>
    <xdr:to>
      <xdr:col>102</xdr:col>
      <xdr:colOff>114300</xdr:colOff>
      <xdr:row>62</xdr:row>
      <xdr:rowOff>9144</xdr:rowOff>
    </xdr:to>
    <xdr:cxnSp macro="">
      <xdr:nvCxnSpPr>
        <xdr:cNvPr id="521" name="直線コネクタ 520"/>
        <xdr:cNvCxnSpPr/>
      </xdr:nvCxnSpPr>
      <xdr:spPr>
        <a:xfrm flipV="1">
          <a:off x="18656300" y="10627995"/>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107459</xdr:rowOff>
    </xdr:from>
    <xdr:ext cx="469744" cy="259045"/>
    <xdr:sp macro="" textlink="">
      <xdr:nvSpPr>
        <xdr:cNvPr id="522" name="n_1aveValue【学校施設】&#10;一人当たり面積"/>
        <xdr:cNvSpPr txBox="1"/>
      </xdr:nvSpPr>
      <xdr:spPr>
        <a:xfrm>
          <a:off x="21075727" y="10737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105935</xdr:rowOff>
    </xdr:from>
    <xdr:ext cx="469744" cy="259045"/>
    <xdr:sp macro="" textlink="">
      <xdr:nvSpPr>
        <xdr:cNvPr id="523" name="n_2aveValue【学校施設】&#10;一人当たり面積"/>
        <xdr:cNvSpPr txBox="1"/>
      </xdr:nvSpPr>
      <xdr:spPr>
        <a:xfrm>
          <a:off x="20199427" y="1073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99458</xdr:rowOff>
    </xdr:from>
    <xdr:ext cx="469744" cy="259045"/>
    <xdr:sp macro="" textlink="">
      <xdr:nvSpPr>
        <xdr:cNvPr id="524" name="n_3aveValue【学校施設】&#10;一人当たり面積"/>
        <xdr:cNvSpPr txBox="1"/>
      </xdr:nvSpPr>
      <xdr:spPr>
        <a:xfrm>
          <a:off x="19310427" y="10729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86123</xdr:rowOff>
    </xdr:from>
    <xdr:ext cx="469744" cy="259045"/>
    <xdr:sp macro="" textlink="">
      <xdr:nvSpPr>
        <xdr:cNvPr id="525" name="n_4aveValue【学校施設】&#10;一人当たり面積"/>
        <xdr:cNvSpPr txBox="1"/>
      </xdr:nvSpPr>
      <xdr:spPr>
        <a:xfrm>
          <a:off x="18421427" y="10716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41419</xdr:rowOff>
    </xdr:from>
    <xdr:ext cx="469744" cy="259045"/>
    <xdr:sp macro="" textlink="">
      <xdr:nvSpPr>
        <xdr:cNvPr id="526" name="n_1mainValue【学校施設】&#10;一人当たり面積"/>
        <xdr:cNvSpPr txBox="1"/>
      </xdr:nvSpPr>
      <xdr:spPr>
        <a:xfrm>
          <a:off x="21075727" y="10328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53611</xdr:rowOff>
    </xdr:from>
    <xdr:ext cx="469744" cy="259045"/>
    <xdr:sp macro="" textlink="">
      <xdr:nvSpPr>
        <xdr:cNvPr id="527" name="n_2mainValue【学校施設】&#10;一人当たり面積"/>
        <xdr:cNvSpPr txBox="1"/>
      </xdr:nvSpPr>
      <xdr:spPr>
        <a:xfrm>
          <a:off x="20199427" y="1034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65422</xdr:rowOff>
    </xdr:from>
    <xdr:ext cx="469744" cy="259045"/>
    <xdr:sp macro="" textlink="">
      <xdr:nvSpPr>
        <xdr:cNvPr id="528" name="n_3mainValue【学校施設】&#10;一人当たり面積"/>
        <xdr:cNvSpPr txBox="1"/>
      </xdr:nvSpPr>
      <xdr:spPr>
        <a:xfrm>
          <a:off x="19310427" y="10352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76471</xdr:rowOff>
    </xdr:from>
    <xdr:ext cx="469744" cy="259045"/>
    <xdr:sp macro="" textlink="">
      <xdr:nvSpPr>
        <xdr:cNvPr id="529" name="n_4mainValue【学校施設】&#10;一人当たり面積"/>
        <xdr:cNvSpPr txBox="1"/>
      </xdr:nvSpPr>
      <xdr:spPr>
        <a:xfrm>
          <a:off x="18421427" y="1036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0" name="正方形/長方形 52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1" name="正方形/長方形 53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2" name="正方形/長方形 53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3" name="正方形/長方形 53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4" name="正方形/長方形 53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5" name="正方形/長方形 53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6" name="正方形/長方形 53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7" name="正方形/長方形 536"/>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8" name="正方形/長方形 53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9" name="正方形/長方形 53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0" name="正方形/長方形 53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1" name="正方形/長方形 54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2" name="正方形/長方形 54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3" name="正方形/長方形 54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4" name="正方形/長方形 54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5" name="正方形/長方形 544"/>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6" name="正方形/長方形 54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7" name="正方形/長方形 54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8" name="正方形/長方形 54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9" name="正方形/長方形 54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0" name="正方形/長方形 54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1" name="正方形/長方形 55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2" name="正方形/長方形 55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3" name="正方形/長方形 55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4" name="テキスト ボックス 55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5" name="直線コネクタ 55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6" name="テキスト ボックス 555"/>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57" name="直線コネクタ 556"/>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58" name="テキスト ボックス 557"/>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59" name="直線コネクタ 558"/>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60" name="テキスト ボックス 559"/>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61" name="直線コネクタ 560"/>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62" name="テキスト ボックス 561"/>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63" name="直線コネクタ 562"/>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64" name="テキスト ボックス 563"/>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65" name="直線コネクタ 564"/>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566" name="テキスト ボックス 565"/>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7" name="直線コネクタ 56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568" name="テキスト ボックス 567"/>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9"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36195</xdr:rowOff>
    </xdr:from>
    <xdr:to>
      <xdr:col>85</xdr:col>
      <xdr:colOff>126364</xdr:colOff>
      <xdr:row>108</xdr:row>
      <xdr:rowOff>152400</xdr:rowOff>
    </xdr:to>
    <xdr:cxnSp macro="">
      <xdr:nvCxnSpPr>
        <xdr:cNvPr id="570" name="直線コネクタ 569"/>
        <xdr:cNvCxnSpPr/>
      </xdr:nvCxnSpPr>
      <xdr:spPr>
        <a:xfrm flipV="1">
          <a:off x="16318864" y="17181195"/>
          <a:ext cx="0" cy="148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571"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572" name="直線コネクタ 571"/>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154322</xdr:rowOff>
    </xdr:from>
    <xdr:ext cx="405111" cy="259045"/>
    <xdr:sp macro="" textlink="">
      <xdr:nvSpPr>
        <xdr:cNvPr id="573" name="【公民館】&#10;有形固定資産減価償却率最大値テキスト"/>
        <xdr:cNvSpPr txBox="1"/>
      </xdr:nvSpPr>
      <xdr:spPr>
        <a:xfrm>
          <a:off x="16357600" y="1695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36195</xdr:rowOff>
    </xdr:from>
    <xdr:to>
      <xdr:col>86</xdr:col>
      <xdr:colOff>25400</xdr:colOff>
      <xdr:row>100</xdr:row>
      <xdr:rowOff>36195</xdr:rowOff>
    </xdr:to>
    <xdr:cxnSp macro="">
      <xdr:nvCxnSpPr>
        <xdr:cNvPr id="574" name="直線コネクタ 573"/>
        <xdr:cNvCxnSpPr/>
      </xdr:nvCxnSpPr>
      <xdr:spPr>
        <a:xfrm>
          <a:off x="16230600" y="1718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47641</xdr:rowOff>
    </xdr:from>
    <xdr:ext cx="405111" cy="259045"/>
    <xdr:sp macro="" textlink="">
      <xdr:nvSpPr>
        <xdr:cNvPr id="575" name="【公民館】&#10;有形固定資産減価償却率平均値テキスト"/>
        <xdr:cNvSpPr txBox="1"/>
      </xdr:nvSpPr>
      <xdr:spPr>
        <a:xfrm>
          <a:off x="16357600" y="180498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69214</xdr:rowOff>
    </xdr:from>
    <xdr:to>
      <xdr:col>85</xdr:col>
      <xdr:colOff>177800</xdr:colOff>
      <xdr:row>105</xdr:row>
      <xdr:rowOff>170814</xdr:rowOff>
    </xdr:to>
    <xdr:sp macro="" textlink="">
      <xdr:nvSpPr>
        <xdr:cNvPr id="576" name="フローチャート: 判断 575"/>
        <xdr:cNvSpPr/>
      </xdr:nvSpPr>
      <xdr:spPr>
        <a:xfrm>
          <a:off x="16268700" y="18071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55880</xdr:rowOff>
    </xdr:from>
    <xdr:to>
      <xdr:col>81</xdr:col>
      <xdr:colOff>101600</xdr:colOff>
      <xdr:row>105</xdr:row>
      <xdr:rowOff>157480</xdr:rowOff>
    </xdr:to>
    <xdr:sp macro="" textlink="">
      <xdr:nvSpPr>
        <xdr:cNvPr id="577" name="フローチャート: 判断 576"/>
        <xdr:cNvSpPr/>
      </xdr:nvSpPr>
      <xdr:spPr>
        <a:xfrm>
          <a:off x="154305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48261</xdr:rowOff>
    </xdr:from>
    <xdr:to>
      <xdr:col>76</xdr:col>
      <xdr:colOff>165100</xdr:colOff>
      <xdr:row>105</xdr:row>
      <xdr:rowOff>149861</xdr:rowOff>
    </xdr:to>
    <xdr:sp macro="" textlink="">
      <xdr:nvSpPr>
        <xdr:cNvPr id="578" name="フローチャート: 判断 577"/>
        <xdr:cNvSpPr/>
      </xdr:nvSpPr>
      <xdr:spPr>
        <a:xfrm>
          <a:off x="14541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126364</xdr:rowOff>
    </xdr:from>
    <xdr:to>
      <xdr:col>72</xdr:col>
      <xdr:colOff>38100</xdr:colOff>
      <xdr:row>105</xdr:row>
      <xdr:rowOff>56514</xdr:rowOff>
    </xdr:to>
    <xdr:sp macro="" textlink="">
      <xdr:nvSpPr>
        <xdr:cNvPr id="579" name="フローチャート: 判断 578"/>
        <xdr:cNvSpPr/>
      </xdr:nvSpPr>
      <xdr:spPr>
        <a:xfrm>
          <a:off x="13652500" y="179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6350</xdr:rowOff>
    </xdr:from>
    <xdr:to>
      <xdr:col>67</xdr:col>
      <xdr:colOff>101600</xdr:colOff>
      <xdr:row>105</xdr:row>
      <xdr:rowOff>107950</xdr:rowOff>
    </xdr:to>
    <xdr:sp macro="" textlink="">
      <xdr:nvSpPr>
        <xdr:cNvPr id="580" name="フローチャート: 判断 579"/>
        <xdr:cNvSpPr/>
      </xdr:nvSpPr>
      <xdr:spPr>
        <a:xfrm>
          <a:off x="12763500" y="1800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1" name="テキスト ボックス 58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2" name="テキスト ボックス 58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3" name="テキスト ボックス 58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4" name="テキスト ボックス 58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5" name="テキスト ボックス 58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166370</xdr:rowOff>
    </xdr:from>
    <xdr:to>
      <xdr:col>85</xdr:col>
      <xdr:colOff>177800</xdr:colOff>
      <xdr:row>105</xdr:row>
      <xdr:rowOff>96520</xdr:rowOff>
    </xdr:to>
    <xdr:sp macro="" textlink="">
      <xdr:nvSpPr>
        <xdr:cNvPr id="586" name="楕円 585"/>
        <xdr:cNvSpPr/>
      </xdr:nvSpPr>
      <xdr:spPr>
        <a:xfrm>
          <a:off x="16268700" y="1799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17797</xdr:rowOff>
    </xdr:from>
    <xdr:ext cx="405111" cy="259045"/>
    <xdr:sp macro="" textlink="">
      <xdr:nvSpPr>
        <xdr:cNvPr id="587" name="【公民館】&#10;有形固定資産減価償却率該当値テキスト"/>
        <xdr:cNvSpPr txBox="1"/>
      </xdr:nvSpPr>
      <xdr:spPr>
        <a:xfrm>
          <a:off x="16357600" y="1784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116839</xdr:rowOff>
    </xdr:from>
    <xdr:to>
      <xdr:col>81</xdr:col>
      <xdr:colOff>101600</xdr:colOff>
      <xdr:row>105</xdr:row>
      <xdr:rowOff>46989</xdr:rowOff>
    </xdr:to>
    <xdr:sp macro="" textlink="">
      <xdr:nvSpPr>
        <xdr:cNvPr id="588" name="楕円 587"/>
        <xdr:cNvSpPr/>
      </xdr:nvSpPr>
      <xdr:spPr>
        <a:xfrm>
          <a:off x="154305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167639</xdr:rowOff>
    </xdr:from>
    <xdr:to>
      <xdr:col>85</xdr:col>
      <xdr:colOff>127000</xdr:colOff>
      <xdr:row>105</xdr:row>
      <xdr:rowOff>45720</xdr:rowOff>
    </xdr:to>
    <xdr:cxnSp macro="">
      <xdr:nvCxnSpPr>
        <xdr:cNvPr id="589" name="直線コネクタ 588"/>
        <xdr:cNvCxnSpPr/>
      </xdr:nvCxnSpPr>
      <xdr:spPr>
        <a:xfrm>
          <a:off x="15481300" y="17998439"/>
          <a:ext cx="8382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80645</xdr:rowOff>
    </xdr:from>
    <xdr:to>
      <xdr:col>76</xdr:col>
      <xdr:colOff>165100</xdr:colOff>
      <xdr:row>105</xdr:row>
      <xdr:rowOff>10795</xdr:rowOff>
    </xdr:to>
    <xdr:sp macro="" textlink="">
      <xdr:nvSpPr>
        <xdr:cNvPr id="590" name="楕円 589"/>
        <xdr:cNvSpPr/>
      </xdr:nvSpPr>
      <xdr:spPr>
        <a:xfrm>
          <a:off x="14541500" y="1791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131445</xdr:rowOff>
    </xdr:from>
    <xdr:to>
      <xdr:col>81</xdr:col>
      <xdr:colOff>50800</xdr:colOff>
      <xdr:row>104</xdr:row>
      <xdr:rowOff>167639</xdr:rowOff>
    </xdr:to>
    <xdr:cxnSp macro="">
      <xdr:nvCxnSpPr>
        <xdr:cNvPr id="591" name="直線コネクタ 590"/>
        <xdr:cNvCxnSpPr/>
      </xdr:nvCxnSpPr>
      <xdr:spPr>
        <a:xfrm>
          <a:off x="14592300" y="17962245"/>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42545</xdr:rowOff>
    </xdr:from>
    <xdr:to>
      <xdr:col>72</xdr:col>
      <xdr:colOff>38100</xdr:colOff>
      <xdr:row>104</xdr:row>
      <xdr:rowOff>144145</xdr:rowOff>
    </xdr:to>
    <xdr:sp macro="" textlink="">
      <xdr:nvSpPr>
        <xdr:cNvPr id="592" name="楕円 591"/>
        <xdr:cNvSpPr/>
      </xdr:nvSpPr>
      <xdr:spPr>
        <a:xfrm>
          <a:off x="13652500" y="1787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93345</xdr:rowOff>
    </xdr:from>
    <xdr:to>
      <xdr:col>76</xdr:col>
      <xdr:colOff>114300</xdr:colOff>
      <xdr:row>104</xdr:row>
      <xdr:rowOff>131445</xdr:rowOff>
    </xdr:to>
    <xdr:cxnSp macro="">
      <xdr:nvCxnSpPr>
        <xdr:cNvPr id="593" name="直線コネクタ 592"/>
        <xdr:cNvCxnSpPr/>
      </xdr:nvCxnSpPr>
      <xdr:spPr>
        <a:xfrm>
          <a:off x="13703300" y="179241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6350</xdr:rowOff>
    </xdr:from>
    <xdr:to>
      <xdr:col>67</xdr:col>
      <xdr:colOff>101600</xdr:colOff>
      <xdr:row>104</xdr:row>
      <xdr:rowOff>107950</xdr:rowOff>
    </xdr:to>
    <xdr:sp macro="" textlink="">
      <xdr:nvSpPr>
        <xdr:cNvPr id="594" name="楕円 593"/>
        <xdr:cNvSpPr/>
      </xdr:nvSpPr>
      <xdr:spPr>
        <a:xfrm>
          <a:off x="12763500" y="1783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57150</xdr:rowOff>
    </xdr:from>
    <xdr:to>
      <xdr:col>71</xdr:col>
      <xdr:colOff>177800</xdr:colOff>
      <xdr:row>104</xdr:row>
      <xdr:rowOff>93345</xdr:rowOff>
    </xdr:to>
    <xdr:cxnSp macro="">
      <xdr:nvCxnSpPr>
        <xdr:cNvPr id="595" name="直線コネクタ 594"/>
        <xdr:cNvCxnSpPr/>
      </xdr:nvCxnSpPr>
      <xdr:spPr>
        <a:xfrm>
          <a:off x="12814300" y="1788795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148607</xdr:rowOff>
    </xdr:from>
    <xdr:ext cx="405111" cy="259045"/>
    <xdr:sp macro="" textlink="">
      <xdr:nvSpPr>
        <xdr:cNvPr id="596" name="n_1aveValue【公民館】&#10;有形固定資産減価償却率"/>
        <xdr:cNvSpPr txBox="1"/>
      </xdr:nvSpPr>
      <xdr:spPr>
        <a:xfrm>
          <a:off x="15266044" y="1815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140988</xdr:rowOff>
    </xdr:from>
    <xdr:ext cx="405111" cy="259045"/>
    <xdr:sp macro="" textlink="">
      <xdr:nvSpPr>
        <xdr:cNvPr id="597" name="n_2aveValue【公民館】&#10;有形固定資産減価償却率"/>
        <xdr:cNvSpPr txBox="1"/>
      </xdr:nvSpPr>
      <xdr:spPr>
        <a:xfrm>
          <a:off x="14389744" y="1814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47641</xdr:rowOff>
    </xdr:from>
    <xdr:ext cx="405111" cy="259045"/>
    <xdr:sp macro="" textlink="">
      <xdr:nvSpPr>
        <xdr:cNvPr id="598" name="n_3aveValue【公民館】&#10;有形固定資産減価償却率"/>
        <xdr:cNvSpPr txBox="1"/>
      </xdr:nvSpPr>
      <xdr:spPr>
        <a:xfrm>
          <a:off x="13500744" y="18049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99077</xdr:rowOff>
    </xdr:from>
    <xdr:ext cx="405111" cy="259045"/>
    <xdr:sp macro="" textlink="">
      <xdr:nvSpPr>
        <xdr:cNvPr id="599" name="n_4aveValue【公民館】&#10;有形固定資産減価償却率"/>
        <xdr:cNvSpPr txBox="1"/>
      </xdr:nvSpPr>
      <xdr:spPr>
        <a:xfrm>
          <a:off x="12611744" y="1810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63516</xdr:rowOff>
    </xdr:from>
    <xdr:ext cx="405111" cy="259045"/>
    <xdr:sp macro="" textlink="">
      <xdr:nvSpPr>
        <xdr:cNvPr id="600" name="n_1mainValue【公民館】&#10;有形固定資産減価償却率"/>
        <xdr:cNvSpPr txBox="1"/>
      </xdr:nvSpPr>
      <xdr:spPr>
        <a:xfrm>
          <a:off x="152660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27322</xdr:rowOff>
    </xdr:from>
    <xdr:ext cx="405111" cy="259045"/>
    <xdr:sp macro="" textlink="">
      <xdr:nvSpPr>
        <xdr:cNvPr id="601" name="n_2mainValue【公民館】&#10;有形固定資産減価償却率"/>
        <xdr:cNvSpPr txBox="1"/>
      </xdr:nvSpPr>
      <xdr:spPr>
        <a:xfrm>
          <a:off x="14389744" y="1768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160672</xdr:rowOff>
    </xdr:from>
    <xdr:ext cx="405111" cy="259045"/>
    <xdr:sp macro="" textlink="">
      <xdr:nvSpPr>
        <xdr:cNvPr id="602" name="n_3mainValue【公民館】&#10;有形固定資産減価償却率"/>
        <xdr:cNvSpPr txBox="1"/>
      </xdr:nvSpPr>
      <xdr:spPr>
        <a:xfrm>
          <a:off x="13500744" y="1764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124477</xdr:rowOff>
    </xdr:from>
    <xdr:ext cx="405111" cy="259045"/>
    <xdr:sp macro="" textlink="">
      <xdr:nvSpPr>
        <xdr:cNvPr id="603" name="n_4mainValue【公民館】&#10;有形固定資産減価償却率"/>
        <xdr:cNvSpPr txBox="1"/>
      </xdr:nvSpPr>
      <xdr:spPr>
        <a:xfrm>
          <a:off x="12611744" y="1761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4" name="正方形/長方形 60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5" name="正方形/長方形 60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6" name="正方形/長方形 60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7" name="正方形/長方形 60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8" name="正方形/長方形 60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9" name="正方形/長方形 60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10" name="正方形/長方形 60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1" name="正方形/長方形 61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2" name="テキスト ボックス 61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3" name="直線コネクタ 61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14" name="直線コネクタ 613"/>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15" name="テキスト ボックス 614"/>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16" name="直線コネクタ 615"/>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17" name="テキスト ボックス 616"/>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18" name="直線コネクタ 617"/>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19" name="テキスト ボックス 618"/>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20" name="直線コネクタ 619"/>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21" name="テキスト ボックス 620"/>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22" name="直線コネクタ 621"/>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23" name="テキスト ボックス 622"/>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24" name="直線コネクタ 623"/>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25" name="テキスト ボックス 624"/>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6" name="直線コネクタ 62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7" name="テキスト ボックス 62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25581</xdr:rowOff>
    </xdr:from>
    <xdr:to>
      <xdr:col>116</xdr:col>
      <xdr:colOff>62864</xdr:colOff>
      <xdr:row>109</xdr:row>
      <xdr:rowOff>27214</xdr:rowOff>
    </xdr:to>
    <xdr:cxnSp macro="">
      <xdr:nvCxnSpPr>
        <xdr:cNvPr id="629" name="直線コネクタ 628"/>
        <xdr:cNvCxnSpPr/>
      </xdr:nvCxnSpPr>
      <xdr:spPr>
        <a:xfrm flipV="1">
          <a:off x="22160864" y="17170581"/>
          <a:ext cx="0" cy="1544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630" name="【公民館】&#10;一人当たり面積最小値テキスト"/>
        <xdr:cNvSpPr txBox="1"/>
      </xdr:nvSpPr>
      <xdr:spPr>
        <a:xfrm>
          <a:off x="22199600" y="1871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631" name="直線コネクタ 630"/>
        <xdr:cNvCxnSpPr/>
      </xdr:nvCxnSpPr>
      <xdr:spPr>
        <a:xfrm>
          <a:off x="22072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143708</xdr:rowOff>
    </xdr:from>
    <xdr:ext cx="469744" cy="259045"/>
    <xdr:sp macro="" textlink="">
      <xdr:nvSpPr>
        <xdr:cNvPr id="632" name="【公民館】&#10;一人当たり面積最大値テキスト"/>
        <xdr:cNvSpPr txBox="1"/>
      </xdr:nvSpPr>
      <xdr:spPr>
        <a:xfrm>
          <a:off x="22199600" y="16945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25581</xdr:rowOff>
    </xdr:from>
    <xdr:to>
      <xdr:col>116</xdr:col>
      <xdr:colOff>152400</xdr:colOff>
      <xdr:row>100</xdr:row>
      <xdr:rowOff>25581</xdr:rowOff>
    </xdr:to>
    <xdr:cxnSp macro="">
      <xdr:nvCxnSpPr>
        <xdr:cNvPr id="633" name="直線コネクタ 632"/>
        <xdr:cNvCxnSpPr/>
      </xdr:nvCxnSpPr>
      <xdr:spPr>
        <a:xfrm>
          <a:off x="22072600" y="1717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160945</xdr:rowOff>
    </xdr:from>
    <xdr:ext cx="469744" cy="259045"/>
    <xdr:sp macro="" textlink="">
      <xdr:nvSpPr>
        <xdr:cNvPr id="634" name="【公民館】&#10;一人当たり面積平均値テキスト"/>
        <xdr:cNvSpPr txBox="1"/>
      </xdr:nvSpPr>
      <xdr:spPr>
        <a:xfrm>
          <a:off x="22199600" y="181631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138068</xdr:rowOff>
    </xdr:from>
    <xdr:to>
      <xdr:col>116</xdr:col>
      <xdr:colOff>114300</xdr:colOff>
      <xdr:row>107</xdr:row>
      <xdr:rowOff>68218</xdr:rowOff>
    </xdr:to>
    <xdr:sp macro="" textlink="">
      <xdr:nvSpPr>
        <xdr:cNvPr id="635" name="フローチャート: 判断 634"/>
        <xdr:cNvSpPr/>
      </xdr:nvSpPr>
      <xdr:spPr>
        <a:xfrm>
          <a:off x="22110700" y="1831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162561</xdr:rowOff>
    </xdr:from>
    <xdr:to>
      <xdr:col>112</xdr:col>
      <xdr:colOff>38100</xdr:colOff>
      <xdr:row>107</xdr:row>
      <xdr:rowOff>92711</xdr:rowOff>
    </xdr:to>
    <xdr:sp macro="" textlink="">
      <xdr:nvSpPr>
        <xdr:cNvPr id="636" name="フローチャート: 判断 635"/>
        <xdr:cNvSpPr/>
      </xdr:nvSpPr>
      <xdr:spPr>
        <a:xfrm>
          <a:off x="21272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162561</xdr:rowOff>
    </xdr:from>
    <xdr:to>
      <xdr:col>107</xdr:col>
      <xdr:colOff>101600</xdr:colOff>
      <xdr:row>107</xdr:row>
      <xdr:rowOff>92711</xdr:rowOff>
    </xdr:to>
    <xdr:sp macro="" textlink="">
      <xdr:nvSpPr>
        <xdr:cNvPr id="637" name="フローチャート: 判断 636"/>
        <xdr:cNvSpPr/>
      </xdr:nvSpPr>
      <xdr:spPr>
        <a:xfrm>
          <a:off x="20383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169092</xdr:rowOff>
    </xdr:from>
    <xdr:to>
      <xdr:col>102</xdr:col>
      <xdr:colOff>165100</xdr:colOff>
      <xdr:row>106</xdr:row>
      <xdr:rowOff>99242</xdr:rowOff>
    </xdr:to>
    <xdr:sp macro="" textlink="">
      <xdr:nvSpPr>
        <xdr:cNvPr id="638" name="フローチャート: 判断 637"/>
        <xdr:cNvSpPr/>
      </xdr:nvSpPr>
      <xdr:spPr>
        <a:xfrm>
          <a:off x="19494500" y="18171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907</xdr:rowOff>
    </xdr:from>
    <xdr:to>
      <xdr:col>98</xdr:col>
      <xdr:colOff>38100</xdr:colOff>
      <xdr:row>106</xdr:row>
      <xdr:rowOff>102507</xdr:rowOff>
    </xdr:to>
    <xdr:sp macro="" textlink="">
      <xdr:nvSpPr>
        <xdr:cNvPr id="639" name="フローチャート: 判断 638"/>
        <xdr:cNvSpPr/>
      </xdr:nvSpPr>
      <xdr:spPr>
        <a:xfrm>
          <a:off x="18605500" y="1817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40" name="テキスト ボックス 63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41" name="テキスト ボックス 64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2" name="テキスト ボックス 64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3" name="テキスト ボックス 64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4" name="テキスト ボックス 64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56424</xdr:rowOff>
    </xdr:from>
    <xdr:to>
      <xdr:col>116</xdr:col>
      <xdr:colOff>114300</xdr:colOff>
      <xdr:row>107</xdr:row>
      <xdr:rowOff>158024</xdr:rowOff>
    </xdr:to>
    <xdr:sp macro="" textlink="">
      <xdr:nvSpPr>
        <xdr:cNvPr id="645" name="楕円 644"/>
        <xdr:cNvSpPr/>
      </xdr:nvSpPr>
      <xdr:spPr>
        <a:xfrm>
          <a:off x="22110700" y="1840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34851</xdr:rowOff>
    </xdr:from>
    <xdr:ext cx="469744" cy="259045"/>
    <xdr:sp macro="" textlink="">
      <xdr:nvSpPr>
        <xdr:cNvPr id="646" name="【公民館】&#10;一人当たり面積該当値テキスト"/>
        <xdr:cNvSpPr txBox="1"/>
      </xdr:nvSpPr>
      <xdr:spPr>
        <a:xfrm>
          <a:off x="22199600" y="1838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18869</xdr:rowOff>
    </xdr:from>
    <xdr:to>
      <xdr:col>112</xdr:col>
      <xdr:colOff>38100</xdr:colOff>
      <xdr:row>108</xdr:row>
      <xdr:rowOff>120469</xdr:rowOff>
    </xdr:to>
    <xdr:sp macro="" textlink="">
      <xdr:nvSpPr>
        <xdr:cNvPr id="647" name="楕円 646"/>
        <xdr:cNvSpPr/>
      </xdr:nvSpPr>
      <xdr:spPr>
        <a:xfrm>
          <a:off x="21272500" y="1853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107224</xdr:rowOff>
    </xdr:from>
    <xdr:to>
      <xdr:col>116</xdr:col>
      <xdr:colOff>63500</xdr:colOff>
      <xdr:row>108</xdr:row>
      <xdr:rowOff>69669</xdr:rowOff>
    </xdr:to>
    <xdr:cxnSp macro="">
      <xdr:nvCxnSpPr>
        <xdr:cNvPr id="648" name="直線コネクタ 647"/>
        <xdr:cNvCxnSpPr/>
      </xdr:nvCxnSpPr>
      <xdr:spPr>
        <a:xfrm flipV="1">
          <a:off x="21323300" y="18452374"/>
          <a:ext cx="838200" cy="133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20501</xdr:rowOff>
    </xdr:from>
    <xdr:to>
      <xdr:col>107</xdr:col>
      <xdr:colOff>101600</xdr:colOff>
      <xdr:row>108</xdr:row>
      <xdr:rowOff>122101</xdr:rowOff>
    </xdr:to>
    <xdr:sp macro="" textlink="">
      <xdr:nvSpPr>
        <xdr:cNvPr id="649" name="楕円 648"/>
        <xdr:cNvSpPr/>
      </xdr:nvSpPr>
      <xdr:spPr>
        <a:xfrm>
          <a:off x="20383500" y="1853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69669</xdr:rowOff>
    </xdr:from>
    <xdr:to>
      <xdr:col>111</xdr:col>
      <xdr:colOff>177800</xdr:colOff>
      <xdr:row>108</xdr:row>
      <xdr:rowOff>71301</xdr:rowOff>
    </xdr:to>
    <xdr:cxnSp macro="">
      <xdr:nvCxnSpPr>
        <xdr:cNvPr id="650" name="直線コネクタ 649"/>
        <xdr:cNvCxnSpPr/>
      </xdr:nvCxnSpPr>
      <xdr:spPr>
        <a:xfrm flipV="1">
          <a:off x="20434300" y="18586269"/>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22134</xdr:rowOff>
    </xdr:from>
    <xdr:to>
      <xdr:col>102</xdr:col>
      <xdr:colOff>165100</xdr:colOff>
      <xdr:row>108</xdr:row>
      <xdr:rowOff>123734</xdr:rowOff>
    </xdr:to>
    <xdr:sp macro="" textlink="">
      <xdr:nvSpPr>
        <xdr:cNvPr id="651" name="楕円 650"/>
        <xdr:cNvSpPr/>
      </xdr:nvSpPr>
      <xdr:spPr>
        <a:xfrm>
          <a:off x="19494500" y="1853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71301</xdr:rowOff>
    </xdr:from>
    <xdr:to>
      <xdr:col>107</xdr:col>
      <xdr:colOff>50800</xdr:colOff>
      <xdr:row>108</xdr:row>
      <xdr:rowOff>72934</xdr:rowOff>
    </xdr:to>
    <xdr:cxnSp macro="">
      <xdr:nvCxnSpPr>
        <xdr:cNvPr id="652" name="直線コネクタ 651"/>
        <xdr:cNvCxnSpPr/>
      </xdr:nvCxnSpPr>
      <xdr:spPr>
        <a:xfrm flipV="1">
          <a:off x="19545300" y="18587901"/>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25400</xdr:rowOff>
    </xdr:from>
    <xdr:to>
      <xdr:col>98</xdr:col>
      <xdr:colOff>38100</xdr:colOff>
      <xdr:row>108</xdr:row>
      <xdr:rowOff>127000</xdr:rowOff>
    </xdr:to>
    <xdr:sp macro="" textlink="">
      <xdr:nvSpPr>
        <xdr:cNvPr id="653" name="楕円 652"/>
        <xdr:cNvSpPr/>
      </xdr:nvSpPr>
      <xdr:spPr>
        <a:xfrm>
          <a:off x="186055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72934</xdr:rowOff>
    </xdr:from>
    <xdr:to>
      <xdr:col>102</xdr:col>
      <xdr:colOff>114300</xdr:colOff>
      <xdr:row>108</xdr:row>
      <xdr:rowOff>76200</xdr:rowOff>
    </xdr:to>
    <xdr:cxnSp macro="">
      <xdr:nvCxnSpPr>
        <xdr:cNvPr id="654" name="直線コネクタ 653"/>
        <xdr:cNvCxnSpPr/>
      </xdr:nvCxnSpPr>
      <xdr:spPr>
        <a:xfrm flipV="1">
          <a:off x="18656300" y="1858953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109238</xdr:rowOff>
    </xdr:from>
    <xdr:ext cx="469744" cy="259045"/>
    <xdr:sp macro="" textlink="">
      <xdr:nvSpPr>
        <xdr:cNvPr id="655" name="n_1aveValue【公民館】&#10;一人当たり面積"/>
        <xdr:cNvSpPr txBox="1"/>
      </xdr:nvSpPr>
      <xdr:spPr>
        <a:xfrm>
          <a:off x="210757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109238</xdr:rowOff>
    </xdr:from>
    <xdr:ext cx="469744" cy="259045"/>
    <xdr:sp macro="" textlink="">
      <xdr:nvSpPr>
        <xdr:cNvPr id="656" name="n_2aveValue【公民館】&#10;一人当たり面積"/>
        <xdr:cNvSpPr txBox="1"/>
      </xdr:nvSpPr>
      <xdr:spPr>
        <a:xfrm>
          <a:off x="20199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115769</xdr:rowOff>
    </xdr:from>
    <xdr:ext cx="469744" cy="259045"/>
    <xdr:sp macro="" textlink="">
      <xdr:nvSpPr>
        <xdr:cNvPr id="657" name="n_3aveValue【公民館】&#10;一人当たり面積"/>
        <xdr:cNvSpPr txBox="1"/>
      </xdr:nvSpPr>
      <xdr:spPr>
        <a:xfrm>
          <a:off x="19310427" y="17946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119034</xdr:rowOff>
    </xdr:from>
    <xdr:ext cx="469744" cy="259045"/>
    <xdr:sp macro="" textlink="">
      <xdr:nvSpPr>
        <xdr:cNvPr id="658" name="n_4aveValue【公民館】&#10;一人当たり面積"/>
        <xdr:cNvSpPr txBox="1"/>
      </xdr:nvSpPr>
      <xdr:spPr>
        <a:xfrm>
          <a:off x="18421427" y="17949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111596</xdr:rowOff>
    </xdr:from>
    <xdr:ext cx="469744" cy="259045"/>
    <xdr:sp macro="" textlink="">
      <xdr:nvSpPr>
        <xdr:cNvPr id="659" name="n_1mainValue【公民館】&#10;一人当たり面積"/>
        <xdr:cNvSpPr txBox="1"/>
      </xdr:nvSpPr>
      <xdr:spPr>
        <a:xfrm>
          <a:off x="21075727" y="1862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113228</xdr:rowOff>
    </xdr:from>
    <xdr:ext cx="469744" cy="259045"/>
    <xdr:sp macro="" textlink="">
      <xdr:nvSpPr>
        <xdr:cNvPr id="660" name="n_2mainValue【公民館】&#10;一人当たり面積"/>
        <xdr:cNvSpPr txBox="1"/>
      </xdr:nvSpPr>
      <xdr:spPr>
        <a:xfrm>
          <a:off x="20199427" y="18629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114861</xdr:rowOff>
    </xdr:from>
    <xdr:ext cx="469744" cy="259045"/>
    <xdr:sp macro="" textlink="">
      <xdr:nvSpPr>
        <xdr:cNvPr id="661" name="n_3mainValue【公民館】&#10;一人当たり面積"/>
        <xdr:cNvSpPr txBox="1"/>
      </xdr:nvSpPr>
      <xdr:spPr>
        <a:xfrm>
          <a:off x="19310427" y="18631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118127</xdr:rowOff>
    </xdr:from>
    <xdr:ext cx="469744" cy="259045"/>
    <xdr:sp macro="" textlink="">
      <xdr:nvSpPr>
        <xdr:cNvPr id="662" name="n_4mainValue【公民館】&#10;一人当たり面積"/>
        <xdr:cNvSpPr txBox="1"/>
      </xdr:nvSpPr>
      <xdr:spPr>
        <a:xfrm>
          <a:off x="18421427"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3" name="正方形/長方形 66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4" name="正方形/長方形 66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5" name="テキスト ボックス 66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類似団体と比較して有形固定資産減価償却率が高くなっている施設は、学校施設、保育所であり、低くなっている施設は道路、橋りょう・トンネル、公民館となっている。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学校については有形固定資産減価償却率</a:t>
          </a:r>
          <a:r>
            <a:rPr kumimoji="1" lang="en-US" altLang="ja-JP" sz="1300">
              <a:latin typeface="ＭＳ Ｐゴシック" panose="020B0600070205080204" pitchFamily="50" charset="-128"/>
              <a:ea typeface="ＭＳ Ｐゴシック" panose="020B0600070205080204" pitchFamily="50" charset="-128"/>
            </a:rPr>
            <a:t>79.8</a:t>
          </a:r>
          <a:r>
            <a:rPr kumimoji="1" lang="ja-JP" altLang="en-US" sz="1300">
              <a:latin typeface="ＭＳ Ｐゴシック" panose="020B0600070205080204" pitchFamily="50" charset="-128"/>
              <a:ea typeface="ＭＳ Ｐゴシック" panose="020B0600070205080204" pitchFamily="50" charset="-128"/>
            </a:rPr>
            <a:t>％となっており、全国及び埼玉県平均と比較しても老朽化が進んでいる。令和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年度に個別施設計画を策定したところであり</a:t>
          </a:r>
          <a:r>
            <a:rPr kumimoji="1" lang="ja-JP" altLang="ja-JP" sz="1300">
              <a:solidFill>
                <a:schemeClr val="dk1"/>
              </a:solidFill>
              <a:effectLst/>
              <a:latin typeface="+mn-lt"/>
              <a:ea typeface="+mn-ea"/>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同計画に基づいて公共施設の除却や小学校の統合再編など、学校施設のあり方について検討していく。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また、一人当たり面積が大きいことから、更新費用の増加が懸念される。今後は更新費用等についても留意しつつ、引き続き、より良い教育環境の整備に取り組んでいく。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埼玉県吉見町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17,859
17,631
38.64
8,022,108
7,405,574
542,285
5,118,409
5,373,134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45176</xdr:rowOff>
    </xdr:from>
    <xdr:to>
      <xdr:col>24</xdr:col>
      <xdr:colOff>62865</xdr:colOff>
      <xdr:row>42</xdr:row>
      <xdr:rowOff>92528</xdr:rowOff>
    </xdr:to>
    <xdr:cxnSp macro="">
      <xdr:nvCxnSpPr>
        <xdr:cNvPr id="58" name="直線コネクタ 57"/>
        <xdr:cNvCxnSpPr/>
      </xdr:nvCxnSpPr>
      <xdr:spPr>
        <a:xfrm flipV="1">
          <a:off x="4634865" y="5874476"/>
          <a:ext cx="0" cy="1418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163303</xdr:rowOff>
    </xdr:from>
    <xdr:ext cx="405111" cy="259045"/>
    <xdr:sp macro="" textlink="">
      <xdr:nvSpPr>
        <xdr:cNvPr id="61" name="【図書館】&#10;有形固定資産減価償却率最大値テキスト"/>
        <xdr:cNvSpPr txBox="1"/>
      </xdr:nvSpPr>
      <xdr:spPr>
        <a:xfrm>
          <a:off x="4673600" y="564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45176</xdr:rowOff>
    </xdr:from>
    <xdr:to>
      <xdr:col>24</xdr:col>
      <xdr:colOff>152400</xdr:colOff>
      <xdr:row>34</xdr:row>
      <xdr:rowOff>45176</xdr:rowOff>
    </xdr:to>
    <xdr:cxnSp macro="">
      <xdr:nvCxnSpPr>
        <xdr:cNvPr id="62" name="直線コネクタ 61"/>
        <xdr:cNvCxnSpPr/>
      </xdr:nvCxnSpPr>
      <xdr:spPr>
        <a:xfrm>
          <a:off x="4546600" y="587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137721</xdr:rowOff>
    </xdr:from>
    <xdr:ext cx="405111" cy="259045"/>
    <xdr:sp macro="" textlink="">
      <xdr:nvSpPr>
        <xdr:cNvPr id="63" name="【図書館】&#10;有形固定資産減価償却率平均値テキスト"/>
        <xdr:cNvSpPr txBox="1"/>
      </xdr:nvSpPr>
      <xdr:spPr>
        <a:xfrm>
          <a:off x="4673600" y="64813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159294</xdr:rowOff>
    </xdr:from>
    <xdr:to>
      <xdr:col>24</xdr:col>
      <xdr:colOff>114300</xdr:colOff>
      <xdr:row>38</xdr:row>
      <xdr:rowOff>89444</xdr:rowOff>
    </xdr:to>
    <xdr:sp macro="" textlink="">
      <xdr:nvSpPr>
        <xdr:cNvPr id="64" name="フローチャート: 判断 63"/>
        <xdr:cNvSpPr/>
      </xdr:nvSpPr>
      <xdr:spPr>
        <a:xfrm>
          <a:off x="4584700" y="65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123372</xdr:rowOff>
    </xdr:from>
    <xdr:to>
      <xdr:col>20</xdr:col>
      <xdr:colOff>38100</xdr:colOff>
      <xdr:row>38</xdr:row>
      <xdr:rowOff>53522</xdr:rowOff>
    </xdr:to>
    <xdr:sp macro="" textlink="">
      <xdr:nvSpPr>
        <xdr:cNvPr id="65" name="フローチャート: 判断 64"/>
        <xdr:cNvSpPr/>
      </xdr:nvSpPr>
      <xdr:spPr>
        <a:xfrm>
          <a:off x="3746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38</xdr:row>
      <xdr:rowOff>44649</xdr:rowOff>
    </xdr:from>
    <xdr:ext cx="405111" cy="259045"/>
    <xdr:sp macro="" textlink="">
      <xdr:nvSpPr>
        <xdr:cNvPr id="66" name="n_1aveValue【図書館】&#10;有形固定資産減価償却率"/>
        <xdr:cNvSpPr txBox="1"/>
      </xdr:nvSpPr>
      <xdr:spPr>
        <a:xfrm>
          <a:off x="3582044" y="6559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107043</xdr:rowOff>
    </xdr:from>
    <xdr:to>
      <xdr:col>15</xdr:col>
      <xdr:colOff>101600</xdr:colOff>
      <xdr:row>38</xdr:row>
      <xdr:rowOff>37193</xdr:rowOff>
    </xdr:to>
    <xdr:sp macro="" textlink="">
      <xdr:nvSpPr>
        <xdr:cNvPr id="67" name="フローチャート: 判断 66"/>
        <xdr:cNvSpPr/>
      </xdr:nvSpPr>
      <xdr:spPr>
        <a:xfrm>
          <a:off x="2857500" y="645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38</xdr:row>
      <xdr:rowOff>28320</xdr:rowOff>
    </xdr:from>
    <xdr:ext cx="405111" cy="259045"/>
    <xdr:sp macro="" textlink="">
      <xdr:nvSpPr>
        <xdr:cNvPr id="68" name="n_2aveValue【図書館】&#10;有形固定資産減価償却率"/>
        <xdr:cNvSpPr txBox="1"/>
      </xdr:nvSpPr>
      <xdr:spPr>
        <a:xfrm>
          <a:off x="2705744" y="654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72753</xdr:rowOff>
    </xdr:from>
    <xdr:to>
      <xdr:col>10</xdr:col>
      <xdr:colOff>165100</xdr:colOff>
      <xdr:row>38</xdr:row>
      <xdr:rowOff>2903</xdr:rowOff>
    </xdr:to>
    <xdr:sp macro="" textlink="">
      <xdr:nvSpPr>
        <xdr:cNvPr id="69" name="フローチャート: 判断 68"/>
        <xdr:cNvSpPr/>
      </xdr:nvSpPr>
      <xdr:spPr>
        <a:xfrm>
          <a:off x="1968500"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36</xdr:row>
      <xdr:rowOff>19430</xdr:rowOff>
    </xdr:from>
    <xdr:ext cx="405111" cy="259045"/>
    <xdr:sp macro="" textlink="">
      <xdr:nvSpPr>
        <xdr:cNvPr id="70" name="n_3aveValue【図書館】&#10;有形固定資産減価償却率"/>
        <xdr:cNvSpPr txBox="1"/>
      </xdr:nvSpPr>
      <xdr:spPr>
        <a:xfrm>
          <a:off x="1816744"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10704</xdr:rowOff>
    </xdr:from>
    <xdr:to>
      <xdr:col>6</xdr:col>
      <xdr:colOff>38100</xdr:colOff>
      <xdr:row>37</xdr:row>
      <xdr:rowOff>112304</xdr:rowOff>
    </xdr:to>
    <xdr:sp macro="" textlink="">
      <xdr:nvSpPr>
        <xdr:cNvPr id="71" name="フローチャート: 判断 70"/>
        <xdr:cNvSpPr/>
      </xdr:nvSpPr>
      <xdr:spPr>
        <a:xfrm>
          <a:off x="1079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35</xdr:row>
      <xdr:rowOff>128831</xdr:rowOff>
    </xdr:from>
    <xdr:ext cx="405111" cy="259045"/>
    <xdr:sp macro="" textlink="">
      <xdr:nvSpPr>
        <xdr:cNvPr id="72" name="n_4aveValue【図書館】&#10;有形固定資産減価償却率"/>
        <xdr:cNvSpPr txBox="1"/>
      </xdr:nvSpPr>
      <xdr:spPr>
        <a:xfrm>
          <a:off x="9277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73" name="テキスト ボックス 7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4" name="テキスト ボックス 7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5" name="テキスト ボックス 7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6" name="テキスト ボックス 7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7" name="テキスト ボックス 7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165826</xdr:rowOff>
    </xdr:from>
    <xdr:to>
      <xdr:col>24</xdr:col>
      <xdr:colOff>114300</xdr:colOff>
      <xdr:row>34</xdr:row>
      <xdr:rowOff>95976</xdr:rowOff>
    </xdr:to>
    <xdr:sp macro="" textlink="">
      <xdr:nvSpPr>
        <xdr:cNvPr id="78" name="楕円 77"/>
        <xdr:cNvSpPr/>
      </xdr:nvSpPr>
      <xdr:spPr>
        <a:xfrm>
          <a:off x="4584700" y="582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118853</xdr:rowOff>
    </xdr:from>
    <xdr:ext cx="405111" cy="259045"/>
    <xdr:sp macro="" textlink="">
      <xdr:nvSpPr>
        <xdr:cNvPr id="79" name="【図書館】&#10;有形固定資産減価償却率該当値テキスト"/>
        <xdr:cNvSpPr txBox="1"/>
      </xdr:nvSpPr>
      <xdr:spPr>
        <a:xfrm>
          <a:off x="4673600" y="5776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121739</xdr:rowOff>
    </xdr:from>
    <xdr:to>
      <xdr:col>20</xdr:col>
      <xdr:colOff>38100</xdr:colOff>
      <xdr:row>34</xdr:row>
      <xdr:rowOff>51889</xdr:rowOff>
    </xdr:to>
    <xdr:sp macro="" textlink="">
      <xdr:nvSpPr>
        <xdr:cNvPr id="80" name="楕円 79"/>
        <xdr:cNvSpPr/>
      </xdr:nvSpPr>
      <xdr:spPr>
        <a:xfrm>
          <a:off x="3746500" y="577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1089</xdr:rowOff>
    </xdr:from>
    <xdr:to>
      <xdr:col>24</xdr:col>
      <xdr:colOff>63500</xdr:colOff>
      <xdr:row>34</xdr:row>
      <xdr:rowOff>45176</xdr:rowOff>
    </xdr:to>
    <xdr:cxnSp macro="">
      <xdr:nvCxnSpPr>
        <xdr:cNvPr id="81" name="直線コネクタ 80"/>
        <xdr:cNvCxnSpPr/>
      </xdr:nvCxnSpPr>
      <xdr:spPr>
        <a:xfrm>
          <a:off x="3797300" y="5830389"/>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77651</xdr:rowOff>
    </xdr:from>
    <xdr:to>
      <xdr:col>15</xdr:col>
      <xdr:colOff>101600</xdr:colOff>
      <xdr:row>34</xdr:row>
      <xdr:rowOff>7801</xdr:rowOff>
    </xdr:to>
    <xdr:sp macro="" textlink="">
      <xdr:nvSpPr>
        <xdr:cNvPr id="82" name="楕円 81"/>
        <xdr:cNvSpPr/>
      </xdr:nvSpPr>
      <xdr:spPr>
        <a:xfrm>
          <a:off x="2857500" y="573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128451</xdr:rowOff>
    </xdr:from>
    <xdr:to>
      <xdr:col>19</xdr:col>
      <xdr:colOff>177800</xdr:colOff>
      <xdr:row>34</xdr:row>
      <xdr:rowOff>1089</xdr:rowOff>
    </xdr:to>
    <xdr:cxnSp macro="">
      <xdr:nvCxnSpPr>
        <xdr:cNvPr id="83" name="直線コネクタ 82"/>
        <xdr:cNvCxnSpPr/>
      </xdr:nvCxnSpPr>
      <xdr:spPr>
        <a:xfrm>
          <a:off x="2908300" y="5786301"/>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84183</xdr:rowOff>
    </xdr:from>
    <xdr:to>
      <xdr:col>10</xdr:col>
      <xdr:colOff>165100</xdr:colOff>
      <xdr:row>40</xdr:row>
      <xdr:rowOff>14333</xdr:rowOff>
    </xdr:to>
    <xdr:sp macro="" textlink="">
      <xdr:nvSpPr>
        <xdr:cNvPr id="84" name="楕円 83"/>
        <xdr:cNvSpPr/>
      </xdr:nvSpPr>
      <xdr:spPr>
        <a:xfrm>
          <a:off x="1968500" y="677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128451</xdr:rowOff>
    </xdr:from>
    <xdr:to>
      <xdr:col>15</xdr:col>
      <xdr:colOff>50800</xdr:colOff>
      <xdr:row>39</xdr:row>
      <xdr:rowOff>134983</xdr:rowOff>
    </xdr:to>
    <xdr:cxnSp macro="">
      <xdr:nvCxnSpPr>
        <xdr:cNvPr id="85" name="直線コネクタ 84"/>
        <xdr:cNvCxnSpPr/>
      </xdr:nvCxnSpPr>
      <xdr:spPr>
        <a:xfrm flipV="1">
          <a:off x="2019300" y="5786301"/>
          <a:ext cx="889000" cy="1035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46627</xdr:rowOff>
    </xdr:from>
    <xdr:to>
      <xdr:col>6</xdr:col>
      <xdr:colOff>38100</xdr:colOff>
      <xdr:row>39</xdr:row>
      <xdr:rowOff>148227</xdr:rowOff>
    </xdr:to>
    <xdr:sp macro="" textlink="">
      <xdr:nvSpPr>
        <xdr:cNvPr id="86" name="楕円 85"/>
        <xdr:cNvSpPr/>
      </xdr:nvSpPr>
      <xdr:spPr>
        <a:xfrm>
          <a:off x="1079500" y="673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97427</xdr:rowOff>
    </xdr:from>
    <xdr:to>
      <xdr:col>10</xdr:col>
      <xdr:colOff>114300</xdr:colOff>
      <xdr:row>39</xdr:row>
      <xdr:rowOff>134983</xdr:rowOff>
    </xdr:to>
    <xdr:cxnSp macro="">
      <xdr:nvCxnSpPr>
        <xdr:cNvPr id="87" name="直線コネクタ 86"/>
        <xdr:cNvCxnSpPr/>
      </xdr:nvCxnSpPr>
      <xdr:spPr>
        <a:xfrm>
          <a:off x="1130300" y="6783977"/>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32</xdr:row>
      <xdr:rowOff>68416</xdr:rowOff>
    </xdr:from>
    <xdr:ext cx="405111" cy="259045"/>
    <xdr:sp macro="" textlink="">
      <xdr:nvSpPr>
        <xdr:cNvPr id="88" name="n_1mainValue【図書館】&#10;有形固定資産減価償却率"/>
        <xdr:cNvSpPr txBox="1"/>
      </xdr:nvSpPr>
      <xdr:spPr>
        <a:xfrm>
          <a:off x="3582044" y="5554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32</xdr:row>
      <xdr:rowOff>24328</xdr:rowOff>
    </xdr:from>
    <xdr:ext cx="340478" cy="259045"/>
    <xdr:sp macro="" textlink="">
      <xdr:nvSpPr>
        <xdr:cNvPr id="89" name="n_2mainValue【図書館】&#10;有形固定資産減価償却率"/>
        <xdr:cNvSpPr txBox="1"/>
      </xdr:nvSpPr>
      <xdr:spPr>
        <a:xfrm>
          <a:off x="2738061" y="55107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5460</xdr:rowOff>
    </xdr:from>
    <xdr:ext cx="405111" cy="259045"/>
    <xdr:sp macro="" textlink="">
      <xdr:nvSpPr>
        <xdr:cNvPr id="90" name="n_3mainValue【図書館】&#10;有形固定資産減価償却率"/>
        <xdr:cNvSpPr txBox="1"/>
      </xdr:nvSpPr>
      <xdr:spPr>
        <a:xfrm>
          <a:off x="1816744" y="6863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139354</xdr:rowOff>
    </xdr:from>
    <xdr:ext cx="405111" cy="259045"/>
    <xdr:sp macro="" textlink="">
      <xdr:nvSpPr>
        <xdr:cNvPr id="91" name="n_4mainValue【図書館】&#10;有形固定資産減価償却率"/>
        <xdr:cNvSpPr txBox="1"/>
      </xdr:nvSpPr>
      <xdr:spPr>
        <a:xfrm>
          <a:off x="927744" y="682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51054</xdr:rowOff>
    </xdr:from>
    <xdr:to>
      <xdr:col>54</xdr:col>
      <xdr:colOff>189865</xdr:colOff>
      <xdr:row>41</xdr:row>
      <xdr:rowOff>73914</xdr:rowOff>
    </xdr:to>
    <xdr:cxnSp macro="">
      <xdr:nvCxnSpPr>
        <xdr:cNvPr id="113" name="直線コネクタ 112"/>
        <xdr:cNvCxnSpPr/>
      </xdr:nvCxnSpPr>
      <xdr:spPr>
        <a:xfrm flipV="1">
          <a:off x="10476865" y="6051804"/>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77741</xdr:rowOff>
    </xdr:from>
    <xdr:ext cx="469744" cy="259045"/>
    <xdr:sp macro="" textlink="">
      <xdr:nvSpPr>
        <xdr:cNvPr id="114" name="【図書館】&#10;一人当たり面積最小値テキスト"/>
        <xdr:cNvSpPr txBox="1"/>
      </xdr:nvSpPr>
      <xdr:spPr>
        <a:xfrm>
          <a:off x="10515600" y="710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73914</xdr:rowOff>
    </xdr:from>
    <xdr:to>
      <xdr:col>55</xdr:col>
      <xdr:colOff>88900</xdr:colOff>
      <xdr:row>41</xdr:row>
      <xdr:rowOff>73914</xdr:rowOff>
    </xdr:to>
    <xdr:cxnSp macro="">
      <xdr:nvCxnSpPr>
        <xdr:cNvPr id="115" name="直線コネクタ 114"/>
        <xdr:cNvCxnSpPr/>
      </xdr:nvCxnSpPr>
      <xdr:spPr>
        <a:xfrm>
          <a:off x="10388600" y="710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169181</xdr:rowOff>
    </xdr:from>
    <xdr:ext cx="469744" cy="259045"/>
    <xdr:sp macro="" textlink="">
      <xdr:nvSpPr>
        <xdr:cNvPr id="116" name="【図書館】&#10;一人当たり面積最大値テキスト"/>
        <xdr:cNvSpPr txBox="1"/>
      </xdr:nvSpPr>
      <xdr:spPr>
        <a:xfrm>
          <a:off x="10515600" y="582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51054</xdr:rowOff>
    </xdr:from>
    <xdr:to>
      <xdr:col>55</xdr:col>
      <xdr:colOff>88900</xdr:colOff>
      <xdr:row>35</xdr:row>
      <xdr:rowOff>51054</xdr:rowOff>
    </xdr:to>
    <xdr:cxnSp macro="">
      <xdr:nvCxnSpPr>
        <xdr:cNvPr id="117" name="直線コネクタ 116"/>
        <xdr:cNvCxnSpPr/>
      </xdr:nvCxnSpPr>
      <xdr:spPr>
        <a:xfrm>
          <a:off x="10388600" y="605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70121</xdr:rowOff>
    </xdr:from>
    <xdr:ext cx="469744" cy="259045"/>
    <xdr:sp macro="" textlink="">
      <xdr:nvSpPr>
        <xdr:cNvPr id="118" name="【図書館】&#10;一人当たり面積平均値テキスト"/>
        <xdr:cNvSpPr txBox="1"/>
      </xdr:nvSpPr>
      <xdr:spPr>
        <a:xfrm>
          <a:off x="10515600" y="6756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91694</xdr:rowOff>
    </xdr:from>
    <xdr:to>
      <xdr:col>55</xdr:col>
      <xdr:colOff>50800</xdr:colOff>
      <xdr:row>40</xdr:row>
      <xdr:rowOff>21844</xdr:rowOff>
    </xdr:to>
    <xdr:sp macro="" textlink="">
      <xdr:nvSpPr>
        <xdr:cNvPr id="119" name="フローチャート: 判断 118"/>
        <xdr:cNvSpPr/>
      </xdr:nvSpPr>
      <xdr:spPr>
        <a:xfrm>
          <a:off x="10426700" y="67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82550</xdr:rowOff>
    </xdr:from>
    <xdr:to>
      <xdr:col>50</xdr:col>
      <xdr:colOff>165100</xdr:colOff>
      <xdr:row>40</xdr:row>
      <xdr:rowOff>12700</xdr:rowOff>
    </xdr:to>
    <xdr:sp macro="" textlink="">
      <xdr:nvSpPr>
        <xdr:cNvPr id="120" name="フローチャート: 判断 119"/>
        <xdr:cNvSpPr/>
      </xdr:nvSpPr>
      <xdr:spPr>
        <a:xfrm>
          <a:off x="95885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40</xdr:row>
      <xdr:rowOff>3827</xdr:rowOff>
    </xdr:from>
    <xdr:ext cx="469744" cy="259045"/>
    <xdr:sp macro="" textlink="">
      <xdr:nvSpPr>
        <xdr:cNvPr id="121" name="n_1aveValue【図書館】&#10;一人当たり面積"/>
        <xdr:cNvSpPr txBox="1"/>
      </xdr:nvSpPr>
      <xdr:spPr>
        <a:xfrm>
          <a:off x="939172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87122</xdr:rowOff>
    </xdr:from>
    <xdr:to>
      <xdr:col>46</xdr:col>
      <xdr:colOff>38100</xdr:colOff>
      <xdr:row>40</xdr:row>
      <xdr:rowOff>17272</xdr:rowOff>
    </xdr:to>
    <xdr:sp macro="" textlink="">
      <xdr:nvSpPr>
        <xdr:cNvPr id="122" name="フローチャート: 判断 121"/>
        <xdr:cNvSpPr/>
      </xdr:nvSpPr>
      <xdr:spPr>
        <a:xfrm>
          <a:off x="8699500" y="677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40</xdr:row>
      <xdr:rowOff>8399</xdr:rowOff>
    </xdr:from>
    <xdr:ext cx="469744" cy="259045"/>
    <xdr:sp macro="" textlink="">
      <xdr:nvSpPr>
        <xdr:cNvPr id="123" name="n_2aveValue【図書館】&#10;一人当たり面積"/>
        <xdr:cNvSpPr txBox="1"/>
      </xdr:nvSpPr>
      <xdr:spPr>
        <a:xfrm>
          <a:off x="8515427" y="686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105410</xdr:rowOff>
    </xdr:from>
    <xdr:to>
      <xdr:col>41</xdr:col>
      <xdr:colOff>101600</xdr:colOff>
      <xdr:row>40</xdr:row>
      <xdr:rowOff>35560</xdr:rowOff>
    </xdr:to>
    <xdr:sp macro="" textlink="">
      <xdr:nvSpPr>
        <xdr:cNvPr id="124" name="フローチャート: 判断 123"/>
        <xdr:cNvSpPr/>
      </xdr:nvSpPr>
      <xdr:spPr>
        <a:xfrm>
          <a:off x="7810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38</xdr:row>
      <xdr:rowOff>52087</xdr:rowOff>
    </xdr:from>
    <xdr:ext cx="469744" cy="259045"/>
    <xdr:sp macro="" textlink="">
      <xdr:nvSpPr>
        <xdr:cNvPr id="125" name="n_3aveValue【図書館】&#10;一人当たり面積"/>
        <xdr:cNvSpPr txBox="1"/>
      </xdr:nvSpPr>
      <xdr:spPr>
        <a:xfrm>
          <a:off x="76264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141986</xdr:rowOff>
    </xdr:from>
    <xdr:to>
      <xdr:col>36</xdr:col>
      <xdr:colOff>165100</xdr:colOff>
      <xdr:row>40</xdr:row>
      <xdr:rowOff>72136</xdr:rowOff>
    </xdr:to>
    <xdr:sp macro="" textlink="">
      <xdr:nvSpPr>
        <xdr:cNvPr id="126" name="フローチャート: 判断 125"/>
        <xdr:cNvSpPr/>
      </xdr:nvSpPr>
      <xdr:spPr>
        <a:xfrm>
          <a:off x="6921500" y="682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38</xdr:row>
      <xdr:rowOff>88663</xdr:rowOff>
    </xdr:from>
    <xdr:ext cx="469744" cy="259045"/>
    <xdr:sp macro="" textlink="">
      <xdr:nvSpPr>
        <xdr:cNvPr id="127" name="n_4aveValue【図書館】&#10;一人当たり面積"/>
        <xdr:cNvSpPr txBox="1"/>
      </xdr:nvSpPr>
      <xdr:spPr>
        <a:xfrm>
          <a:off x="6737427" y="660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28" name="テキスト ボックス 12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130556</xdr:rowOff>
    </xdr:from>
    <xdr:to>
      <xdr:col>55</xdr:col>
      <xdr:colOff>50800</xdr:colOff>
      <xdr:row>39</xdr:row>
      <xdr:rowOff>60706</xdr:rowOff>
    </xdr:to>
    <xdr:sp macro="" textlink="">
      <xdr:nvSpPr>
        <xdr:cNvPr id="133" name="楕円 132"/>
        <xdr:cNvSpPr/>
      </xdr:nvSpPr>
      <xdr:spPr>
        <a:xfrm>
          <a:off x="10426700" y="664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153433</xdr:rowOff>
    </xdr:from>
    <xdr:ext cx="469744" cy="259045"/>
    <xdr:sp macro="" textlink="">
      <xdr:nvSpPr>
        <xdr:cNvPr id="134" name="【図書館】&#10;一人当たり面積該当値テキスト"/>
        <xdr:cNvSpPr txBox="1"/>
      </xdr:nvSpPr>
      <xdr:spPr>
        <a:xfrm>
          <a:off x="10515600" y="649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139700</xdr:rowOff>
    </xdr:from>
    <xdr:to>
      <xdr:col>50</xdr:col>
      <xdr:colOff>165100</xdr:colOff>
      <xdr:row>39</xdr:row>
      <xdr:rowOff>69850</xdr:rowOff>
    </xdr:to>
    <xdr:sp macro="" textlink="">
      <xdr:nvSpPr>
        <xdr:cNvPr id="135" name="楕円 134"/>
        <xdr:cNvSpPr/>
      </xdr:nvSpPr>
      <xdr:spPr>
        <a:xfrm>
          <a:off x="9588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9906</xdr:rowOff>
    </xdr:from>
    <xdr:to>
      <xdr:col>55</xdr:col>
      <xdr:colOff>0</xdr:colOff>
      <xdr:row>39</xdr:row>
      <xdr:rowOff>19050</xdr:rowOff>
    </xdr:to>
    <xdr:cxnSp macro="">
      <xdr:nvCxnSpPr>
        <xdr:cNvPr id="136" name="直線コネクタ 135"/>
        <xdr:cNvCxnSpPr/>
      </xdr:nvCxnSpPr>
      <xdr:spPr>
        <a:xfrm flipV="1">
          <a:off x="9639300" y="669645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144272</xdr:rowOff>
    </xdr:from>
    <xdr:to>
      <xdr:col>46</xdr:col>
      <xdr:colOff>38100</xdr:colOff>
      <xdr:row>39</xdr:row>
      <xdr:rowOff>74422</xdr:rowOff>
    </xdr:to>
    <xdr:sp macro="" textlink="">
      <xdr:nvSpPr>
        <xdr:cNvPr id="137" name="楕円 136"/>
        <xdr:cNvSpPr/>
      </xdr:nvSpPr>
      <xdr:spPr>
        <a:xfrm>
          <a:off x="8699500" y="665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19050</xdr:rowOff>
    </xdr:from>
    <xdr:to>
      <xdr:col>50</xdr:col>
      <xdr:colOff>114300</xdr:colOff>
      <xdr:row>39</xdr:row>
      <xdr:rowOff>23622</xdr:rowOff>
    </xdr:to>
    <xdr:cxnSp macro="">
      <xdr:nvCxnSpPr>
        <xdr:cNvPr id="138" name="直線コネクタ 137"/>
        <xdr:cNvCxnSpPr/>
      </xdr:nvCxnSpPr>
      <xdr:spPr>
        <a:xfrm flipV="1">
          <a:off x="8750300" y="67056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75692</xdr:rowOff>
    </xdr:from>
    <xdr:to>
      <xdr:col>41</xdr:col>
      <xdr:colOff>101600</xdr:colOff>
      <xdr:row>41</xdr:row>
      <xdr:rowOff>5842</xdr:rowOff>
    </xdr:to>
    <xdr:sp macro="" textlink="">
      <xdr:nvSpPr>
        <xdr:cNvPr id="139" name="楕円 138"/>
        <xdr:cNvSpPr/>
      </xdr:nvSpPr>
      <xdr:spPr>
        <a:xfrm>
          <a:off x="7810500" y="693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23622</xdr:rowOff>
    </xdr:from>
    <xdr:to>
      <xdr:col>45</xdr:col>
      <xdr:colOff>177800</xdr:colOff>
      <xdr:row>40</xdr:row>
      <xdr:rowOff>126492</xdr:rowOff>
    </xdr:to>
    <xdr:cxnSp macro="">
      <xdr:nvCxnSpPr>
        <xdr:cNvPr id="140" name="直線コネクタ 139"/>
        <xdr:cNvCxnSpPr/>
      </xdr:nvCxnSpPr>
      <xdr:spPr>
        <a:xfrm flipV="1">
          <a:off x="7861300" y="6710172"/>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80264</xdr:rowOff>
    </xdr:from>
    <xdr:to>
      <xdr:col>36</xdr:col>
      <xdr:colOff>165100</xdr:colOff>
      <xdr:row>41</xdr:row>
      <xdr:rowOff>10414</xdr:rowOff>
    </xdr:to>
    <xdr:sp macro="" textlink="">
      <xdr:nvSpPr>
        <xdr:cNvPr id="141" name="楕円 140"/>
        <xdr:cNvSpPr/>
      </xdr:nvSpPr>
      <xdr:spPr>
        <a:xfrm>
          <a:off x="6921500" y="693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126492</xdr:rowOff>
    </xdr:from>
    <xdr:to>
      <xdr:col>41</xdr:col>
      <xdr:colOff>50800</xdr:colOff>
      <xdr:row>40</xdr:row>
      <xdr:rowOff>131064</xdr:rowOff>
    </xdr:to>
    <xdr:cxnSp macro="">
      <xdr:nvCxnSpPr>
        <xdr:cNvPr id="142" name="直線コネクタ 141"/>
        <xdr:cNvCxnSpPr/>
      </xdr:nvCxnSpPr>
      <xdr:spPr>
        <a:xfrm flipV="1">
          <a:off x="6972300" y="69844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86377</xdr:rowOff>
    </xdr:from>
    <xdr:ext cx="469744" cy="259045"/>
    <xdr:sp macro="" textlink="">
      <xdr:nvSpPr>
        <xdr:cNvPr id="143" name="n_1mainValue【図書館】&#10;一人当たり面積"/>
        <xdr:cNvSpPr txBox="1"/>
      </xdr:nvSpPr>
      <xdr:spPr>
        <a:xfrm>
          <a:off x="93917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90949</xdr:rowOff>
    </xdr:from>
    <xdr:ext cx="469744" cy="259045"/>
    <xdr:sp macro="" textlink="">
      <xdr:nvSpPr>
        <xdr:cNvPr id="144" name="n_2mainValue【図書館】&#10;一人当たり面積"/>
        <xdr:cNvSpPr txBox="1"/>
      </xdr:nvSpPr>
      <xdr:spPr>
        <a:xfrm>
          <a:off x="8515427" y="643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168419</xdr:rowOff>
    </xdr:from>
    <xdr:ext cx="469744" cy="259045"/>
    <xdr:sp macro="" textlink="">
      <xdr:nvSpPr>
        <xdr:cNvPr id="145" name="n_3mainValue【図書館】&#10;一人当たり面積"/>
        <xdr:cNvSpPr txBox="1"/>
      </xdr:nvSpPr>
      <xdr:spPr>
        <a:xfrm>
          <a:off x="7626427" y="702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1541</xdr:rowOff>
    </xdr:from>
    <xdr:ext cx="469744" cy="259045"/>
    <xdr:sp macro="" textlink="">
      <xdr:nvSpPr>
        <xdr:cNvPr id="146" name="n_4mainValue【図書館】&#10;一人当たり面積"/>
        <xdr:cNvSpPr txBox="1"/>
      </xdr:nvSpPr>
      <xdr:spPr>
        <a:xfrm>
          <a:off x="6737427" y="703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76200</xdr:rowOff>
    </xdr:to>
    <xdr:cxnSp macro="">
      <xdr:nvCxnSpPr>
        <xdr:cNvPr id="171" name="直線コネクタ 170"/>
        <xdr:cNvCxnSpPr/>
      </xdr:nvCxnSpPr>
      <xdr:spPr>
        <a:xfrm flipV="1">
          <a:off x="4634865" y="952119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405111" cy="259045"/>
    <xdr:sp macro="" textlink="">
      <xdr:nvSpPr>
        <xdr:cNvPr id="174" name="【体育館・プール】&#10;有形固定資産減価償却率最大値テキスト"/>
        <xdr:cNvSpPr txBox="1"/>
      </xdr:nvSpPr>
      <xdr:spPr>
        <a:xfrm>
          <a:off x="4673600" y="929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175" name="直線コネクタ 174"/>
        <xdr:cNvCxnSpPr/>
      </xdr:nvCxnSpPr>
      <xdr:spPr>
        <a:xfrm>
          <a:off x="4546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97807</xdr:rowOff>
    </xdr:from>
    <xdr:ext cx="405111" cy="259045"/>
    <xdr:sp macro="" textlink="">
      <xdr:nvSpPr>
        <xdr:cNvPr id="176" name="【体育館・プール】&#10;有形固定資産減価償却率平均値テキスト"/>
        <xdr:cNvSpPr txBox="1"/>
      </xdr:nvSpPr>
      <xdr:spPr>
        <a:xfrm>
          <a:off x="4673600" y="10213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74930</xdr:rowOff>
    </xdr:from>
    <xdr:to>
      <xdr:col>24</xdr:col>
      <xdr:colOff>114300</xdr:colOff>
      <xdr:row>61</xdr:row>
      <xdr:rowOff>5080</xdr:rowOff>
    </xdr:to>
    <xdr:sp macro="" textlink="">
      <xdr:nvSpPr>
        <xdr:cNvPr id="177" name="フローチャート: 判断 176"/>
        <xdr:cNvSpPr/>
      </xdr:nvSpPr>
      <xdr:spPr>
        <a:xfrm>
          <a:off x="45847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73025</xdr:rowOff>
    </xdr:from>
    <xdr:to>
      <xdr:col>20</xdr:col>
      <xdr:colOff>38100</xdr:colOff>
      <xdr:row>61</xdr:row>
      <xdr:rowOff>3175</xdr:rowOff>
    </xdr:to>
    <xdr:sp macro="" textlink="">
      <xdr:nvSpPr>
        <xdr:cNvPr id="178" name="フローチャート: 判断 177"/>
        <xdr:cNvSpPr/>
      </xdr:nvSpPr>
      <xdr:spPr>
        <a:xfrm>
          <a:off x="3746500" y="1036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19702</xdr:rowOff>
    </xdr:from>
    <xdr:ext cx="405111" cy="259045"/>
    <xdr:sp macro="" textlink="">
      <xdr:nvSpPr>
        <xdr:cNvPr id="179" name="n_1aveValue【体育館・プール】&#10;有形固定資産減価償却率"/>
        <xdr:cNvSpPr txBox="1"/>
      </xdr:nvSpPr>
      <xdr:spPr>
        <a:xfrm>
          <a:off x="3582044" y="1013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60</xdr:row>
      <xdr:rowOff>33020</xdr:rowOff>
    </xdr:from>
    <xdr:to>
      <xdr:col>15</xdr:col>
      <xdr:colOff>101600</xdr:colOff>
      <xdr:row>60</xdr:row>
      <xdr:rowOff>134620</xdr:rowOff>
    </xdr:to>
    <xdr:sp macro="" textlink="">
      <xdr:nvSpPr>
        <xdr:cNvPr id="180" name="フローチャート: 判断 179"/>
        <xdr:cNvSpPr/>
      </xdr:nvSpPr>
      <xdr:spPr>
        <a:xfrm>
          <a:off x="2857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151147</xdr:rowOff>
    </xdr:from>
    <xdr:ext cx="405111" cy="259045"/>
    <xdr:sp macro="" textlink="">
      <xdr:nvSpPr>
        <xdr:cNvPr id="181" name="n_2aveValue【体育館・プール】&#10;有形固定資産減価償却率"/>
        <xdr:cNvSpPr txBox="1"/>
      </xdr:nvSpPr>
      <xdr:spPr>
        <a:xfrm>
          <a:off x="2705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60</xdr:row>
      <xdr:rowOff>80645</xdr:rowOff>
    </xdr:from>
    <xdr:to>
      <xdr:col>10</xdr:col>
      <xdr:colOff>165100</xdr:colOff>
      <xdr:row>61</xdr:row>
      <xdr:rowOff>10795</xdr:rowOff>
    </xdr:to>
    <xdr:sp macro="" textlink="">
      <xdr:nvSpPr>
        <xdr:cNvPr id="182" name="フローチャート: 判断 181"/>
        <xdr:cNvSpPr/>
      </xdr:nvSpPr>
      <xdr:spPr>
        <a:xfrm>
          <a:off x="19685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59</xdr:row>
      <xdr:rowOff>27322</xdr:rowOff>
    </xdr:from>
    <xdr:ext cx="405111" cy="259045"/>
    <xdr:sp macro="" textlink="">
      <xdr:nvSpPr>
        <xdr:cNvPr id="183" name="n_3aveValue【体育館・プール】&#10;有形固定資産減価償却率"/>
        <xdr:cNvSpPr txBox="1"/>
      </xdr:nvSpPr>
      <xdr:spPr>
        <a:xfrm>
          <a:off x="1816744" y="1014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60</xdr:row>
      <xdr:rowOff>137795</xdr:rowOff>
    </xdr:from>
    <xdr:to>
      <xdr:col>6</xdr:col>
      <xdr:colOff>38100</xdr:colOff>
      <xdr:row>61</xdr:row>
      <xdr:rowOff>67945</xdr:rowOff>
    </xdr:to>
    <xdr:sp macro="" textlink="">
      <xdr:nvSpPr>
        <xdr:cNvPr id="184" name="フローチャート: 判断 183"/>
        <xdr:cNvSpPr/>
      </xdr:nvSpPr>
      <xdr:spPr>
        <a:xfrm>
          <a:off x="1079500" y="1042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61</xdr:row>
      <xdr:rowOff>59072</xdr:rowOff>
    </xdr:from>
    <xdr:ext cx="405111" cy="259045"/>
    <xdr:sp macro="" textlink="">
      <xdr:nvSpPr>
        <xdr:cNvPr id="185" name="n_4aveValue【体育館・プール】&#10;有形固定資産減価償却率"/>
        <xdr:cNvSpPr txBox="1"/>
      </xdr:nvSpPr>
      <xdr:spPr>
        <a:xfrm>
          <a:off x="927744" y="1051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86" name="テキスト ボックス 1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116840</xdr:rowOff>
    </xdr:from>
    <xdr:to>
      <xdr:col>24</xdr:col>
      <xdr:colOff>114300</xdr:colOff>
      <xdr:row>62</xdr:row>
      <xdr:rowOff>46990</xdr:rowOff>
    </xdr:to>
    <xdr:sp macro="" textlink="">
      <xdr:nvSpPr>
        <xdr:cNvPr id="191" name="楕円 190"/>
        <xdr:cNvSpPr/>
      </xdr:nvSpPr>
      <xdr:spPr>
        <a:xfrm>
          <a:off x="45847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95267</xdr:rowOff>
    </xdr:from>
    <xdr:ext cx="405111" cy="259045"/>
    <xdr:sp macro="" textlink="">
      <xdr:nvSpPr>
        <xdr:cNvPr id="192" name="【体育館・プール】&#10;有形固定資産減価償却率該当値テキスト"/>
        <xdr:cNvSpPr txBox="1"/>
      </xdr:nvSpPr>
      <xdr:spPr>
        <a:xfrm>
          <a:off x="4673600" y="1055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6350</xdr:rowOff>
    </xdr:from>
    <xdr:to>
      <xdr:col>20</xdr:col>
      <xdr:colOff>38100</xdr:colOff>
      <xdr:row>61</xdr:row>
      <xdr:rowOff>107950</xdr:rowOff>
    </xdr:to>
    <xdr:sp macro="" textlink="">
      <xdr:nvSpPr>
        <xdr:cNvPr id="193" name="楕円 192"/>
        <xdr:cNvSpPr/>
      </xdr:nvSpPr>
      <xdr:spPr>
        <a:xfrm>
          <a:off x="3746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57150</xdr:rowOff>
    </xdr:from>
    <xdr:to>
      <xdr:col>24</xdr:col>
      <xdr:colOff>63500</xdr:colOff>
      <xdr:row>61</xdr:row>
      <xdr:rowOff>167640</xdr:rowOff>
    </xdr:to>
    <xdr:cxnSp macro="">
      <xdr:nvCxnSpPr>
        <xdr:cNvPr id="194" name="直線コネクタ 193"/>
        <xdr:cNvCxnSpPr/>
      </xdr:nvCxnSpPr>
      <xdr:spPr>
        <a:xfrm>
          <a:off x="3797300" y="10515600"/>
          <a:ext cx="8382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168275</xdr:rowOff>
    </xdr:from>
    <xdr:to>
      <xdr:col>15</xdr:col>
      <xdr:colOff>101600</xdr:colOff>
      <xdr:row>61</xdr:row>
      <xdr:rowOff>98425</xdr:rowOff>
    </xdr:to>
    <xdr:sp macro="" textlink="">
      <xdr:nvSpPr>
        <xdr:cNvPr id="195" name="楕円 194"/>
        <xdr:cNvSpPr/>
      </xdr:nvSpPr>
      <xdr:spPr>
        <a:xfrm>
          <a:off x="2857500" y="1045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47625</xdr:rowOff>
    </xdr:from>
    <xdr:to>
      <xdr:col>19</xdr:col>
      <xdr:colOff>177800</xdr:colOff>
      <xdr:row>61</xdr:row>
      <xdr:rowOff>57150</xdr:rowOff>
    </xdr:to>
    <xdr:cxnSp macro="">
      <xdr:nvCxnSpPr>
        <xdr:cNvPr id="196" name="直線コネクタ 195"/>
        <xdr:cNvCxnSpPr/>
      </xdr:nvCxnSpPr>
      <xdr:spPr>
        <a:xfrm>
          <a:off x="2908300" y="105060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128270</xdr:rowOff>
    </xdr:from>
    <xdr:to>
      <xdr:col>10</xdr:col>
      <xdr:colOff>165100</xdr:colOff>
      <xdr:row>61</xdr:row>
      <xdr:rowOff>58420</xdr:rowOff>
    </xdr:to>
    <xdr:sp macro="" textlink="">
      <xdr:nvSpPr>
        <xdr:cNvPr id="197" name="楕円 196"/>
        <xdr:cNvSpPr/>
      </xdr:nvSpPr>
      <xdr:spPr>
        <a:xfrm>
          <a:off x="1968500" y="1041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7620</xdr:rowOff>
    </xdr:from>
    <xdr:to>
      <xdr:col>15</xdr:col>
      <xdr:colOff>50800</xdr:colOff>
      <xdr:row>61</xdr:row>
      <xdr:rowOff>47625</xdr:rowOff>
    </xdr:to>
    <xdr:cxnSp macro="">
      <xdr:nvCxnSpPr>
        <xdr:cNvPr id="198" name="直線コネクタ 197"/>
        <xdr:cNvCxnSpPr/>
      </xdr:nvCxnSpPr>
      <xdr:spPr>
        <a:xfrm>
          <a:off x="2019300" y="1046607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88265</xdr:rowOff>
    </xdr:from>
    <xdr:to>
      <xdr:col>6</xdr:col>
      <xdr:colOff>38100</xdr:colOff>
      <xdr:row>61</xdr:row>
      <xdr:rowOff>18415</xdr:rowOff>
    </xdr:to>
    <xdr:sp macro="" textlink="">
      <xdr:nvSpPr>
        <xdr:cNvPr id="199" name="楕円 198"/>
        <xdr:cNvSpPr/>
      </xdr:nvSpPr>
      <xdr:spPr>
        <a:xfrm>
          <a:off x="1079500" y="1037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139065</xdr:rowOff>
    </xdr:from>
    <xdr:to>
      <xdr:col>10</xdr:col>
      <xdr:colOff>114300</xdr:colOff>
      <xdr:row>61</xdr:row>
      <xdr:rowOff>7620</xdr:rowOff>
    </xdr:to>
    <xdr:cxnSp macro="">
      <xdr:nvCxnSpPr>
        <xdr:cNvPr id="200" name="直線コネクタ 199"/>
        <xdr:cNvCxnSpPr/>
      </xdr:nvCxnSpPr>
      <xdr:spPr>
        <a:xfrm>
          <a:off x="1130300" y="1042606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99077</xdr:rowOff>
    </xdr:from>
    <xdr:ext cx="405111" cy="259045"/>
    <xdr:sp macro="" textlink="">
      <xdr:nvSpPr>
        <xdr:cNvPr id="201" name="n_1mainValue【体育館・プール】&#10;有形固定資産減価償却率"/>
        <xdr:cNvSpPr txBox="1"/>
      </xdr:nvSpPr>
      <xdr:spPr>
        <a:xfrm>
          <a:off x="35820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89552</xdr:rowOff>
    </xdr:from>
    <xdr:ext cx="405111" cy="259045"/>
    <xdr:sp macro="" textlink="">
      <xdr:nvSpPr>
        <xdr:cNvPr id="202" name="n_2mainValue【体育館・プール】&#10;有形固定資産減価償却率"/>
        <xdr:cNvSpPr txBox="1"/>
      </xdr:nvSpPr>
      <xdr:spPr>
        <a:xfrm>
          <a:off x="2705744" y="1054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49547</xdr:rowOff>
    </xdr:from>
    <xdr:ext cx="405111" cy="259045"/>
    <xdr:sp macro="" textlink="">
      <xdr:nvSpPr>
        <xdr:cNvPr id="203" name="n_3mainValue【体育館・プール】&#10;有形固定資産減価償却率"/>
        <xdr:cNvSpPr txBox="1"/>
      </xdr:nvSpPr>
      <xdr:spPr>
        <a:xfrm>
          <a:off x="1816744" y="1050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34942</xdr:rowOff>
    </xdr:from>
    <xdr:ext cx="405111" cy="259045"/>
    <xdr:sp macro="" textlink="">
      <xdr:nvSpPr>
        <xdr:cNvPr id="204" name="n_4mainValue【体育館・プール】&#10;有形固定資産減価償却率"/>
        <xdr:cNvSpPr txBox="1"/>
      </xdr:nvSpPr>
      <xdr:spPr>
        <a:xfrm>
          <a:off x="927744" y="1015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6" name="テキスト ボックス 215"/>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8" name="テキスト ボックス 217"/>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0" name="テキスト ボックス 219"/>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2" name="テキスト ボックス 221"/>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4" name="テキスト ボックス 223"/>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6" name="テキスト ボックス 225"/>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37556</xdr:rowOff>
    </xdr:from>
    <xdr:to>
      <xdr:col>54</xdr:col>
      <xdr:colOff>189865</xdr:colOff>
      <xdr:row>64</xdr:row>
      <xdr:rowOff>107769</xdr:rowOff>
    </xdr:to>
    <xdr:cxnSp macro="">
      <xdr:nvCxnSpPr>
        <xdr:cNvPr id="230" name="直線コネクタ 229"/>
        <xdr:cNvCxnSpPr/>
      </xdr:nvCxnSpPr>
      <xdr:spPr>
        <a:xfrm flipV="1">
          <a:off x="10476865" y="9467306"/>
          <a:ext cx="0" cy="1613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111596</xdr:rowOff>
    </xdr:from>
    <xdr:ext cx="469744" cy="259045"/>
    <xdr:sp macro="" textlink="">
      <xdr:nvSpPr>
        <xdr:cNvPr id="231" name="【体育館・プール】&#10;一人当たり面積最小値テキスト"/>
        <xdr:cNvSpPr txBox="1"/>
      </xdr:nvSpPr>
      <xdr:spPr>
        <a:xfrm>
          <a:off x="10515600" y="1108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107769</xdr:rowOff>
    </xdr:from>
    <xdr:to>
      <xdr:col>55</xdr:col>
      <xdr:colOff>88900</xdr:colOff>
      <xdr:row>64</xdr:row>
      <xdr:rowOff>107769</xdr:rowOff>
    </xdr:to>
    <xdr:cxnSp macro="">
      <xdr:nvCxnSpPr>
        <xdr:cNvPr id="232" name="直線コネクタ 231"/>
        <xdr:cNvCxnSpPr/>
      </xdr:nvCxnSpPr>
      <xdr:spPr>
        <a:xfrm>
          <a:off x="10388600" y="1108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155683</xdr:rowOff>
    </xdr:from>
    <xdr:ext cx="469744" cy="259045"/>
    <xdr:sp macro="" textlink="">
      <xdr:nvSpPr>
        <xdr:cNvPr id="233" name="【体育館・プール】&#10;一人当たり面積最大値テキスト"/>
        <xdr:cNvSpPr txBox="1"/>
      </xdr:nvSpPr>
      <xdr:spPr>
        <a:xfrm>
          <a:off x="10515600" y="9242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37556</xdr:rowOff>
    </xdr:from>
    <xdr:to>
      <xdr:col>55</xdr:col>
      <xdr:colOff>88900</xdr:colOff>
      <xdr:row>55</xdr:row>
      <xdr:rowOff>37556</xdr:rowOff>
    </xdr:to>
    <xdr:cxnSp macro="">
      <xdr:nvCxnSpPr>
        <xdr:cNvPr id="234" name="直線コネクタ 233"/>
        <xdr:cNvCxnSpPr/>
      </xdr:nvCxnSpPr>
      <xdr:spPr>
        <a:xfrm>
          <a:off x="10388600" y="9467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28683</xdr:rowOff>
    </xdr:from>
    <xdr:ext cx="469744" cy="259045"/>
    <xdr:sp macro="" textlink="">
      <xdr:nvSpPr>
        <xdr:cNvPr id="235" name="【体育館・プール】&#10;一人当たり面積平均値テキスト"/>
        <xdr:cNvSpPr txBox="1"/>
      </xdr:nvSpPr>
      <xdr:spPr>
        <a:xfrm>
          <a:off x="10515600" y="104871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5806</xdr:rowOff>
    </xdr:from>
    <xdr:to>
      <xdr:col>55</xdr:col>
      <xdr:colOff>50800</xdr:colOff>
      <xdr:row>62</xdr:row>
      <xdr:rowOff>107406</xdr:rowOff>
    </xdr:to>
    <xdr:sp macro="" textlink="">
      <xdr:nvSpPr>
        <xdr:cNvPr id="236" name="フローチャート: 判断 235"/>
        <xdr:cNvSpPr/>
      </xdr:nvSpPr>
      <xdr:spPr>
        <a:xfrm>
          <a:off x="10426700" y="1063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5806</xdr:rowOff>
    </xdr:from>
    <xdr:to>
      <xdr:col>50</xdr:col>
      <xdr:colOff>165100</xdr:colOff>
      <xdr:row>62</xdr:row>
      <xdr:rowOff>107406</xdr:rowOff>
    </xdr:to>
    <xdr:sp macro="" textlink="">
      <xdr:nvSpPr>
        <xdr:cNvPr id="237" name="フローチャート: 判断 236"/>
        <xdr:cNvSpPr/>
      </xdr:nvSpPr>
      <xdr:spPr>
        <a:xfrm>
          <a:off x="9588500" y="1063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123933</xdr:rowOff>
    </xdr:from>
    <xdr:ext cx="469744" cy="259045"/>
    <xdr:sp macro="" textlink="">
      <xdr:nvSpPr>
        <xdr:cNvPr id="238" name="n_1aveValue【体育館・プール】&#10;一人当たり面積"/>
        <xdr:cNvSpPr txBox="1"/>
      </xdr:nvSpPr>
      <xdr:spPr>
        <a:xfrm>
          <a:off x="9391727" y="10410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5806</xdr:rowOff>
    </xdr:from>
    <xdr:to>
      <xdr:col>46</xdr:col>
      <xdr:colOff>38100</xdr:colOff>
      <xdr:row>62</xdr:row>
      <xdr:rowOff>107406</xdr:rowOff>
    </xdr:to>
    <xdr:sp macro="" textlink="">
      <xdr:nvSpPr>
        <xdr:cNvPr id="239" name="フローチャート: 判断 238"/>
        <xdr:cNvSpPr/>
      </xdr:nvSpPr>
      <xdr:spPr>
        <a:xfrm>
          <a:off x="8699500" y="1063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123933</xdr:rowOff>
    </xdr:from>
    <xdr:ext cx="469744" cy="259045"/>
    <xdr:sp macro="" textlink="">
      <xdr:nvSpPr>
        <xdr:cNvPr id="240" name="n_2aveValue【体育館・プール】&#10;一人当たり面積"/>
        <xdr:cNvSpPr txBox="1"/>
      </xdr:nvSpPr>
      <xdr:spPr>
        <a:xfrm>
          <a:off x="8515427" y="10410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62</xdr:row>
      <xdr:rowOff>2540</xdr:rowOff>
    </xdr:from>
    <xdr:to>
      <xdr:col>41</xdr:col>
      <xdr:colOff>101600</xdr:colOff>
      <xdr:row>62</xdr:row>
      <xdr:rowOff>104140</xdr:rowOff>
    </xdr:to>
    <xdr:sp macro="" textlink="">
      <xdr:nvSpPr>
        <xdr:cNvPr id="241" name="フローチャート: 判断 240"/>
        <xdr:cNvSpPr/>
      </xdr:nvSpPr>
      <xdr:spPr>
        <a:xfrm>
          <a:off x="7810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60</xdr:row>
      <xdr:rowOff>120667</xdr:rowOff>
    </xdr:from>
    <xdr:ext cx="469744" cy="259045"/>
    <xdr:sp macro="" textlink="">
      <xdr:nvSpPr>
        <xdr:cNvPr id="242" name="n_3aveValue【体育館・プール】&#10;一人当たり面積"/>
        <xdr:cNvSpPr txBox="1"/>
      </xdr:nvSpPr>
      <xdr:spPr>
        <a:xfrm>
          <a:off x="7626427" y="1040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62</xdr:row>
      <xdr:rowOff>37374</xdr:rowOff>
    </xdr:from>
    <xdr:to>
      <xdr:col>36</xdr:col>
      <xdr:colOff>165100</xdr:colOff>
      <xdr:row>62</xdr:row>
      <xdr:rowOff>138974</xdr:rowOff>
    </xdr:to>
    <xdr:sp macro="" textlink="">
      <xdr:nvSpPr>
        <xdr:cNvPr id="243" name="フローチャート: 判断 242"/>
        <xdr:cNvSpPr/>
      </xdr:nvSpPr>
      <xdr:spPr>
        <a:xfrm>
          <a:off x="6921500" y="1066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60</xdr:row>
      <xdr:rowOff>155501</xdr:rowOff>
    </xdr:from>
    <xdr:ext cx="469744" cy="259045"/>
    <xdr:sp macro="" textlink="">
      <xdr:nvSpPr>
        <xdr:cNvPr id="244" name="n_4aveValue【体育館・プール】&#10;一人当たり面積"/>
        <xdr:cNvSpPr txBox="1"/>
      </xdr:nvSpPr>
      <xdr:spPr>
        <a:xfrm>
          <a:off x="6737427" y="1044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45" name="テキスト ボックス 24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87449</xdr:rowOff>
    </xdr:from>
    <xdr:to>
      <xdr:col>55</xdr:col>
      <xdr:colOff>50800</xdr:colOff>
      <xdr:row>63</xdr:row>
      <xdr:rowOff>17599</xdr:rowOff>
    </xdr:to>
    <xdr:sp macro="" textlink="">
      <xdr:nvSpPr>
        <xdr:cNvPr id="250" name="楕円 249"/>
        <xdr:cNvSpPr/>
      </xdr:nvSpPr>
      <xdr:spPr>
        <a:xfrm>
          <a:off x="10426700" y="10717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65876</xdr:rowOff>
    </xdr:from>
    <xdr:ext cx="469744" cy="259045"/>
    <xdr:sp macro="" textlink="">
      <xdr:nvSpPr>
        <xdr:cNvPr id="251" name="【体育館・プール】&#10;一人当たり面積該当値テキスト"/>
        <xdr:cNvSpPr txBox="1"/>
      </xdr:nvSpPr>
      <xdr:spPr>
        <a:xfrm>
          <a:off x="10515600" y="10695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92891</xdr:rowOff>
    </xdr:from>
    <xdr:to>
      <xdr:col>50</xdr:col>
      <xdr:colOff>165100</xdr:colOff>
      <xdr:row>63</xdr:row>
      <xdr:rowOff>23041</xdr:rowOff>
    </xdr:to>
    <xdr:sp macro="" textlink="">
      <xdr:nvSpPr>
        <xdr:cNvPr id="252" name="楕円 251"/>
        <xdr:cNvSpPr/>
      </xdr:nvSpPr>
      <xdr:spPr>
        <a:xfrm>
          <a:off x="9588500" y="1072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138249</xdr:rowOff>
    </xdr:from>
    <xdr:to>
      <xdr:col>55</xdr:col>
      <xdr:colOff>0</xdr:colOff>
      <xdr:row>62</xdr:row>
      <xdr:rowOff>143691</xdr:rowOff>
    </xdr:to>
    <xdr:cxnSp macro="">
      <xdr:nvCxnSpPr>
        <xdr:cNvPr id="253" name="直線コネクタ 252"/>
        <xdr:cNvCxnSpPr/>
      </xdr:nvCxnSpPr>
      <xdr:spPr>
        <a:xfrm flipV="1">
          <a:off x="9639300" y="10768149"/>
          <a:ext cx="838200" cy="5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97246</xdr:rowOff>
    </xdr:from>
    <xdr:to>
      <xdr:col>46</xdr:col>
      <xdr:colOff>38100</xdr:colOff>
      <xdr:row>63</xdr:row>
      <xdr:rowOff>27396</xdr:rowOff>
    </xdr:to>
    <xdr:sp macro="" textlink="">
      <xdr:nvSpPr>
        <xdr:cNvPr id="254" name="楕円 253"/>
        <xdr:cNvSpPr/>
      </xdr:nvSpPr>
      <xdr:spPr>
        <a:xfrm>
          <a:off x="8699500" y="1072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143691</xdr:rowOff>
    </xdr:from>
    <xdr:to>
      <xdr:col>50</xdr:col>
      <xdr:colOff>114300</xdr:colOff>
      <xdr:row>62</xdr:row>
      <xdr:rowOff>148046</xdr:rowOff>
    </xdr:to>
    <xdr:cxnSp macro="">
      <xdr:nvCxnSpPr>
        <xdr:cNvPr id="255" name="直線コネクタ 254"/>
        <xdr:cNvCxnSpPr/>
      </xdr:nvCxnSpPr>
      <xdr:spPr>
        <a:xfrm flipV="1">
          <a:off x="8750300" y="10773591"/>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101600</xdr:rowOff>
    </xdr:from>
    <xdr:to>
      <xdr:col>41</xdr:col>
      <xdr:colOff>101600</xdr:colOff>
      <xdr:row>63</xdr:row>
      <xdr:rowOff>31750</xdr:rowOff>
    </xdr:to>
    <xdr:sp macro="" textlink="">
      <xdr:nvSpPr>
        <xdr:cNvPr id="256" name="楕円 255"/>
        <xdr:cNvSpPr/>
      </xdr:nvSpPr>
      <xdr:spPr>
        <a:xfrm>
          <a:off x="78105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148046</xdr:rowOff>
    </xdr:from>
    <xdr:to>
      <xdr:col>45</xdr:col>
      <xdr:colOff>177800</xdr:colOff>
      <xdr:row>62</xdr:row>
      <xdr:rowOff>152400</xdr:rowOff>
    </xdr:to>
    <xdr:cxnSp macro="">
      <xdr:nvCxnSpPr>
        <xdr:cNvPr id="257" name="直線コネクタ 256"/>
        <xdr:cNvCxnSpPr/>
      </xdr:nvCxnSpPr>
      <xdr:spPr>
        <a:xfrm flipV="1">
          <a:off x="7861300" y="10777946"/>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107043</xdr:rowOff>
    </xdr:from>
    <xdr:to>
      <xdr:col>36</xdr:col>
      <xdr:colOff>165100</xdr:colOff>
      <xdr:row>63</xdr:row>
      <xdr:rowOff>37193</xdr:rowOff>
    </xdr:to>
    <xdr:sp macro="" textlink="">
      <xdr:nvSpPr>
        <xdr:cNvPr id="258" name="楕円 257"/>
        <xdr:cNvSpPr/>
      </xdr:nvSpPr>
      <xdr:spPr>
        <a:xfrm>
          <a:off x="6921500" y="1073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152400</xdr:rowOff>
    </xdr:from>
    <xdr:to>
      <xdr:col>41</xdr:col>
      <xdr:colOff>50800</xdr:colOff>
      <xdr:row>62</xdr:row>
      <xdr:rowOff>157843</xdr:rowOff>
    </xdr:to>
    <xdr:cxnSp macro="">
      <xdr:nvCxnSpPr>
        <xdr:cNvPr id="259" name="直線コネクタ 258"/>
        <xdr:cNvCxnSpPr/>
      </xdr:nvCxnSpPr>
      <xdr:spPr>
        <a:xfrm flipV="1">
          <a:off x="6972300" y="10782300"/>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14168</xdr:rowOff>
    </xdr:from>
    <xdr:ext cx="469744" cy="259045"/>
    <xdr:sp macro="" textlink="">
      <xdr:nvSpPr>
        <xdr:cNvPr id="260" name="n_1mainValue【体育館・プール】&#10;一人当たり面積"/>
        <xdr:cNvSpPr txBox="1"/>
      </xdr:nvSpPr>
      <xdr:spPr>
        <a:xfrm>
          <a:off x="9391727" y="10815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18523</xdr:rowOff>
    </xdr:from>
    <xdr:ext cx="469744" cy="259045"/>
    <xdr:sp macro="" textlink="">
      <xdr:nvSpPr>
        <xdr:cNvPr id="261" name="n_2mainValue【体育館・プール】&#10;一人当たり面積"/>
        <xdr:cNvSpPr txBox="1"/>
      </xdr:nvSpPr>
      <xdr:spPr>
        <a:xfrm>
          <a:off x="8515427" y="1081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22877</xdr:rowOff>
    </xdr:from>
    <xdr:ext cx="469744" cy="259045"/>
    <xdr:sp macro="" textlink="">
      <xdr:nvSpPr>
        <xdr:cNvPr id="262" name="n_3mainValue【体育館・プール】&#10;一人当たり面積"/>
        <xdr:cNvSpPr txBox="1"/>
      </xdr:nvSpPr>
      <xdr:spPr>
        <a:xfrm>
          <a:off x="7626427"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28320</xdr:rowOff>
    </xdr:from>
    <xdr:ext cx="469744" cy="259045"/>
    <xdr:sp macro="" textlink="">
      <xdr:nvSpPr>
        <xdr:cNvPr id="263" name="n_4mainValue【体育館・プール】&#10;一人当たり面積"/>
        <xdr:cNvSpPr txBox="1"/>
      </xdr:nvSpPr>
      <xdr:spPr>
        <a:xfrm>
          <a:off x="6737427" y="10829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8" name="テキスト ボックス 28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9" name="直線コネクタ 28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0" name="テキスト ボックス 289"/>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1" name="直線コネクタ 290"/>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2" name="テキスト ボックス 291"/>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3" name="直線コネクタ 292"/>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4" name="テキスト ボックス 293"/>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5" name="直線コネクタ 294"/>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6" name="テキスト ボックス 295"/>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7" name="直線コネクタ 296"/>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8" name="テキスト ボックス 297"/>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9" name="直線コネクタ 298"/>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0" name="テキスト ボックス 299"/>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1" name="直線コネクタ 300"/>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2" name="テキスト ボックス 301"/>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3" name="直線コネクタ 30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156211</xdr:rowOff>
    </xdr:from>
    <xdr:to>
      <xdr:col>24</xdr:col>
      <xdr:colOff>62865</xdr:colOff>
      <xdr:row>109</xdr:row>
      <xdr:rowOff>35379</xdr:rowOff>
    </xdr:to>
    <xdr:cxnSp macro="">
      <xdr:nvCxnSpPr>
        <xdr:cNvPr id="305" name="直線コネクタ 304"/>
        <xdr:cNvCxnSpPr/>
      </xdr:nvCxnSpPr>
      <xdr:spPr>
        <a:xfrm flipV="1">
          <a:off x="4634865" y="17301211"/>
          <a:ext cx="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6"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7" name="直線コネクタ 306"/>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102888</xdr:rowOff>
    </xdr:from>
    <xdr:ext cx="405111" cy="259045"/>
    <xdr:sp macro="" textlink="">
      <xdr:nvSpPr>
        <xdr:cNvPr id="308" name="【市民会館】&#10;有形固定資産減価償却率最大値テキスト"/>
        <xdr:cNvSpPr txBox="1"/>
      </xdr:nvSpPr>
      <xdr:spPr>
        <a:xfrm>
          <a:off x="4673600" y="1707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156211</xdr:rowOff>
    </xdr:from>
    <xdr:to>
      <xdr:col>24</xdr:col>
      <xdr:colOff>152400</xdr:colOff>
      <xdr:row>100</xdr:row>
      <xdr:rowOff>156211</xdr:rowOff>
    </xdr:to>
    <xdr:cxnSp macro="">
      <xdr:nvCxnSpPr>
        <xdr:cNvPr id="309" name="直線コネクタ 308"/>
        <xdr:cNvCxnSpPr/>
      </xdr:nvCxnSpPr>
      <xdr:spPr>
        <a:xfrm>
          <a:off x="4546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72407</xdr:rowOff>
    </xdr:from>
    <xdr:ext cx="405111" cy="259045"/>
    <xdr:sp macro="" textlink="">
      <xdr:nvSpPr>
        <xdr:cNvPr id="310" name="【市民会館】&#10;有形固定資産減価償却率平均値テキスト"/>
        <xdr:cNvSpPr txBox="1"/>
      </xdr:nvSpPr>
      <xdr:spPr>
        <a:xfrm>
          <a:off x="4673600" y="1790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93980</xdr:rowOff>
    </xdr:from>
    <xdr:to>
      <xdr:col>24</xdr:col>
      <xdr:colOff>114300</xdr:colOff>
      <xdr:row>105</xdr:row>
      <xdr:rowOff>24130</xdr:rowOff>
    </xdr:to>
    <xdr:sp macro="" textlink="">
      <xdr:nvSpPr>
        <xdr:cNvPr id="311" name="フローチャート: 判断 310"/>
        <xdr:cNvSpPr/>
      </xdr:nvSpPr>
      <xdr:spPr>
        <a:xfrm>
          <a:off x="45847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27032</xdr:rowOff>
    </xdr:from>
    <xdr:to>
      <xdr:col>20</xdr:col>
      <xdr:colOff>38100</xdr:colOff>
      <xdr:row>104</xdr:row>
      <xdr:rowOff>128632</xdr:rowOff>
    </xdr:to>
    <xdr:sp macro="" textlink="">
      <xdr:nvSpPr>
        <xdr:cNvPr id="312" name="フローチャート: 判断 311"/>
        <xdr:cNvSpPr/>
      </xdr:nvSpPr>
      <xdr:spPr>
        <a:xfrm>
          <a:off x="3746500" y="1785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102</xdr:row>
      <xdr:rowOff>145159</xdr:rowOff>
    </xdr:from>
    <xdr:ext cx="405111" cy="259045"/>
    <xdr:sp macro="" textlink="">
      <xdr:nvSpPr>
        <xdr:cNvPr id="313" name="n_1aveValue【市民会館】&#10;有形固定資産減価償却率"/>
        <xdr:cNvSpPr txBox="1"/>
      </xdr:nvSpPr>
      <xdr:spPr>
        <a:xfrm>
          <a:off x="3582044" y="1763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103</xdr:row>
      <xdr:rowOff>169092</xdr:rowOff>
    </xdr:from>
    <xdr:to>
      <xdr:col>15</xdr:col>
      <xdr:colOff>101600</xdr:colOff>
      <xdr:row>104</xdr:row>
      <xdr:rowOff>99242</xdr:rowOff>
    </xdr:to>
    <xdr:sp macro="" textlink="">
      <xdr:nvSpPr>
        <xdr:cNvPr id="314" name="フローチャート: 判断 313"/>
        <xdr:cNvSpPr/>
      </xdr:nvSpPr>
      <xdr:spPr>
        <a:xfrm>
          <a:off x="2857500" y="1782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102</xdr:row>
      <xdr:rowOff>115769</xdr:rowOff>
    </xdr:from>
    <xdr:ext cx="405111" cy="259045"/>
    <xdr:sp macro="" textlink="">
      <xdr:nvSpPr>
        <xdr:cNvPr id="315" name="n_2aveValue【市民会館】&#10;有形固定資産減価償却率"/>
        <xdr:cNvSpPr txBox="1"/>
      </xdr:nvSpPr>
      <xdr:spPr>
        <a:xfrm>
          <a:off x="2705744" y="1760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104</xdr:row>
      <xdr:rowOff>40095</xdr:rowOff>
    </xdr:from>
    <xdr:to>
      <xdr:col>10</xdr:col>
      <xdr:colOff>165100</xdr:colOff>
      <xdr:row>104</xdr:row>
      <xdr:rowOff>141695</xdr:rowOff>
    </xdr:to>
    <xdr:sp macro="" textlink="">
      <xdr:nvSpPr>
        <xdr:cNvPr id="316" name="フローチャート: 判断 315"/>
        <xdr:cNvSpPr/>
      </xdr:nvSpPr>
      <xdr:spPr>
        <a:xfrm>
          <a:off x="1968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104</xdr:row>
      <xdr:rowOff>132822</xdr:rowOff>
    </xdr:from>
    <xdr:ext cx="405111" cy="259045"/>
    <xdr:sp macro="" textlink="">
      <xdr:nvSpPr>
        <xdr:cNvPr id="317" name="n_3aveValue【市民会館】&#10;有形固定資産減価償却率"/>
        <xdr:cNvSpPr txBox="1"/>
      </xdr:nvSpPr>
      <xdr:spPr>
        <a:xfrm>
          <a:off x="1816744" y="17963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104</xdr:row>
      <xdr:rowOff>67855</xdr:rowOff>
    </xdr:from>
    <xdr:to>
      <xdr:col>6</xdr:col>
      <xdr:colOff>38100</xdr:colOff>
      <xdr:row>104</xdr:row>
      <xdr:rowOff>169455</xdr:rowOff>
    </xdr:to>
    <xdr:sp macro="" textlink="">
      <xdr:nvSpPr>
        <xdr:cNvPr id="318" name="フローチャート: 判断 317"/>
        <xdr:cNvSpPr/>
      </xdr:nvSpPr>
      <xdr:spPr>
        <a:xfrm>
          <a:off x="10795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104</xdr:row>
      <xdr:rowOff>160582</xdr:rowOff>
    </xdr:from>
    <xdr:ext cx="405111" cy="259045"/>
    <xdr:sp macro="" textlink="">
      <xdr:nvSpPr>
        <xdr:cNvPr id="319" name="n_4aveValue【市民会館】&#10;有形固定資産減価償却率"/>
        <xdr:cNvSpPr txBox="1"/>
      </xdr:nvSpPr>
      <xdr:spPr>
        <a:xfrm>
          <a:off x="927744" y="1799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20" name="テキスト ボックス 31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21" name="テキスト ボックス 32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22" name="テキスト ボックス 32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3" name="テキスト ボックス 32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4" name="テキスト ボックス 32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66221</xdr:rowOff>
    </xdr:from>
    <xdr:to>
      <xdr:col>24</xdr:col>
      <xdr:colOff>114300</xdr:colOff>
      <xdr:row>104</xdr:row>
      <xdr:rowOff>167821</xdr:rowOff>
    </xdr:to>
    <xdr:sp macro="" textlink="">
      <xdr:nvSpPr>
        <xdr:cNvPr id="325" name="楕円 324"/>
        <xdr:cNvSpPr/>
      </xdr:nvSpPr>
      <xdr:spPr>
        <a:xfrm>
          <a:off x="4584700" y="1789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89098</xdr:rowOff>
    </xdr:from>
    <xdr:ext cx="405111" cy="259045"/>
    <xdr:sp macro="" textlink="">
      <xdr:nvSpPr>
        <xdr:cNvPr id="326" name="【市民会館】&#10;有形固定資産減価償却率該当値テキスト"/>
        <xdr:cNvSpPr txBox="1"/>
      </xdr:nvSpPr>
      <xdr:spPr>
        <a:xfrm>
          <a:off x="4673600" y="17748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41729</xdr:rowOff>
    </xdr:from>
    <xdr:to>
      <xdr:col>20</xdr:col>
      <xdr:colOff>38100</xdr:colOff>
      <xdr:row>104</xdr:row>
      <xdr:rowOff>143329</xdr:rowOff>
    </xdr:to>
    <xdr:sp macro="" textlink="">
      <xdr:nvSpPr>
        <xdr:cNvPr id="327" name="楕円 326"/>
        <xdr:cNvSpPr/>
      </xdr:nvSpPr>
      <xdr:spPr>
        <a:xfrm>
          <a:off x="3746500" y="1787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92529</xdr:rowOff>
    </xdr:from>
    <xdr:to>
      <xdr:col>24</xdr:col>
      <xdr:colOff>63500</xdr:colOff>
      <xdr:row>104</xdr:row>
      <xdr:rowOff>117021</xdr:rowOff>
    </xdr:to>
    <xdr:cxnSp macro="">
      <xdr:nvCxnSpPr>
        <xdr:cNvPr id="328" name="直線コネクタ 327"/>
        <xdr:cNvCxnSpPr/>
      </xdr:nvCxnSpPr>
      <xdr:spPr>
        <a:xfrm>
          <a:off x="3797300" y="17923329"/>
          <a:ext cx="8382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17236</xdr:rowOff>
    </xdr:from>
    <xdr:to>
      <xdr:col>15</xdr:col>
      <xdr:colOff>101600</xdr:colOff>
      <xdr:row>104</xdr:row>
      <xdr:rowOff>118836</xdr:rowOff>
    </xdr:to>
    <xdr:sp macro="" textlink="">
      <xdr:nvSpPr>
        <xdr:cNvPr id="329" name="楕円 328"/>
        <xdr:cNvSpPr/>
      </xdr:nvSpPr>
      <xdr:spPr>
        <a:xfrm>
          <a:off x="2857500" y="1784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68036</xdr:rowOff>
    </xdr:from>
    <xdr:to>
      <xdr:col>19</xdr:col>
      <xdr:colOff>177800</xdr:colOff>
      <xdr:row>104</xdr:row>
      <xdr:rowOff>92529</xdr:rowOff>
    </xdr:to>
    <xdr:cxnSp macro="">
      <xdr:nvCxnSpPr>
        <xdr:cNvPr id="330" name="直線コネクタ 329"/>
        <xdr:cNvCxnSpPr/>
      </xdr:nvCxnSpPr>
      <xdr:spPr>
        <a:xfrm>
          <a:off x="2908300" y="1789883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162561</xdr:rowOff>
    </xdr:from>
    <xdr:to>
      <xdr:col>10</xdr:col>
      <xdr:colOff>165100</xdr:colOff>
      <xdr:row>104</xdr:row>
      <xdr:rowOff>92711</xdr:rowOff>
    </xdr:to>
    <xdr:sp macro="" textlink="">
      <xdr:nvSpPr>
        <xdr:cNvPr id="331" name="楕円 330"/>
        <xdr:cNvSpPr/>
      </xdr:nvSpPr>
      <xdr:spPr>
        <a:xfrm>
          <a:off x="1968500" y="1782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41911</xdr:rowOff>
    </xdr:from>
    <xdr:to>
      <xdr:col>15</xdr:col>
      <xdr:colOff>50800</xdr:colOff>
      <xdr:row>104</xdr:row>
      <xdr:rowOff>68036</xdr:rowOff>
    </xdr:to>
    <xdr:cxnSp macro="">
      <xdr:nvCxnSpPr>
        <xdr:cNvPr id="332" name="直線コネクタ 331"/>
        <xdr:cNvCxnSpPr/>
      </xdr:nvCxnSpPr>
      <xdr:spPr>
        <a:xfrm>
          <a:off x="2019300" y="17872711"/>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138068</xdr:rowOff>
    </xdr:from>
    <xdr:to>
      <xdr:col>6</xdr:col>
      <xdr:colOff>38100</xdr:colOff>
      <xdr:row>104</xdr:row>
      <xdr:rowOff>68218</xdr:rowOff>
    </xdr:to>
    <xdr:sp macro="" textlink="">
      <xdr:nvSpPr>
        <xdr:cNvPr id="333" name="楕円 332"/>
        <xdr:cNvSpPr/>
      </xdr:nvSpPr>
      <xdr:spPr>
        <a:xfrm>
          <a:off x="1079500" y="1779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17418</xdr:rowOff>
    </xdr:from>
    <xdr:to>
      <xdr:col>10</xdr:col>
      <xdr:colOff>114300</xdr:colOff>
      <xdr:row>104</xdr:row>
      <xdr:rowOff>41911</xdr:rowOff>
    </xdr:to>
    <xdr:cxnSp macro="">
      <xdr:nvCxnSpPr>
        <xdr:cNvPr id="334" name="直線コネクタ 333"/>
        <xdr:cNvCxnSpPr/>
      </xdr:nvCxnSpPr>
      <xdr:spPr>
        <a:xfrm>
          <a:off x="1130300" y="17848218"/>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134456</xdr:rowOff>
    </xdr:from>
    <xdr:ext cx="405111" cy="259045"/>
    <xdr:sp macro="" textlink="">
      <xdr:nvSpPr>
        <xdr:cNvPr id="335" name="n_1mainValue【市民会館】&#10;有形固定資産減価償却率"/>
        <xdr:cNvSpPr txBox="1"/>
      </xdr:nvSpPr>
      <xdr:spPr>
        <a:xfrm>
          <a:off x="3582044" y="1796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109963</xdr:rowOff>
    </xdr:from>
    <xdr:ext cx="405111" cy="259045"/>
    <xdr:sp macro="" textlink="">
      <xdr:nvSpPr>
        <xdr:cNvPr id="336" name="n_2mainValue【市民会館】&#10;有形固定資産減価償却率"/>
        <xdr:cNvSpPr txBox="1"/>
      </xdr:nvSpPr>
      <xdr:spPr>
        <a:xfrm>
          <a:off x="2705744" y="17940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109238</xdr:rowOff>
    </xdr:from>
    <xdr:ext cx="405111" cy="259045"/>
    <xdr:sp macro="" textlink="">
      <xdr:nvSpPr>
        <xdr:cNvPr id="337" name="n_3mainValue【市民会館】&#10;有形固定資産減価償却率"/>
        <xdr:cNvSpPr txBox="1"/>
      </xdr:nvSpPr>
      <xdr:spPr>
        <a:xfrm>
          <a:off x="1816744" y="1759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84745</xdr:rowOff>
    </xdr:from>
    <xdr:ext cx="405111" cy="259045"/>
    <xdr:sp macro="" textlink="">
      <xdr:nvSpPr>
        <xdr:cNvPr id="338" name="n_4mainValue【市民会館】&#10;有形固定資産減価償却率"/>
        <xdr:cNvSpPr txBox="1"/>
      </xdr:nvSpPr>
      <xdr:spPr>
        <a:xfrm>
          <a:off x="927744" y="17572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9" name="正方形/長方形 33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0" name="正方形/長方形 33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1" name="正方形/長方形 34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2" name="正方形/長方形 34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3" name="正方形/長方形 34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4" name="正方形/長方形 34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5" name="正方形/長方形 34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6" name="正方形/長方形 34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7" name="テキスト ボックス 34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8" name="直線コネクタ 34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9" name="直線コネクタ 348"/>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50" name="テキスト ボックス 349"/>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1" name="直線コネクタ 350"/>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2" name="テキスト ボックス 351"/>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3" name="直線コネクタ 352"/>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4" name="テキスト ボックス 353"/>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5" name="直線コネクタ 354"/>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6" name="テキスト ボックス 355"/>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7" name="直線コネクタ 356"/>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8" name="テキスト ボックス 357"/>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9" name="直線コネクタ 35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0" name="テキスト ボックス 35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114300</xdr:rowOff>
    </xdr:from>
    <xdr:to>
      <xdr:col>54</xdr:col>
      <xdr:colOff>189865</xdr:colOff>
      <xdr:row>108</xdr:row>
      <xdr:rowOff>146304</xdr:rowOff>
    </xdr:to>
    <xdr:cxnSp macro="">
      <xdr:nvCxnSpPr>
        <xdr:cNvPr id="362" name="直線コネクタ 361"/>
        <xdr:cNvCxnSpPr/>
      </xdr:nvCxnSpPr>
      <xdr:spPr>
        <a:xfrm flipV="1">
          <a:off x="10476865" y="17259300"/>
          <a:ext cx="0" cy="1403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150131</xdr:rowOff>
    </xdr:from>
    <xdr:ext cx="469744" cy="259045"/>
    <xdr:sp macro="" textlink="">
      <xdr:nvSpPr>
        <xdr:cNvPr id="363" name="【市民会館】&#10;一人当たり面積最小値テキスト"/>
        <xdr:cNvSpPr txBox="1"/>
      </xdr:nvSpPr>
      <xdr:spPr>
        <a:xfrm>
          <a:off x="10515600" y="1866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146304</xdr:rowOff>
    </xdr:from>
    <xdr:to>
      <xdr:col>55</xdr:col>
      <xdr:colOff>88900</xdr:colOff>
      <xdr:row>108</xdr:row>
      <xdr:rowOff>146304</xdr:rowOff>
    </xdr:to>
    <xdr:cxnSp macro="">
      <xdr:nvCxnSpPr>
        <xdr:cNvPr id="364" name="直線コネクタ 363"/>
        <xdr:cNvCxnSpPr/>
      </xdr:nvCxnSpPr>
      <xdr:spPr>
        <a:xfrm>
          <a:off x="10388600" y="18662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60977</xdr:rowOff>
    </xdr:from>
    <xdr:ext cx="469744" cy="259045"/>
    <xdr:sp macro="" textlink="">
      <xdr:nvSpPr>
        <xdr:cNvPr id="365" name="【市民会館】&#10;一人当たり面積最大値テキスト"/>
        <xdr:cNvSpPr txBox="1"/>
      </xdr:nvSpPr>
      <xdr:spPr>
        <a:xfrm>
          <a:off x="10515600" y="1703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114300</xdr:rowOff>
    </xdr:from>
    <xdr:to>
      <xdr:col>55</xdr:col>
      <xdr:colOff>88900</xdr:colOff>
      <xdr:row>100</xdr:row>
      <xdr:rowOff>114300</xdr:rowOff>
    </xdr:to>
    <xdr:cxnSp macro="">
      <xdr:nvCxnSpPr>
        <xdr:cNvPr id="366" name="直線コネクタ 365"/>
        <xdr:cNvCxnSpPr/>
      </xdr:nvCxnSpPr>
      <xdr:spPr>
        <a:xfrm>
          <a:off x="10388600" y="1725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70883</xdr:rowOff>
    </xdr:from>
    <xdr:ext cx="469744" cy="259045"/>
    <xdr:sp macro="" textlink="">
      <xdr:nvSpPr>
        <xdr:cNvPr id="367" name="【市民会館】&#10;一人当たり面積平均値テキスト"/>
        <xdr:cNvSpPr txBox="1"/>
      </xdr:nvSpPr>
      <xdr:spPr>
        <a:xfrm>
          <a:off x="10515600" y="184160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92456</xdr:rowOff>
    </xdr:from>
    <xdr:to>
      <xdr:col>55</xdr:col>
      <xdr:colOff>50800</xdr:colOff>
      <xdr:row>108</xdr:row>
      <xdr:rowOff>22606</xdr:rowOff>
    </xdr:to>
    <xdr:sp macro="" textlink="">
      <xdr:nvSpPr>
        <xdr:cNvPr id="368" name="フローチャート: 判断 367"/>
        <xdr:cNvSpPr/>
      </xdr:nvSpPr>
      <xdr:spPr>
        <a:xfrm>
          <a:off x="10426700" y="1843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73406</xdr:rowOff>
    </xdr:from>
    <xdr:to>
      <xdr:col>50</xdr:col>
      <xdr:colOff>165100</xdr:colOff>
      <xdr:row>108</xdr:row>
      <xdr:rowOff>3556</xdr:rowOff>
    </xdr:to>
    <xdr:sp macro="" textlink="">
      <xdr:nvSpPr>
        <xdr:cNvPr id="369" name="フローチャート: 判断 368"/>
        <xdr:cNvSpPr/>
      </xdr:nvSpPr>
      <xdr:spPr>
        <a:xfrm>
          <a:off x="9588500" y="1841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106</xdr:row>
      <xdr:rowOff>20083</xdr:rowOff>
    </xdr:from>
    <xdr:ext cx="469744" cy="259045"/>
    <xdr:sp macro="" textlink="">
      <xdr:nvSpPr>
        <xdr:cNvPr id="370" name="n_1aveValue【市民会館】&#10;一人当たり面積"/>
        <xdr:cNvSpPr txBox="1"/>
      </xdr:nvSpPr>
      <xdr:spPr>
        <a:xfrm>
          <a:off x="9391727" y="1819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107</xdr:row>
      <xdr:rowOff>75692</xdr:rowOff>
    </xdr:from>
    <xdr:to>
      <xdr:col>46</xdr:col>
      <xdr:colOff>38100</xdr:colOff>
      <xdr:row>108</xdr:row>
      <xdr:rowOff>5842</xdr:rowOff>
    </xdr:to>
    <xdr:sp macro="" textlink="">
      <xdr:nvSpPr>
        <xdr:cNvPr id="371" name="フローチャート: 判断 370"/>
        <xdr:cNvSpPr/>
      </xdr:nvSpPr>
      <xdr:spPr>
        <a:xfrm>
          <a:off x="8699500" y="1842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106</xdr:row>
      <xdr:rowOff>22369</xdr:rowOff>
    </xdr:from>
    <xdr:ext cx="469744" cy="259045"/>
    <xdr:sp macro="" textlink="">
      <xdr:nvSpPr>
        <xdr:cNvPr id="372" name="n_2aveValue【市民会館】&#10;一人当たり面積"/>
        <xdr:cNvSpPr txBox="1"/>
      </xdr:nvSpPr>
      <xdr:spPr>
        <a:xfrm>
          <a:off x="8515427" y="1819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107</xdr:row>
      <xdr:rowOff>111506</xdr:rowOff>
    </xdr:from>
    <xdr:to>
      <xdr:col>41</xdr:col>
      <xdr:colOff>101600</xdr:colOff>
      <xdr:row>108</xdr:row>
      <xdr:rowOff>41656</xdr:rowOff>
    </xdr:to>
    <xdr:sp macro="" textlink="">
      <xdr:nvSpPr>
        <xdr:cNvPr id="373" name="フローチャート: 判断 372"/>
        <xdr:cNvSpPr/>
      </xdr:nvSpPr>
      <xdr:spPr>
        <a:xfrm>
          <a:off x="7810500" y="1845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108</xdr:row>
      <xdr:rowOff>32783</xdr:rowOff>
    </xdr:from>
    <xdr:ext cx="469744" cy="259045"/>
    <xdr:sp macro="" textlink="">
      <xdr:nvSpPr>
        <xdr:cNvPr id="374" name="n_3aveValue【市民会館】&#10;一人当たり面積"/>
        <xdr:cNvSpPr txBox="1"/>
      </xdr:nvSpPr>
      <xdr:spPr>
        <a:xfrm>
          <a:off x="7626427" y="18549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107</xdr:row>
      <xdr:rowOff>113792</xdr:rowOff>
    </xdr:from>
    <xdr:to>
      <xdr:col>36</xdr:col>
      <xdr:colOff>165100</xdr:colOff>
      <xdr:row>108</xdr:row>
      <xdr:rowOff>43942</xdr:rowOff>
    </xdr:to>
    <xdr:sp macro="" textlink="">
      <xdr:nvSpPr>
        <xdr:cNvPr id="375" name="フローチャート: 判断 374"/>
        <xdr:cNvSpPr/>
      </xdr:nvSpPr>
      <xdr:spPr>
        <a:xfrm>
          <a:off x="6921500" y="18458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108</xdr:row>
      <xdr:rowOff>35069</xdr:rowOff>
    </xdr:from>
    <xdr:ext cx="469744" cy="259045"/>
    <xdr:sp macro="" textlink="">
      <xdr:nvSpPr>
        <xdr:cNvPr id="376" name="n_4aveValue【市民会館】&#10;一人当たり面積"/>
        <xdr:cNvSpPr txBox="1"/>
      </xdr:nvSpPr>
      <xdr:spPr>
        <a:xfrm>
          <a:off x="6737427" y="1855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77" name="テキスト ボックス 37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8" name="テキスト ボックス 37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9" name="テキスト ボックス 37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80" name="テキスト ボックス 37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81" name="テキスト ボックス 38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77215</xdr:rowOff>
    </xdr:from>
    <xdr:to>
      <xdr:col>55</xdr:col>
      <xdr:colOff>50800</xdr:colOff>
      <xdr:row>108</xdr:row>
      <xdr:rowOff>7365</xdr:rowOff>
    </xdr:to>
    <xdr:sp macro="" textlink="">
      <xdr:nvSpPr>
        <xdr:cNvPr id="382" name="楕円 381"/>
        <xdr:cNvSpPr/>
      </xdr:nvSpPr>
      <xdr:spPr>
        <a:xfrm>
          <a:off x="10426700" y="1842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100092</xdr:rowOff>
    </xdr:from>
    <xdr:ext cx="469744" cy="259045"/>
    <xdr:sp macro="" textlink="">
      <xdr:nvSpPr>
        <xdr:cNvPr id="383" name="【市民会館】&#10;一人当たり面積該当値テキスト"/>
        <xdr:cNvSpPr txBox="1"/>
      </xdr:nvSpPr>
      <xdr:spPr>
        <a:xfrm>
          <a:off x="10515600" y="18273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80263</xdr:rowOff>
    </xdr:from>
    <xdr:to>
      <xdr:col>50</xdr:col>
      <xdr:colOff>165100</xdr:colOff>
      <xdr:row>108</xdr:row>
      <xdr:rowOff>10413</xdr:rowOff>
    </xdr:to>
    <xdr:sp macro="" textlink="">
      <xdr:nvSpPr>
        <xdr:cNvPr id="384" name="楕円 383"/>
        <xdr:cNvSpPr/>
      </xdr:nvSpPr>
      <xdr:spPr>
        <a:xfrm>
          <a:off x="9588500" y="1842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128015</xdr:rowOff>
    </xdr:from>
    <xdr:to>
      <xdr:col>55</xdr:col>
      <xdr:colOff>0</xdr:colOff>
      <xdr:row>107</xdr:row>
      <xdr:rowOff>131063</xdr:rowOff>
    </xdr:to>
    <xdr:cxnSp macro="">
      <xdr:nvCxnSpPr>
        <xdr:cNvPr id="385" name="直線コネクタ 384"/>
        <xdr:cNvCxnSpPr/>
      </xdr:nvCxnSpPr>
      <xdr:spPr>
        <a:xfrm flipV="1">
          <a:off x="9639300" y="18473165"/>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83313</xdr:rowOff>
    </xdr:from>
    <xdr:to>
      <xdr:col>46</xdr:col>
      <xdr:colOff>38100</xdr:colOff>
      <xdr:row>108</xdr:row>
      <xdr:rowOff>13463</xdr:rowOff>
    </xdr:to>
    <xdr:sp macro="" textlink="">
      <xdr:nvSpPr>
        <xdr:cNvPr id="386" name="楕円 385"/>
        <xdr:cNvSpPr/>
      </xdr:nvSpPr>
      <xdr:spPr>
        <a:xfrm>
          <a:off x="8699500" y="1842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131063</xdr:rowOff>
    </xdr:from>
    <xdr:to>
      <xdr:col>50</xdr:col>
      <xdr:colOff>114300</xdr:colOff>
      <xdr:row>107</xdr:row>
      <xdr:rowOff>134113</xdr:rowOff>
    </xdr:to>
    <xdr:cxnSp macro="">
      <xdr:nvCxnSpPr>
        <xdr:cNvPr id="387" name="直線コネクタ 386"/>
        <xdr:cNvCxnSpPr/>
      </xdr:nvCxnSpPr>
      <xdr:spPr>
        <a:xfrm flipV="1">
          <a:off x="8750300" y="18476213"/>
          <a:ext cx="889000" cy="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85598</xdr:rowOff>
    </xdr:from>
    <xdr:to>
      <xdr:col>41</xdr:col>
      <xdr:colOff>101600</xdr:colOff>
      <xdr:row>108</xdr:row>
      <xdr:rowOff>15748</xdr:rowOff>
    </xdr:to>
    <xdr:sp macro="" textlink="">
      <xdr:nvSpPr>
        <xdr:cNvPr id="388" name="楕円 387"/>
        <xdr:cNvSpPr/>
      </xdr:nvSpPr>
      <xdr:spPr>
        <a:xfrm>
          <a:off x="7810500" y="18430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134113</xdr:rowOff>
    </xdr:from>
    <xdr:to>
      <xdr:col>45</xdr:col>
      <xdr:colOff>177800</xdr:colOff>
      <xdr:row>107</xdr:row>
      <xdr:rowOff>136398</xdr:rowOff>
    </xdr:to>
    <xdr:cxnSp macro="">
      <xdr:nvCxnSpPr>
        <xdr:cNvPr id="389" name="直線コネクタ 388"/>
        <xdr:cNvCxnSpPr/>
      </xdr:nvCxnSpPr>
      <xdr:spPr>
        <a:xfrm flipV="1">
          <a:off x="7861300" y="18479263"/>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88646</xdr:rowOff>
    </xdr:from>
    <xdr:to>
      <xdr:col>36</xdr:col>
      <xdr:colOff>165100</xdr:colOff>
      <xdr:row>108</xdr:row>
      <xdr:rowOff>18796</xdr:rowOff>
    </xdr:to>
    <xdr:sp macro="" textlink="">
      <xdr:nvSpPr>
        <xdr:cNvPr id="390" name="楕円 389"/>
        <xdr:cNvSpPr/>
      </xdr:nvSpPr>
      <xdr:spPr>
        <a:xfrm>
          <a:off x="6921500" y="1843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136398</xdr:rowOff>
    </xdr:from>
    <xdr:to>
      <xdr:col>41</xdr:col>
      <xdr:colOff>50800</xdr:colOff>
      <xdr:row>107</xdr:row>
      <xdr:rowOff>139446</xdr:rowOff>
    </xdr:to>
    <xdr:cxnSp macro="">
      <xdr:nvCxnSpPr>
        <xdr:cNvPr id="391" name="直線コネクタ 390"/>
        <xdr:cNvCxnSpPr/>
      </xdr:nvCxnSpPr>
      <xdr:spPr>
        <a:xfrm flipV="1">
          <a:off x="6972300" y="18481548"/>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108</xdr:row>
      <xdr:rowOff>1540</xdr:rowOff>
    </xdr:from>
    <xdr:ext cx="469744" cy="259045"/>
    <xdr:sp macro="" textlink="">
      <xdr:nvSpPr>
        <xdr:cNvPr id="392" name="n_1mainValue【市民会館】&#10;一人当たり面積"/>
        <xdr:cNvSpPr txBox="1"/>
      </xdr:nvSpPr>
      <xdr:spPr>
        <a:xfrm>
          <a:off x="9391727" y="1851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4590</xdr:rowOff>
    </xdr:from>
    <xdr:ext cx="469744" cy="259045"/>
    <xdr:sp macro="" textlink="">
      <xdr:nvSpPr>
        <xdr:cNvPr id="393" name="n_2mainValue【市民会館】&#10;一人当たり面積"/>
        <xdr:cNvSpPr txBox="1"/>
      </xdr:nvSpPr>
      <xdr:spPr>
        <a:xfrm>
          <a:off x="8515427" y="18521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32275</xdr:rowOff>
    </xdr:from>
    <xdr:ext cx="469744" cy="259045"/>
    <xdr:sp macro="" textlink="">
      <xdr:nvSpPr>
        <xdr:cNvPr id="394" name="n_3mainValue【市民会館】&#10;一人当たり面積"/>
        <xdr:cNvSpPr txBox="1"/>
      </xdr:nvSpPr>
      <xdr:spPr>
        <a:xfrm>
          <a:off x="7626427" y="18205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35323</xdr:rowOff>
    </xdr:from>
    <xdr:ext cx="469744" cy="259045"/>
    <xdr:sp macro="" textlink="">
      <xdr:nvSpPr>
        <xdr:cNvPr id="395" name="n_4mainValue【市民会館】&#10;一人当たり面積"/>
        <xdr:cNvSpPr txBox="1"/>
      </xdr:nvSpPr>
      <xdr:spPr>
        <a:xfrm>
          <a:off x="6737427" y="18209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7" name="直線コネクタ 40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8" name="テキスト ボックス 407"/>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9" name="直線コネクタ 40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0" name="テキスト ボックス 40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1" name="直線コネクタ 41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2" name="テキスト ボックス 41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3" name="直線コネクタ 41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4" name="テキスト ボックス 41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5" name="直線コネクタ 41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6" name="テキスト ボックス 415"/>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8" name="テキスト ボックス 417"/>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139065</xdr:rowOff>
    </xdr:from>
    <xdr:to>
      <xdr:col>85</xdr:col>
      <xdr:colOff>126364</xdr:colOff>
      <xdr:row>42</xdr:row>
      <xdr:rowOff>38100</xdr:rowOff>
    </xdr:to>
    <xdr:cxnSp macro="">
      <xdr:nvCxnSpPr>
        <xdr:cNvPr id="420" name="直線コネクタ 419"/>
        <xdr:cNvCxnSpPr/>
      </xdr:nvCxnSpPr>
      <xdr:spPr>
        <a:xfrm flipV="1">
          <a:off x="16318864" y="5625465"/>
          <a:ext cx="0" cy="1613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1" name="【一般廃棄物処理施設】&#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2" name="直線コネクタ 421"/>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85742</xdr:rowOff>
    </xdr:from>
    <xdr:ext cx="405111" cy="259045"/>
    <xdr:sp macro="" textlink="">
      <xdr:nvSpPr>
        <xdr:cNvPr id="423" name="【一般廃棄物処理施設】&#10;有形固定資産減価償却率最大値テキスト"/>
        <xdr:cNvSpPr txBox="1"/>
      </xdr:nvSpPr>
      <xdr:spPr>
        <a:xfrm>
          <a:off x="16357600" y="5400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139065</xdr:rowOff>
    </xdr:from>
    <xdr:to>
      <xdr:col>86</xdr:col>
      <xdr:colOff>25400</xdr:colOff>
      <xdr:row>32</xdr:row>
      <xdr:rowOff>139065</xdr:rowOff>
    </xdr:to>
    <xdr:cxnSp macro="">
      <xdr:nvCxnSpPr>
        <xdr:cNvPr id="424" name="直線コネクタ 423"/>
        <xdr:cNvCxnSpPr/>
      </xdr:nvCxnSpPr>
      <xdr:spPr>
        <a:xfrm>
          <a:off x="16230600" y="562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84472</xdr:rowOff>
    </xdr:from>
    <xdr:ext cx="405111" cy="259045"/>
    <xdr:sp macro="" textlink="">
      <xdr:nvSpPr>
        <xdr:cNvPr id="425" name="【一般廃棄物処理施設】&#10;有形固定資産減価償却率平均値テキスト"/>
        <xdr:cNvSpPr txBox="1"/>
      </xdr:nvSpPr>
      <xdr:spPr>
        <a:xfrm>
          <a:off x="16357600" y="64281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61595</xdr:rowOff>
    </xdr:from>
    <xdr:to>
      <xdr:col>85</xdr:col>
      <xdr:colOff>177800</xdr:colOff>
      <xdr:row>38</xdr:row>
      <xdr:rowOff>163195</xdr:rowOff>
    </xdr:to>
    <xdr:sp macro="" textlink="">
      <xdr:nvSpPr>
        <xdr:cNvPr id="426" name="フローチャート: 判断 425"/>
        <xdr:cNvSpPr/>
      </xdr:nvSpPr>
      <xdr:spPr>
        <a:xfrm>
          <a:off x="162687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27305</xdr:rowOff>
    </xdr:from>
    <xdr:to>
      <xdr:col>81</xdr:col>
      <xdr:colOff>101600</xdr:colOff>
      <xdr:row>38</xdr:row>
      <xdr:rowOff>128905</xdr:rowOff>
    </xdr:to>
    <xdr:sp macro="" textlink="">
      <xdr:nvSpPr>
        <xdr:cNvPr id="427" name="フローチャート: 判断 426"/>
        <xdr:cNvSpPr/>
      </xdr:nvSpPr>
      <xdr:spPr>
        <a:xfrm>
          <a:off x="15430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145432</xdr:rowOff>
    </xdr:from>
    <xdr:ext cx="405111" cy="259045"/>
    <xdr:sp macro="" textlink="">
      <xdr:nvSpPr>
        <xdr:cNvPr id="428" name="n_1aveValue【一般廃棄物処理施設】&#10;有形固定資産減価償却率"/>
        <xdr:cNvSpPr txBox="1"/>
      </xdr:nvSpPr>
      <xdr:spPr>
        <a:xfrm>
          <a:off x="15266044" y="631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2540</xdr:rowOff>
    </xdr:from>
    <xdr:to>
      <xdr:col>76</xdr:col>
      <xdr:colOff>165100</xdr:colOff>
      <xdr:row>38</xdr:row>
      <xdr:rowOff>104140</xdr:rowOff>
    </xdr:to>
    <xdr:sp macro="" textlink="">
      <xdr:nvSpPr>
        <xdr:cNvPr id="429" name="フローチャート: 判断 428"/>
        <xdr:cNvSpPr/>
      </xdr:nvSpPr>
      <xdr:spPr>
        <a:xfrm>
          <a:off x="14541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36</xdr:row>
      <xdr:rowOff>120667</xdr:rowOff>
    </xdr:from>
    <xdr:ext cx="405111" cy="259045"/>
    <xdr:sp macro="" textlink="">
      <xdr:nvSpPr>
        <xdr:cNvPr id="430" name="n_2aveValue【一般廃棄物処理施設】&#10;有形固定資産減価償却率"/>
        <xdr:cNvSpPr txBox="1"/>
      </xdr:nvSpPr>
      <xdr:spPr>
        <a:xfrm>
          <a:off x="14389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42545</xdr:rowOff>
    </xdr:from>
    <xdr:to>
      <xdr:col>72</xdr:col>
      <xdr:colOff>38100</xdr:colOff>
      <xdr:row>37</xdr:row>
      <xdr:rowOff>144145</xdr:rowOff>
    </xdr:to>
    <xdr:sp macro="" textlink="">
      <xdr:nvSpPr>
        <xdr:cNvPr id="431" name="フローチャート: 判断 430"/>
        <xdr:cNvSpPr/>
      </xdr:nvSpPr>
      <xdr:spPr>
        <a:xfrm>
          <a:off x="13652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35</xdr:row>
      <xdr:rowOff>160672</xdr:rowOff>
    </xdr:from>
    <xdr:ext cx="405111" cy="259045"/>
    <xdr:sp macro="" textlink="">
      <xdr:nvSpPr>
        <xdr:cNvPr id="432" name="n_3aveValue【一般廃棄物処理施設】&#10;有形固定資産減価償却率"/>
        <xdr:cNvSpPr txBox="1"/>
      </xdr:nvSpPr>
      <xdr:spPr>
        <a:xfrm>
          <a:off x="135007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158750</xdr:rowOff>
    </xdr:from>
    <xdr:to>
      <xdr:col>67</xdr:col>
      <xdr:colOff>101600</xdr:colOff>
      <xdr:row>38</xdr:row>
      <xdr:rowOff>88900</xdr:rowOff>
    </xdr:to>
    <xdr:sp macro="" textlink="">
      <xdr:nvSpPr>
        <xdr:cNvPr id="433" name="フローチャート: 判断 432"/>
        <xdr:cNvSpPr/>
      </xdr:nvSpPr>
      <xdr:spPr>
        <a:xfrm>
          <a:off x="127635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36</xdr:row>
      <xdr:rowOff>105427</xdr:rowOff>
    </xdr:from>
    <xdr:ext cx="405111" cy="259045"/>
    <xdr:sp macro="" textlink="">
      <xdr:nvSpPr>
        <xdr:cNvPr id="434" name="n_4aveValue【一般廃棄物処理施設】&#10;有形固定資産減価償却率"/>
        <xdr:cNvSpPr txBox="1"/>
      </xdr:nvSpPr>
      <xdr:spPr>
        <a:xfrm>
          <a:off x="12611744" y="627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35" name="テキスト ボックス 43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6" name="テキスト ボックス 43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7" name="テキスト ボックス 43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8" name="テキスト ボックス 43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9" name="テキスト ボックス 43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33020</xdr:rowOff>
    </xdr:from>
    <xdr:to>
      <xdr:col>85</xdr:col>
      <xdr:colOff>177800</xdr:colOff>
      <xdr:row>41</xdr:row>
      <xdr:rowOff>134620</xdr:rowOff>
    </xdr:to>
    <xdr:sp macro="" textlink="">
      <xdr:nvSpPr>
        <xdr:cNvPr id="440" name="楕円 439"/>
        <xdr:cNvSpPr/>
      </xdr:nvSpPr>
      <xdr:spPr>
        <a:xfrm>
          <a:off x="16268700" y="706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119397</xdr:rowOff>
    </xdr:from>
    <xdr:ext cx="405111" cy="259045"/>
    <xdr:sp macro="" textlink="">
      <xdr:nvSpPr>
        <xdr:cNvPr id="441" name="【一般廃棄物処理施設】&#10;有形固定資産減価償却率該当値テキスト"/>
        <xdr:cNvSpPr txBox="1"/>
      </xdr:nvSpPr>
      <xdr:spPr>
        <a:xfrm>
          <a:off x="16357600" y="697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53975</xdr:rowOff>
    </xdr:from>
    <xdr:to>
      <xdr:col>81</xdr:col>
      <xdr:colOff>101600</xdr:colOff>
      <xdr:row>41</xdr:row>
      <xdr:rowOff>155575</xdr:rowOff>
    </xdr:to>
    <xdr:sp macro="" textlink="">
      <xdr:nvSpPr>
        <xdr:cNvPr id="442" name="楕円 441"/>
        <xdr:cNvSpPr/>
      </xdr:nvSpPr>
      <xdr:spPr>
        <a:xfrm>
          <a:off x="15430500" y="708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83820</xdr:rowOff>
    </xdr:from>
    <xdr:to>
      <xdr:col>85</xdr:col>
      <xdr:colOff>127000</xdr:colOff>
      <xdr:row>41</xdr:row>
      <xdr:rowOff>104775</xdr:rowOff>
    </xdr:to>
    <xdr:cxnSp macro="">
      <xdr:nvCxnSpPr>
        <xdr:cNvPr id="443" name="直線コネクタ 442"/>
        <xdr:cNvCxnSpPr/>
      </xdr:nvCxnSpPr>
      <xdr:spPr>
        <a:xfrm flipV="1">
          <a:off x="15481300" y="711327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46355</xdr:rowOff>
    </xdr:from>
    <xdr:to>
      <xdr:col>76</xdr:col>
      <xdr:colOff>165100</xdr:colOff>
      <xdr:row>41</xdr:row>
      <xdr:rowOff>147955</xdr:rowOff>
    </xdr:to>
    <xdr:sp macro="" textlink="">
      <xdr:nvSpPr>
        <xdr:cNvPr id="444" name="楕円 443"/>
        <xdr:cNvSpPr/>
      </xdr:nvSpPr>
      <xdr:spPr>
        <a:xfrm>
          <a:off x="14541500" y="707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97155</xdr:rowOff>
    </xdr:from>
    <xdr:to>
      <xdr:col>81</xdr:col>
      <xdr:colOff>50800</xdr:colOff>
      <xdr:row>41</xdr:row>
      <xdr:rowOff>104775</xdr:rowOff>
    </xdr:to>
    <xdr:cxnSp macro="">
      <xdr:nvCxnSpPr>
        <xdr:cNvPr id="445" name="直線コネクタ 444"/>
        <xdr:cNvCxnSpPr/>
      </xdr:nvCxnSpPr>
      <xdr:spPr>
        <a:xfrm>
          <a:off x="14592300" y="712660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34925</xdr:rowOff>
    </xdr:from>
    <xdr:to>
      <xdr:col>72</xdr:col>
      <xdr:colOff>38100</xdr:colOff>
      <xdr:row>41</xdr:row>
      <xdr:rowOff>136525</xdr:rowOff>
    </xdr:to>
    <xdr:sp macro="" textlink="">
      <xdr:nvSpPr>
        <xdr:cNvPr id="446" name="楕円 445"/>
        <xdr:cNvSpPr/>
      </xdr:nvSpPr>
      <xdr:spPr>
        <a:xfrm>
          <a:off x="13652500" y="706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85725</xdr:rowOff>
    </xdr:from>
    <xdr:to>
      <xdr:col>76</xdr:col>
      <xdr:colOff>114300</xdr:colOff>
      <xdr:row>41</xdr:row>
      <xdr:rowOff>97155</xdr:rowOff>
    </xdr:to>
    <xdr:cxnSp macro="">
      <xdr:nvCxnSpPr>
        <xdr:cNvPr id="447" name="直線コネクタ 446"/>
        <xdr:cNvCxnSpPr/>
      </xdr:nvCxnSpPr>
      <xdr:spPr>
        <a:xfrm>
          <a:off x="13703300" y="711517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33020</xdr:rowOff>
    </xdr:from>
    <xdr:to>
      <xdr:col>67</xdr:col>
      <xdr:colOff>101600</xdr:colOff>
      <xdr:row>41</xdr:row>
      <xdr:rowOff>134620</xdr:rowOff>
    </xdr:to>
    <xdr:sp macro="" textlink="">
      <xdr:nvSpPr>
        <xdr:cNvPr id="448" name="楕円 447"/>
        <xdr:cNvSpPr/>
      </xdr:nvSpPr>
      <xdr:spPr>
        <a:xfrm>
          <a:off x="12763500" y="706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83820</xdr:rowOff>
    </xdr:from>
    <xdr:to>
      <xdr:col>71</xdr:col>
      <xdr:colOff>177800</xdr:colOff>
      <xdr:row>41</xdr:row>
      <xdr:rowOff>85725</xdr:rowOff>
    </xdr:to>
    <xdr:cxnSp macro="">
      <xdr:nvCxnSpPr>
        <xdr:cNvPr id="449" name="直線コネクタ 448"/>
        <xdr:cNvCxnSpPr/>
      </xdr:nvCxnSpPr>
      <xdr:spPr>
        <a:xfrm>
          <a:off x="12814300" y="711327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41</xdr:row>
      <xdr:rowOff>146702</xdr:rowOff>
    </xdr:from>
    <xdr:ext cx="405111" cy="259045"/>
    <xdr:sp macro="" textlink="">
      <xdr:nvSpPr>
        <xdr:cNvPr id="450" name="n_1mainValue【一般廃棄物処理施設】&#10;有形固定資産減価償却率"/>
        <xdr:cNvSpPr txBox="1"/>
      </xdr:nvSpPr>
      <xdr:spPr>
        <a:xfrm>
          <a:off x="15266044" y="717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139082</xdr:rowOff>
    </xdr:from>
    <xdr:ext cx="405111" cy="259045"/>
    <xdr:sp macro="" textlink="">
      <xdr:nvSpPr>
        <xdr:cNvPr id="451" name="n_2mainValue【一般廃棄物処理施設】&#10;有形固定資産減価償却率"/>
        <xdr:cNvSpPr txBox="1"/>
      </xdr:nvSpPr>
      <xdr:spPr>
        <a:xfrm>
          <a:off x="14389744" y="716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127652</xdr:rowOff>
    </xdr:from>
    <xdr:ext cx="405111" cy="259045"/>
    <xdr:sp macro="" textlink="">
      <xdr:nvSpPr>
        <xdr:cNvPr id="452" name="n_3mainValue【一般廃棄物処理施設】&#10;有形固定資産減価償却率"/>
        <xdr:cNvSpPr txBox="1"/>
      </xdr:nvSpPr>
      <xdr:spPr>
        <a:xfrm>
          <a:off x="13500744" y="715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125747</xdr:rowOff>
    </xdr:from>
    <xdr:ext cx="405111" cy="259045"/>
    <xdr:sp macro="" textlink="">
      <xdr:nvSpPr>
        <xdr:cNvPr id="453" name="n_4mainValue【一般廃棄物処理施設】&#10;有形固定資産減価償却率"/>
        <xdr:cNvSpPr txBox="1"/>
      </xdr:nvSpPr>
      <xdr:spPr>
        <a:xfrm>
          <a:off x="12611744" y="715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4" name="直線コネクタ 463"/>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65" name="テキスト ボックス 464"/>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6" name="直線コネクタ 465"/>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67" name="テキスト ボックス 466"/>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8" name="直線コネクタ 467"/>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69" name="テキスト ボックス 468"/>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0" name="直線コネクタ 469"/>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71" name="テキスト ボックス 470"/>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2" name="直線コネクタ 471"/>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73" name="テキスト ボックス 472"/>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4" name="直線コネクタ 473"/>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75" name="テキスト ボックス 474"/>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6" name="直線コネクタ 47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7" name="テキスト ボックス 476"/>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38941</xdr:rowOff>
    </xdr:from>
    <xdr:to>
      <xdr:col>116</xdr:col>
      <xdr:colOff>62864</xdr:colOff>
      <xdr:row>42</xdr:row>
      <xdr:rowOff>84103</xdr:rowOff>
    </xdr:to>
    <xdr:cxnSp macro="">
      <xdr:nvCxnSpPr>
        <xdr:cNvPr id="479" name="直線コネクタ 478"/>
        <xdr:cNvCxnSpPr/>
      </xdr:nvCxnSpPr>
      <xdr:spPr>
        <a:xfrm flipV="1">
          <a:off x="22160864" y="5696791"/>
          <a:ext cx="0" cy="158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87930</xdr:rowOff>
    </xdr:from>
    <xdr:ext cx="469744" cy="259045"/>
    <xdr:sp macro="" textlink="">
      <xdr:nvSpPr>
        <xdr:cNvPr id="480" name="【一般廃棄物処理施設】&#10;一人当たり有形固定資産（償却資産）額最小値テキスト"/>
        <xdr:cNvSpPr txBox="1"/>
      </xdr:nvSpPr>
      <xdr:spPr>
        <a:xfrm>
          <a:off x="22199600" y="7288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84103</xdr:rowOff>
    </xdr:from>
    <xdr:to>
      <xdr:col>116</xdr:col>
      <xdr:colOff>152400</xdr:colOff>
      <xdr:row>42</xdr:row>
      <xdr:rowOff>84103</xdr:rowOff>
    </xdr:to>
    <xdr:cxnSp macro="">
      <xdr:nvCxnSpPr>
        <xdr:cNvPr id="481" name="直線コネクタ 480"/>
        <xdr:cNvCxnSpPr/>
      </xdr:nvCxnSpPr>
      <xdr:spPr>
        <a:xfrm>
          <a:off x="22072600" y="7285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157068</xdr:rowOff>
    </xdr:from>
    <xdr:ext cx="599010" cy="259045"/>
    <xdr:sp macro="" textlink="">
      <xdr:nvSpPr>
        <xdr:cNvPr id="482" name="【一般廃棄物処理施設】&#10;一人当たり有形固定資産（償却資産）額最大値テキスト"/>
        <xdr:cNvSpPr txBox="1"/>
      </xdr:nvSpPr>
      <xdr:spPr>
        <a:xfrm>
          <a:off x="22199600" y="5472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38941</xdr:rowOff>
    </xdr:from>
    <xdr:to>
      <xdr:col>116</xdr:col>
      <xdr:colOff>152400</xdr:colOff>
      <xdr:row>33</xdr:row>
      <xdr:rowOff>38941</xdr:rowOff>
    </xdr:to>
    <xdr:cxnSp macro="">
      <xdr:nvCxnSpPr>
        <xdr:cNvPr id="483" name="直線コネクタ 482"/>
        <xdr:cNvCxnSpPr/>
      </xdr:nvCxnSpPr>
      <xdr:spPr>
        <a:xfrm>
          <a:off x="22072600" y="569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14160</xdr:rowOff>
    </xdr:from>
    <xdr:ext cx="599010" cy="259045"/>
    <xdr:sp macro="" textlink="">
      <xdr:nvSpPr>
        <xdr:cNvPr id="484" name="【一般廃棄物処理施設】&#10;一人当たり有形固定資産（償却資産）額平均値テキスト"/>
        <xdr:cNvSpPr txBox="1"/>
      </xdr:nvSpPr>
      <xdr:spPr>
        <a:xfrm>
          <a:off x="22199600" y="67007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162733</xdr:rowOff>
    </xdr:from>
    <xdr:to>
      <xdr:col>116</xdr:col>
      <xdr:colOff>114300</xdr:colOff>
      <xdr:row>40</xdr:row>
      <xdr:rowOff>92883</xdr:rowOff>
    </xdr:to>
    <xdr:sp macro="" textlink="">
      <xdr:nvSpPr>
        <xdr:cNvPr id="485" name="フローチャート: 判断 484"/>
        <xdr:cNvSpPr/>
      </xdr:nvSpPr>
      <xdr:spPr>
        <a:xfrm>
          <a:off x="22110700" y="684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2713</xdr:rowOff>
    </xdr:from>
    <xdr:to>
      <xdr:col>112</xdr:col>
      <xdr:colOff>38100</xdr:colOff>
      <xdr:row>40</xdr:row>
      <xdr:rowOff>104313</xdr:rowOff>
    </xdr:to>
    <xdr:sp macro="" textlink="">
      <xdr:nvSpPr>
        <xdr:cNvPr id="486" name="フローチャート: 判断 485"/>
        <xdr:cNvSpPr/>
      </xdr:nvSpPr>
      <xdr:spPr>
        <a:xfrm>
          <a:off x="21272500" y="686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38</xdr:row>
      <xdr:rowOff>120840</xdr:rowOff>
    </xdr:from>
    <xdr:ext cx="599010" cy="259045"/>
    <xdr:sp macro="" textlink="">
      <xdr:nvSpPr>
        <xdr:cNvPr id="487" name="n_1aveValue【一般廃棄物処理施設】&#10;一人当たり有形固定資産（償却資産）額"/>
        <xdr:cNvSpPr txBox="1"/>
      </xdr:nvSpPr>
      <xdr:spPr>
        <a:xfrm>
          <a:off x="21011095" y="6635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4425</xdr:rowOff>
    </xdr:from>
    <xdr:to>
      <xdr:col>107</xdr:col>
      <xdr:colOff>101600</xdr:colOff>
      <xdr:row>40</xdr:row>
      <xdr:rowOff>106025</xdr:rowOff>
    </xdr:to>
    <xdr:sp macro="" textlink="">
      <xdr:nvSpPr>
        <xdr:cNvPr id="488" name="フローチャート: 判断 487"/>
        <xdr:cNvSpPr/>
      </xdr:nvSpPr>
      <xdr:spPr>
        <a:xfrm>
          <a:off x="20383500" y="686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38</xdr:row>
      <xdr:rowOff>122552</xdr:rowOff>
    </xdr:from>
    <xdr:ext cx="599010" cy="259045"/>
    <xdr:sp macro="" textlink="">
      <xdr:nvSpPr>
        <xdr:cNvPr id="489" name="n_2aveValue【一般廃棄物処理施設】&#10;一人当たり有形固定資産（償却資産）額"/>
        <xdr:cNvSpPr txBox="1"/>
      </xdr:nvSpPr>
      <xdr:spPr>
        <a:xfrm>
          <a:off x="20134795" y="6637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40</xdr:row>
      <xdr:rowOff>106700</xdr:rowOff>
    </xdr:from>
    <xdr:to>
      <xdr:col>102</xdr:col>
      <xdr:colOff>165100</xdr:colOff>
      <xdr:row>41</xdr:row>
      <xdr:rowOff>36850</xdr:rowOff>
    </xdr:to>
    <xdr:sp macro="" textlink="">
      <xdr:nvSpPr>
        <xdr:cNvPr id="490" name="フローチャート: 判断 489"/>
        <xdr:cNvSpPr/>
      </xdr:nvSpPr>
      <xdr:spPr>
        <a:xfrm>
          <a:off x="19494500" y="69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39</xdr:row>
      <xdr:rowOff>53377</xdr:rowOff>
    </xdr:from>
    <xdr:ext cx="534377" cy="259045"/>
    <xdr:sp macro="" textlink="">
      <xdr:nvSpPr>
        <xdr:cNvPr id="491" name="n_3aveValue【一般廃棄物処理施設】&#10;一人当たり有形固定資産（償却資産）額"/>
        <xdr:cNvSpPr txBox="1"/>
      </xdr:nvSpPr>
      <xdr:spPr>
        <a:xfrm>
          <a:off x="19278111" y="673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40</xdr:row>
      <xdr:rowOff>6430</xdr:rowOff>
    </xdr:from>
    <xdr:to>
      <xdr:col>98</xdr:col>
      <xdr:colOff>38100</xdr:colOff>
      <xdr:row>40</xdr:row>
      <xdr:rowOff>108030</xdr:rowOff>
    </xdr:to>
    <xdr:sp macro="" textlink="">
      <xdr:nvSpPr>
        <xdr:cNvPr id="492" name="フローチャート: 判断 491"/>
        <xdr:cNvSpPr/>
      </xdr:nvSpPr>
      <xdr:spPr>
        <a:xfrm>
          <a:off x="18605500" y="686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38</xdr:row>
      <xdr:rowOff>124557</xdr:rowOff>
    </xdr:from>
    <xdr:ext cx="599010" cy="259045"/>
    <xdr:sp macro="" textlink="">
      <xdr:nvSpPr>
        <xdr:cNvPr id="493" name="n_4aveValue【一般廃棄物処理施設】&#10;一人当たり有形固定資産（償却資産）額"/>
        <xdr:cNvSpPr txBox="1"/>
      </xdr:nvSpPr>
      <xdr:spPr>
        <a:xfrm>
          <a:off x="18356795" y="6639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94" name="テキスト ボックス 49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5" name="テキスト ボックス 49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6" name="テキスト ボックス 49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7" name="テキスト ボックス 49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8" name="テキスト ボックス 49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156952</xdr:rowOff>
    </xdr:from>
    <xdr:to>
      <xdr:col>116</xdr:col>
      <xdr:colOff>114300</xdr:colOff>
      <xdr:row>41</xdr:row>
      <xdr:rowOff>87102</xdr:rowOff>
    </xdr:to>
    <xdr:sp macro="" textlink="">
      <xdr:nvSpPr>
        <xdr:cNvPr id="499" name="楕円 498"/>
        <xdr:cNvSpPr/>
      </xdr:nvSpPr>
      <xdr:spPr>
        <a:xfrm>
          <a:off x="22110700" y="701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135379</xdr:rowOff>
    </xdr:from>
    <xdr:ext cx="534377" cy="259045"/>
    <xdr:sp macro="" textlink="">
      <xdr:nvSpPr>
        <xdr:cNvPr id="500" name="【一般廃棄物処理施設】&#10;一人当たり有形固定資産（償却資産）額該当値テキスト"/>
        <xdr:cNvSpPr txBox="1"/>
      </xdr:nvSpPr>
      <xdr:spPr>
        <a:xfrm>
          <a:off x="22199600" y="699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156381</xdr:rowOff>
    </xdr:from>
    <xdr:to>
      <xdr:col>112</xdr:col>
      <xdr:colOff>38100</xdr:colOff>
      <xdr:row>41</xdr:row>
      <xdr:rowOff>86531</xdr:rowOff>
    </xdr:to>
    <xdr:sp macro="" textlink="">
      <xdr:nvSpPr>
        <xdr:cNvPr id="501" name="楕円 500"/>
        <xdr:cNvSpPr/>
      </xdr:nvSpPr>
      <xdr:spPr>
        <a:xfrm>
          <a:off x="21272500" y="701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35731</xdr:rowOff>
    </xdr:from>
    <xdr:to>
      <xdr:col>116</xdr:col>
      <xdr:colOff>63500</xdr:colOff>
      <xdr:row>41</xdr:row>
      <xdr:rowOff>36302</xdr:rowOff>
    </xdr:to>
    <xdr:cxnSp macro="">
      <xdr:nvCxnSpPr>
        <xdr:cNvPr id="502" name="直線コネクタ 501"/>
        <xdr:cNvCxnSpPr/>
      </xdr:nvCxnSpPr>
      <xdr:spPr>
        <a:xfrm>
          <a:off x="21323300" y="7065181"/>
          <a:ext cx="8382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162400</xdr:rowOff>
    </xdr:from>
    <xdr:to>
      <xdr:col>107</xdr:col>
      <xdr:colOff>101600</xdr:colOff>
      <xdr:row>41</xdr:row>
      <xdr:rowOff>92550</xdr:rowOff>
    </xdr:to>
    <xdr:sp macro="" textlink="">
      <xdr:nvSpPr>
        <xdr:cNvPr id="503" name="楕円 502"/>
        <xdr:cNvSpPr/>
      </xdr:nvSpPr>
      <xdr:spPr>
        <a:xfrm>
          <a:off x="20383500" y="702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35731</xdr:rowOff>
    </xdr:from>
    <xdr:to>
      <xdr:col>111</xdr:col>
      <xdr:colOff>177800</xdr:colOff>
      <xdr:row>41</xdr:row>
      <xdr:rowOff>41750</xdr:rowOff>
    </xdr:to>
    <xdr:cxnSp macro="">
      <xdr:nvCxnSpPr>
        <xdr:cNvPr id="504" name="直線コネクタ 503"/>
        <xdr:cNvCxnSpPr/>
      </xdr:nvCxnSpPr>
      <xdr:spPr>
        <a:xfrm flipV="1">
          <a:off x="20434300" y="7065181"/>
          <a:ext cx="889000" cy="6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167410</xdr:rowOff>
    </xdr:from>
    <xdr:to>
      <xdr:col>102</xdr:col>
      <xdr:colOff>165100</xdr:colOff>
      <xdr:row>41</xdr:row>
      <xdr:rowOff>97560</xdr:rowOff>
    </xdr:to>
    <xdr:sp macro="" textlink="">
      <xdr:nvSpPr>
        <xdr:cNvPr id="505" name="楕円 504"/>
        <xdr:cNvSpPr/>
      </xdr:nvSpPr>
      <xdr:spPr>
        <a:xfrm>
          <a:off x="19494500" y="702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41750</xdr:rowOff>
    </xdr:from>
    <xdr:to>
      <xdr:col>107</xdr:col>
      <xdr:colOff>50800</xdr:colOff>
      <xdr:row>41</xdr:row>
      <xdr:rowOff>46760</xdr:rowOff>
    </xdr:to>
    <xdr:cxnSp macro="">
      <xdr:nvCxnSpPr>
        <xdr:cNvPr id="506" name="直線コネクタ 505"/>
        <xdr:cNvCxnSpPr/>
      </xdr:nvCxnSpPr>
      <xdr:spPr>
        <a:xfrm flipV="1">
          <a:off x="19545300" y="7071200"/>
          <a:ext cx="889000" cy="5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3728</xdr:rowOff>
    </xdr:from>
    <xdr:to>
      <xdr:col>98</xdr:col>
      <xdr:colOff>38100</xdr:colOff>
      <xdr:row>41</xdr:row>
      <xdr:rowOff>105328</xdr:rowOff>
    </xdr:to>
    <xdr:sp macro="" textlink="">
      <xdr:nvSpPr>
        <xdr:cNvPr id="507" name="楕円 506"/>
        <xdr:cNvSpPr/>
      </xdr:nvSpPr>
      <xdr:spPr>
        <a:xfrm>
          <a:off x="18605500" y="703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46760</xdr:rowOff>
    </xdr:from>
    <xdr:to>
      <xdr:col>102</xdr:col>
      <xdr:colOff>114300</xdr:colOff>
      <xdr:row>41</xdr:row>
      <xdr:rowOff>54528</xdr:rowOff>
    </xdr:to>
    <xdr:cxnSp macro="">
      <xdr:nvCxnSpPr>
        <xdr:cNvPr id="508" name="直線コネクタ 507"/>
        <xdr:cNvCxnSpPr/>
      </xdr:nvCxnSpPr>
      <xdr:spPr>
        <a:xfrm flipV="1">
          <a:off x="18656300" y="7076210"/>
          <a:ext cx="889000" cy="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77658</xdr:rowOff>
    </xdr:from>
    <xdr:ext cx="534377" cy="259045"/>
    <xdr:sp macro="" textlink="">
      <xdr:nvSpPr>
        <xdr:cNvPr id="509" name="n_1mainValue【一般廃棄物処理施設】&#10;一人当たり有形固定資産（償却資産）額"/>
        <xdr:cNvSpPr txBox="1"/>
      </xdr:nvSpPr>
      <xdr:spPr>
        <a:xfrm>
          <a:off x="21043411" y="7107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83677</xdr:rowOff>
    </xdr:from>
    <xdr:ext cx="534377" cy="259045"/>
    <xdr:sp macro="" textlink="">
      <xdr:nvSpPr>
        <xdr:cNvPr id="510" name="n_2mainValue【一般廃棄物処理施設】&#10;一人当たり有形固定資産（償却資産）額"/>
        <xdr:cNvSpPr txBox="1"/>
      </xdr:nvSpPr>
      <xdr:spPr>
        <a:xfrm>
          <a:off x="20167111" y="7113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88687</xdr:rowOff>
    </xdr:from>
    <xdr:ext cx="534377" cy="259045"/>
    <xdr:sp macro="" textlink="">
      <xdr:nvSpPr>
        <xdr:cNvPr id="511" name="n_3mainValue【一般廃棄物処理施設】&#10;一人当たり有形固定資産（償却資産）額"/>
        <xdr:cNvSpPr txBox="1"/>
      </xdr:nvSpPr>
      <xdr:spPr>
        <a:xfrm>
          <a:off x="19278111" y="711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96455</xdr:rowOff>
    </xdr:from>
    <xdr:ext cx="534377" cy="259045"/>
    <xdr:sp macro="" textlink="">
      <xdr:nvSpPr>
        <xdr:cNvPr id="512" name="n_4mainValue【一般廃棄物処理施設】&#10;一人当たり有形固定資産（償却資産）額"/>
        <xdr:cNvSpPr txBox="1"/>
      </xdr:nvSpPr>
      <xdr:spPr>
        <a:xfrm>
          <a:off x="18389111" y="7125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3" name="正方形/長方形 51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4" name="正方形/長方形 51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5" name="正方形/長方形 51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6" name="正方形/長方形 51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7" name="正方形/長方形 51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8" name="正方形/長方形 51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9" name="正方形/長方形 51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0" name="正方形/長方形 51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1" name="テキスト ボックス 52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2" name="直線コネクタ 52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3" name="テキスト ボックス 52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4" name="直線コネクタ 523"/>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5" name="テキスト ボックス 524"/>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6" name="直線コネクタ 525"/>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7" name="テキスト ボックス 526"/>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8" name="直線コネクタ 52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9" name="テキスト ボックス 52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0" name="直線コネクタ 529"/>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1" name="テキスト ボックス 530"/>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2" name="直線コネクタ 531"/>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3" name="テキスト ボックス 532"/>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5" name="テキスト ボックス 534"/>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1905</xdr:rowOff>
    </xdr:from>
    <xdr:to>
      <xdr:col>85</xdr:col>
      <xdr:colOff>126364</xdr:colOff>
      <xdr:row>64</xdr:row>
      <xdr:rowOff>76200</xdr:rowOff>
    </xdr:to>
    <xdr:cxnSp macro="">
      <xdr:nvCxnSpPr>
        <xdr:cNvPr id="537" name="直線コネクタ 536"/>
        <xdr:cNvCxnSpPr/>
      </xdr:nvCxnSpPr>
      <xdr:spPr>
        <a:xfrm flipV="1">
          <a:off x="16318864" y="977455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38" name="【保健センター・保健所】&#10;有形固定資産減価償却率最小値テキスト"/>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39" name="直線コネクタ 538"/>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120032</xdr:rowOff>
    </xdr:from>
    <xdr:ext cx="405111" cy="259045"/>
    <xdr:sp macro="" textlink="">
      <xdr:nvSpPr>
        <xdr:cNvPr id="540" name="【保健センター・保健所】&#10;有形固定資産減価償却率最大値テキスト"/>
        <xdr:cNvSpPr txBox="1"/>
      </xdr:nvSpPr>
      <xdr:spPr>
        <a:xfrm>
          <a:off x="16357600" y="954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1905</xdr:rowOff>
    </xdr:from>
    <xdr:to>
      <xdr:col>86</xdr:col>
      <xdr:colOff>25400</xdr:colOff>
      <xdr:row>57</xdr:row>
      <xdr:rowOff>1905</xdr:rowOff>
    </xdr:to>
    <xdr:cxnSp macro="">
      <xdr:nvCxnSpPr>
        <xdr:cNvPr id="541" name="直線コネクタ 540"/>
        <xdr:cNvCxnSpPr/>
      </xdr:nvCxnSpPr>
      <xdr:spPr>
        <a:xfrm>
          <a:off x="16230600" y="977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50182</xdr:rowOff>
    </xdr:from>
    <xdr:ext cx="405111" cy="259045"/>
    <xdr:sp macro="" textlink="">
      <xdr:nvSpPr>
        <xdr:cNvPr id="542" name="【保健センター・保健所】&#10;有形固定資産減価償却率平均値テキスト"/>
        <xdr:cNvSpPr txBox="1"/>
      </xdr:nvSpPr>
      <xdr:spPr>
        <a:xfrm>
          <a:off x="16357600" y="9994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27305</xdr:rowOff>
    </xdr:from>
    <xdr:to>
      <xdr:col>85</xdr:col>
      <xdr:colOff>177800</xdr:colOff>
      <xdr:row>59</xdr:row>
      <xdr:rowOff>128905</xdr:rowOff>
    </xdr:to>
    <xdr:sp macro="" textlink="">
      <xdr:nvSpPr>
        <xdr:cNvPr id="543" name="フローチャート: 判断 542"/>
        <xdr:cNvSpPr/>
      </xdr:nvSpPr>
      <xdr:spPr>
        <a:xfrm>
          <a:off x="16268700" y="1014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160655</xdr:rowOff>
    </xdr:from>
    <xdr:to>
      <xdr:col>81</xdr:col>
      <xdr:colOff>101600</xdr:colOff>
      <xdr:row>59</xdr:row>
      <xdr:rowOff>90805</xdr:rowOff>
    </xdr:to>
    <xdr:sp macro="" textlink="">
      <xdr:nvSpPr>
        <xdr:cNvPr id="544" name="フローチャート: 判断 543"/>
        <xdr:cNvSpPr/>
      </xdr:nvSpPr>
      <xdr:spPr>
        <a:xfrm>
          <a:off x="154305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57</xdr:row>
      <xdr:rowOff>107332</xdr:rowOff>
    </xdr:from>
    <xdr:ext cx="405111" cy="259045"/>
    <xdr:sp macro="" textlink="">
      <xdr:nvSpPr>
        <xdr:cNvPr id="545" name="n_1aveValue【保健センター・保健所】&#10;有形固定資産減価償却率"/>
        <xdr:cNvSpPr txBox="1"/>
      </xdr:nvSpPr>
      <xdr:spPr>
        <a:xfrm>
          <a:off x="15266044" y="987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135890</xdr:rowOff>
    </xdr:from>
    <xdr:to>
      <xdr:col>76</xdr:col>
      <xdr:colOff>165100</xdr:colOff>
      <xdr:row>59</xdr:row>
      <xdr:rowOff>66040</xdr:rowOff>
    </xdr:to>
    <xdr:sp macro="" textlink="">
      <xdr:nvSpPr>
        <xdr:cNvPr id="546" name="フローチャート: 判断 545"/>
        <xdr:cNvSpPr/>
      </xdr:nvSpPr>
      <xdr:spPr>
        <a:xfrm>
          <a:off x="14541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57</xdr:row>
      <xdr:rowOff>82567</xdr:rowOff>
    </xdr:from>
    <xdr:ext cx="405111" cy="259045"/>
    <xdr:sp macro="" textlink="">
      <xdr:nvSpPr>
        <xdr:cNvPr id="547" name="n_2aveValue【保健センター・保健所】&#10;有形固定資産減価償却率"/>
        <xdr:cNvSpPr txBox="1"/>
      </xdr:nvSpPr>
      <xdr:spPr>
        <a:xfrm>
          <a:off x="14389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153035</xdr:rowOff>
    </xdr:from>
    <xdr:to>
      <xdr:col>72</xdr:col>
      <xdr:colOff>38100</xdr:colOff>
      <xdr:row>59</xdr:row>
      <xdr:rowOff>83185</xdr:rowOff>
    </xdr:to>
    <xdr:sp macro="" textlink="">
      <xdr:nvSpPr>
        <xdr:cNvPr id="548" name="フローチャート: 判断 547"/>
        <xdr:cNvSpPr/>
      </xdr:nvSpPr>
      <xdr:spPr>
        <a:xfrm>
          <a:off x="13652500" y="1009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57</xdr:row>
      <xdr:rowOff>99712</xdr:rowOff>
    </xdr:from>
    <xdr:ext cx="405111" cy="259045"/>
    <xdr:sp macro="" textlink="">
      <xdr:nvSpPr>
        <xdr:cNvPr id="549" name="n_3aveValue【保健センター・保健所】&#10;有形固定資産減価償却率"/>
        <xdr:cNvSpPr txBox="1"/>
      </xdr:nvSpPr>
      <xdr:spPr>
        <a:xfrm>
          <a:off x="13500744" y="987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67310</xdr:rowOff>
    </xdr:from>
    <xdr:to>
      <xdr:col>67</xdr:col>
      <xdr:colOff>101600</xdr:colOff>
      <xdr:row>58</xdr:row>
      <xdr:rowOff>168910</xdr:rowOff>
    </xdr:to>
    <xdr:sp macro="" textlink="">
      <xdr:nvSpPr>
        <xdr:cNvPr id="550" name="フローチャート: 判断 549"/>
        <xdr:cNvSpPr/>
      </xdr:nvSpPr>
      <xdr:spPr>
        <a:xfrm>
          <a:off x="12763500" y="10011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57</xdr:row>
      <xdr:rowOff>13987</xdr:rowOff>
    </xdr:from>
    <xdr:ext cx="405111" cy="259045"/>
    <xdr:sp macro="" textlink="">
      <xdr:nvSpPr>
        <xdr:cNvPr id="551" name="n_4aveValue【保健センター・保健所】&#10;有形固定資産減価償却率"/>
        <xdr:cNvSpPr txBox="1"/>
      </xdr:nvSpPr>
      <xdr:spPr>
        <a:xfrm>
          <a:off x="12611744" y="978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552" name="テキスト ボックス 55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3" name="テキスト ボックス 55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4" name="テキスト ボックス 55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5" name="テキスト ボックス 55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6" name="テキスト ボックス 55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xdr:rowOff>
    </xdr:from>
    <xdr:to>
      <xdr:col>85</xdr:col>
      <xdr:colOff>177800</xdr:colOff>
      <xdr:row>60</xdr:row>
      <xdr:rowOff>107950</xdr:rowOff>
    </xdr:to>
    <xdr:sp macro="" textlink="">
      <xdr:nvSpPr>
        <xdr:cNvPr id="557" name="楕円 556"/>
        <xdr:cNvSpPr/>
      </xdr:nvSpPr>
      <xdr:spPr>
        <a:xfrm>
          <a:off x="162687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156227</xdr:rowOff>
    </xdr:from>
    <xdr:ext cx="405111" cy="259045"/>
    <xdr:sp macro="" textlink="">
      <xdr:nvSpPr>
        <xdr:cNvPr id="558" name="【保健センター・保健所】&#10;有形固定資産減価償却率該当値テキスト"/>
        <xdr:cNvSpPr txBox="1"/>
      </xdr:nvSpPr>
      <xdr:spPr>
        <a:xfrm>
          <a:off x="16357600" y="1027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130175</xdr:rowOff>
    </xdr:from>
    <xdr:to>
      <xdr:col>81</xdr:col>
      <xdr:colOff>101600</xdr:colOff>
      <xdr:row>60</xdr:row>
      <xdr:rowOff>60325</xdr:rowOff>
    </xdr:to>
    <xdr:sp macro="" textlink="">
      <xdr:nvSpPr>
        <xdr:cNvPr id="559" name="楕円 558"/>
        <xdr:cNvSpPr/>
      </xdr:nvSpPr>
      <xdr:spPr>
        <a:xfrm>
          <a:off x="15430500" y="1024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9525</xdr:rowOff>
    </xdr:from>
    <xdr:to>
      <xdr:col>85</xdr:col>
      <xdr:colOff>127000</xdr:colOff>
      <xdr:row>60</xdr:row>
      <xdr:rowOff>57150</xdr:rowOff>
    </xdr:to>
    <xdr:cxnSp macro="">
      <xdr:nvCxnSpPr>
        <xdr:cNvPr id="560" name="直線コネクタ 559"/>
        <xdr:cNvCxnSpPr/>
      </xdr:nvCxnSpPr>
      <xdr:spPr>
        <a:xfrm>
          <a:off x="15481300" y="1029652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84455</xdr:rowOff>
    </xdr:from>
    <xdr:to>
      <xdr:col>76</xdr:col>
      <xdr:colOff>165100</xdr:colOff>
      <xdr:row>60</xdr:row>
      <xdr:rowOff>14605</xdr:rowOff>
    </xdr:to>
    <xdr:sp macro="" textlink="">
      <xdr:nvSpPr>
        <xdr:cNvPr id="561" name="楕円 560"/>
        <xdr:cNvSpPr/>
      </xdr:nvSpPr>
      <xdr:spPr>
        <a:xfrm>
          <a:off x="14541500" y="1020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135255</xdr:rowOff>
    </xdr:from>
    <xdr:to>
      <xdr:col>81</xdr:col>
      <xdr:colOff>50800</xdr:colOff>
      <xdr:row>60</xdr:row>
      <xdr:rowOff>9525</xdr:rowOff>
    </xdr:to>
    <xdr:cxnSp macro="">
      <xdr:nvCxnSpPr>
        <xdr:cNvPr id="562" name="直線コネクタ 561"/>
        <xdr:cNvCxnSpPr/>
      </xdr:nvCxnSpPr>
      <xdr:spPr>
        <a:xfrm>
          <a:off x="14592300" y="1025080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38735</xdr:rowOff>
    </xdr:from>
    <xdr:to>
      <xdr:col>72</xdr:col>
      <xdr:colOff>38100</xdr:colOff>
      <xdr:row>59</xdr:row>
      <xdr:rowOff>140335</xdr:rowOff>
    </xdr:to>
    <xdr:sp macro="" textlink="">
      <xdr:nvSpPr>
        <xdr:cNvPr id="563" name="楕円 562"/>
        <xdr:cNvSpPr/>
      </xdr:nvSpPr>
      <xdr:spPr>
        <a:xfrm>
          <a:off x="13652500" y="1015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89535</xdr:rowOff>
    </xdr:from>
    <xdr:to>
      <xdr:col>76</xdr:col>
      <xdr:colOff>114300</xdr:colOff>
      <xdr:row>59</xdr:row>
      <xdr:rowOff>135255</xdr:rowOff>
    </xdr:to>
    <xdr:cxnSp macro="">
      <xdr:nvCxnSpPr>
        <xdr:cNvPr id="564" name="直線コネクタ 563"/>
        <xdr:cNvCxnSpPr/>
      </xdr:nvCxnSpPr>
      <xdr:spPr>
        <a:xfrm>
          <a:off x="13703300" y="1020508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164465</xdr:rowOff>
    </xdr:from>
    <xdr:to>
      <xdr:col>67</xdr:col>
      <xdr:colOff>101600</xdr:colOff>
      <xdr:row>59</xdr:row>
      <xdr:rowOff>94615</xdr:rowOff>
    </xdr:to>
    <xdr:sp macro="" textlink="">
      <xdr:nvSpPr>
        <xdr:cNvPr id="565" name="楕円 564"/>
        <xdr:cNvSpPr/>
      </xdr:nvSpPr>
      <xdr:spPr>
        <a:xfrm>
          <a:off x="12763500" y="1010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43815</xdr:rowOff>
    </xdr:from>
    <xdr:to>
      <xdr:col>71</xdr:col>
      <xdr:colOff>177800</xdr:colOff>
      <xdr:row>59</xdr:row>
      <xdr:rowOff>89535</xdr:rowOff>
    </xdr:to>
    <xdr:cxnSp macro="">
      <xdr:nvCxnSpPr>
        <xdr:cNvPr id="566" name="直線コネクタ 565"/>
        <xdr:cNvCxnSpPr/>
      </xdr:nvCxnSpPr>
      <xdr:spPr>
        <a:xfrm>
          <a:off x="12814300" y="1015936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51452</xdr:rowOff>
    </xdr:from>
    <xdr:ext cx="405111" cy="259045"/>
    <xdr:sp macro="" textlink="">
      <xdr:nvSpPr>
        <xdr:cNvPr id="567" name="n_1mainValue【保健センター・保健所】&#10;有形固定資産減価償却率"/>
        <xdr:cNvSpPr txBox="1"/>
      </xdr:nvSpPr>
      <xdr:spPr>
        <a:xfrm>
          <a:off x="152660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5732</xdr:rowOff>
    </xdr:from>
    <xdr:ext cx="405111" cy="259045"/>
    <xdr:sp macro="" textlink="">
      <xdr:nvSpPr>
        <xdr:cNvPr id="568" name="n_2mainValue【保健センター・保健所】&#10;有形固定資産減価償却率"/>
        <xdr:cNvSpPr txBox="1"/>
      </xdr:nvSpPr>
      <xdr:spPr>
        <a:xfrm>
          <a:off x="14389744" y="1029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131462</xdr:rowOff>
    </xdr:from>
    <xdr:ext cx="405111" cy="259045"/>
    <xdr:sp macro="" textlink="">
      <xdr:nvSpPr>
        <xdr:cNvPr id="569" name="n_3mainValue【保健センター・保健所】&#10;有形固定資産減価償却率"/>
        <xdr:cNvSpPr txBox="1"/>
      </xdr:nvSpPr>
      <xdr:spPr>
        <a:xfrm>
          <a:off x="13500744" y="1024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85742</xdr:rowOff>
    </xdr:from>
    <xdr:ext cx="405111" cy="259045"/>
    <xdr:sp macro="" textlink="">
      <xdr:nvSpPr>
        <xdr:cNvPr id="570" name="n_4mainValue【保健センター・保健所】&#10;有形固定資産減価償却率"/>
        <xdr:cNvSpPr txBox="1"/>
      </xdr:nvSpPr>
      <xdr:spPr>
        <a:xfrm>
          <a:off x="12611744" y="10201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1" name="正方形/長方形 57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2" name="正方形/長方形 57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3" name="正方形/長方形 57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4" name="正方形/長方形 57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5" name="正方形/長方形 57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6" name="正方形/長方形 57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7" name="正方形/長方形 57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8" name="正方形/長方形 57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9" name="テキスト ボックス 57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0" name="直線コネクタ 57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1" name="直線コネクタ 58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2" name="テキスト ボックス 58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3" name="直線コネクタ 58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4" name="テキスト ボックス 58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5" name="直線コネクタ 58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6" name="テキスト ボックス 58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7" name="直線コネクタ 58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8" name="テキスト ボックス 58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9" name="直線コネクタ 58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0" name="テキスト ボックス 58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1" name="直線コネクタ 59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2" name="テキスト ボックス 59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144780</xdr:rowOff>
    </xdr:from>
    <xdr:to>
      <xdr:col>116</xdr:col>
      <xdr:colOff>62864</xdr:colOff>
      <xdr:row>63</xdr:row>
      <xdr:rowOff>125730</xdr:rowOff>
    </xdr:to>
    <xdr:cxnSp macro="">
      <xdr:nvCxnSpPr>
        <xdr:cNvPr id="594" name="直線コネクタ 593"/>
        <xdr:cNvCxnSpPr/>
      </xdr:nvCxnSpPr>
      <xdr:spPr>
        <a:xfrm flipV="1">
          <a:off x="22160864" y="974598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595" name="【保健センター・保健所】&#10;一人当たり面積最小値テキスト"/>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596" name="直線コネクタ 595"/>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91457</xdr:rowOff>
    </xdr:from>
    <xdr:ext cx="469744" cy="259045"/>
    <xdr:sp macro="" textlink="">
      <xdr:nvSpPr>
        <xdr:cNvPr id="597" name="【保健センター・保健所】&#10;一人当たり面積最大値テキスト"/>
        <xdr:cNvSpPr txBox="1"/>
      </xdr:nvSpPr>
      <xdr:spPr>
        <a:xfrm>
          <a:off x="22199600" y="952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144780</xdr:rowOff>
    </xdr:from>
    <xdr:to>
      <xdr:col>116</xdr:col>
      <xdr:colOff>152400</xdr:colOff>
      <xdr:row>56</xdr:row>
      <xdr:rowOff>144780</xdr:rowOff>
    </xdr:to>
    <xdr:cxnSp macro="">
      <xdr:nvCxnSpPr>
        <xdr:cNvPr id="598" name="直線コネクタ 597"/>
        <xdr:cNvCxnSpPr/>
      </xdr:nvCxnSpPr>
      <xdr:spPr>
        <a:xfrm>
          <a:off x="22072600" y="974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44467</xdr:rowOff>
    </xdr:from>
    <xdr:ext cx="469744" cy="259045"/>
    <xdr:sp macro="" textlink="">
      <xdr:nvSpPr>
        <xdr:cNvPr id="599" name="【保健センター・保健所】&#10;一人当たり面積平均値テキスト"/>
        <xdr:cNvSpPr txBox="1"/>
      </xdr:nvSpPr>
      <xdr:spPr>
        <a:xfrm>
          <a:off x="22199600" y="10502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21590</xdr:rowOff>
    </xdr:from>
    <xdr:to>
      <xdr:col>116</xdr:col>
      <xdr:colOff>114300</xdr:colOff>
      <xdr:row>62</xdr:row>
      <xdr:rowOff>123190</xdr:rowOff>
    </xdr:to>
    <xdr:sp macro="" textlink="">
      <xdr:nvSpPr>
        <xdr:cNvPr id="600" name="フローチャート: 判断 599"/>
        <xdr:cNvSpPr/>
      </xdr:nvSpPr>
      <xdr:spPr>
        <a:xfrm>
          <a:off x="221107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21590</xdr:rowOff>
    </xdr:from>
    <xdr:to>
      <xdr:col>112</xdr:col>
      <xdr:colOff>38100</xdr:colOff>
      <xdr:row>62</xdr:row>
      <xdr:rowOff>123190</xdr:rowOff>
    </xdr:to>
    <xdr:sp macro="" textlink="">
      <xdr:nvSpPr>
        <xdr:cNvPr id="601" name="フローチャート: 判断 600"/>
        <xdr:cNvSpPr/>
      </xdr:nvSpPr>
      <xdr:spPr>
        <a:xfrm>
          <a:off x="212725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139717</xdr:rowOff>
    </xdr:from>
    <xdr:ext cx="469744" cy="259045"/>
    <xdr:sp macro="" textlink="">
      <xdr:nvSpPr>
        <xdr:cNvPr id="602" name="n_1aveValue【保健センター・保健所】&#10;一人当たり面積"/>
        <xdr:cNvSpPr txBox="1"/>
      </xdr:nvSpPr>
      <xdr:spPr>
        <a:xfrm>
          <a:off x="21075727" y="1042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25400</xdr:rowOff>
    </xdr:from>
    <xdr:to>
      <xdr:col>107</xdr:col>
      <xdr:colOff>101600</xdr:colOff>
      <xdr:row>62</xdr:row>
      <xdr:rowOff>127000</xdr:rowOff>
    </xdr:to>
    <xdr:sp macro="" textlink="">
      <xdr:nvSpPr>
        <xdr:cNvPr id="603" name="フローチャート: 判断 602"/>
        <xdr:cNvSpPr/>
      </xdr:nvSpPr>
      <xdr:spPr>
        <a:xfrm>
          <a:off x="20383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143527</xdr:rowOff>
    </xdr:from>
    <xdr:ext cx="469744" cy="259045"/>
    <xdr:sp macro="" textlink="">
      <xdr:nvSpPr>
        <xdr:cNvPr id="604" name="n_2aveValue【保健センター・保健所】&#10;一人当たり面積"/>
        <xdr:cNvSpPr txBox="1"/>
      </xdr:nvSpPr>
      <xdr:spPr>
        <a:xfrm>
          <a:off x="20199427" y="1043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61</xdr:row>
      <xdr:rowOff>147320</xdr:rowOff>
    </xdr:from>
    <xdr:to>
      <xdr:col>102</xdr:col>
      <xdr:colOff>165100</xdr:colOff>
      <xdr:row>62</xdr:row>
      <xdr:rowOff>77470</xdr:rowOff>
    </xdr:to>
    <xdr:sp macro="" textlink="">
      <xdr:nvSpPr>
        <xdr:cNvPr id="605" name="フローチャート: 判断 604"/>
        <xdr:cNvSpPr/>
      </xdr:nvSpPr>
      <xdr:spPr>
        <a:xfrm>
          <a:off x="19494500" y="106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60</xdr:row>
      <xdr:rowOff>93997</xdr:rowOff>
    </xdr:from>
    <xdr:ext cx="469744" cy="259045"/>
    <xdr:sp macro="" textlink="">
      <xdr:nvSpPr>
        <xdr:cNvPr id="606" name="n_3aveValue【保健センター・保健所】&#10;一人当たり面積"/>
        <xdr:cNvSpPr txBox="1"/>
      </xdr:nvSpPr>
      <xdr:spPr>
        <a:xfrm>
          <a:off x="19310427" y="1038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62</xdr:row>
      <xdr:rowOff>10160</xdr:rowOff>
    </xdr:from>
    <xdr:to>
      <xdr:col>98</xdr:col>
      <xdr:colOff>38100</xdr:colOff>
      <xdr:row>62</xdr:row>
      <xdr:rowOff>111760</xdr:rowOff>
    </xdr:to>
    <xdr:sp macro="" textlink="">
      <xdr:nvSpPr>
        <xdr:cNvPr id="607" name="フローチャート: 判断 606"/>
        <xdr:cNvSpPr/>
      </xdr:nvSpPr>
      <xdr:spPr>
        <a:xfrm>
          <a:off x="18605500" y="1064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60</xdr:row>
      <xdr:rowOff>128287</xdr:rowOff>
    </xdr:from>
    <xdr:ext cx="469744" cy="259045"/>
    <xdr:sp macro="" textlink="">
      <xdr:nvSpPr>
        <xdr:cNvPr id="608" name="n_4aveValue【保健センター・保健所】&#10;一人当たり面積"/>
        <xdr:cNvSpPr txBox="1"/>
      </xdr:nvSpPr>
      <xdr:spPr>
        <a:xfrm>
          <a:off x="18421427" y="1041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609" name="テキスト ボックス 60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0" name="テキスト ボックス 60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1" name="テキスト ボックス 61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2" name="テキスト ボックス 61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3" name="テキスト ボックス 61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52070</xdr:rowOff>
    </xdr:from>
    <xdr:to>
      <xdr:col>116</xdr:col>
      <xdr:colOff>114300</xdr:colOff>
      <xdr:row>63</xdr:row>
      <xdr:rowOff>153670</xdr:rowOff>
    </xdr:to>
    <xdr:sp macro="" textlink="">
      <xdr:nvSpPr>
        <xdr:cNvPr id="614" name="楕円 613"/>
        <xdr:cNvSpPr/>
      </xdr:nvSpPr>
      <xdr:spPr>
        <a:xfrm>
          <a:off x="221107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138447</xdr:rowOff>
    </xdr:from>
    <xdr:ext cx="469744" cy="259045"/>
    <xdr:sp macro="" textlink="">
      <xdr:nvSpPr>
        <xdr:cNvPr id="615" name="【保健センター・保健所】&#10;一人当たり面積該当値テキスト"/>
        <xdr:cNvSpPr txBox="1"/>
      </xdr:nvSpPr>
      <xdr:spPr>
        <a:xfrm>
          <a:off x="22199600" y="1076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55880</xdr:rowOff>
    </xdr:from>
    <xdr:to>
      <xdr:col>112</xdr:col>
      <xdr:colOff>38100</xdr:colOff>
      <xdr:row>63</xdr:row>
      <xdr:rowOff>157480</xdr:rowOff>
    </xdr:to>
    <xdr:sp macro="" textlink="">
      <xdr:nvSpPr>
        <xdr:cNvPr id="616" name="楕円 615"/>
        <xdr:cNvSpPr/>
      </xdr:nvSpPr>
      <xdr:spPr>
        <a:xfrm>
          <a:off x="21272500" y="1085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102870</xdr:rowOff>
    </xdr:from>
    <xdr:to>
      <xdr:col>116</xdr:col>
      <xdr:colOff>63500</xdr:colOff>
      <xdr:row>63</xdr:row>
      <xdr:rowOff>106680</xdr:rowOff>
    </xdr:to>
    <xdr:cxnSp macro="">
      <xdr:nvCxnSpPr>
        <xdr:cNvPr id="617" name="直線コネクタ 616"/>
        <xdr:cNvCxnSpPr/>
      </xdr:nvCxnSpPr>
      <xdr:spPr>
        <a:xfrm flipV="1">
          <a:off x="21323300" y="109042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55880</xdr:rowOff>
    </xdr:from>
    <xdr:to>
      <xdr:col>107</xdr:col>
      <xdr:colOff>101600</xdr:colOff>
      <xdr:row>63</xdr:row>
      <xdr:rowOff>157480</xdr:rowOff>
    </xdr:to>
    <xdr:sp macro="" textlink="">
      <xdr:nvSpPr>
        <xdr:cNvPr id="618" name="楕円 617"/>
        <xdr:cNvSpPr/>
      </xdr:nvSpPr>
      <xdr:spPr>
        <a:xfrm>
          <a:off x="20383500" y="1085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106680</xdr:rowOff>
    </xdr:from>
    <xdr:to>
      <xdr:col>111</xdr:col>
      <xdr:colOff>177800</xdr:colOff>
      <xdr:row>63</xdr:row>
      <xdr:rowOff>106680</xdr:rowOff>
    </xdr:to>
    <xdr:cxnSp macro="">
      <xdr:nvCxnSpPr>
        <xdr:cNvPr id="619" name="直線コネクタ 618"/>
        <xdr:cNvCxnSpPr/>
      </xdr:nvCxnSpPr>
      <xdr:spPr>
        <a:xfrm>
          <a:off x="20434300" y="109080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59690</xdr:rowOff>
    </xdr:from>
    <xdr:to>
      <xdr:col>102</xdr:col>
      <xdr:colOff>165100</xdr:colOff>
      <xdr:row>63</xdr:row>
      <xdr:rowOff>161290</xdr:rowOff>
    </xdr:to>
    <xdr:sp macro="" textlink="">
      <xdr:nvSpPr>
        <xdr:cNvPr id="620" name="楕円 619"/>
        <xdr:cNvSpPr/>
      </xdr:nvSpPr>
      <xdr:spPr>
        <a:xfrm>
          <a:off x="19494500" y="1086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106680</xdr:rowOff>
    </xdr:from>
    <xdr:to>
      <xdr:col>107</xdr:col>
      <xdr:colOff>50800</xdr:colOff>
      <xdr:row>63</xdr:row>
      <xdr:rowOff>110490</xdr:rowOff>
    </xdr:to>
    <xdr:cxnSp macro="">
      <xdr:nvCxnSpPr>
        <xdr:cNvPr id="621" name="直線コネクタ 620"/>
        <xdr:cNvCxnSpPr/>
      </xdr:nvCxnSpPr>
      <xdr:spPr>
        <a:xfrm flipV="1">
          <a:off x="19545300" y="109080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59690</xdr:rowOff>
    </xdr:from>
    <xdr:to>
      <xdr:col>98</xdr:col>
      <xdr:colOff>38100</xdr:colOff>
      <xdr:row>63</xdr:row>
      <xdr:rowOff>161290</xdr:rowOff>
    </xdr:to>
    <xdr:sp macro="" textlink="">
      <xdr:nvSpPr>
        <xdr:cNvPr id="622" name="楕円 621"/>
        <xdr:cNvSpPr/>
      </xdr:nvSpPr>
      <xdr:spPr>
        <a:xfrm>
          <a:off x="18605500" y="1086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110490</xdr:rowOff>
    </xdr:from>
    <xdr:to>
      <xdr:col>102</xdr:col>
      <xdr:colOff>114300</xdr:colOff>
      <xdr:row>63</xdr:row>
      <xdr:rowOff>110490</xdr:rowOff>
    </xdr:to>
    <xdr:cxnSp macro="">
      <xdr:nvCxnSpPr>
        <xdr:cNvPr id="623" name="直線コネクタ 622"/>
        <xdr:cNvCxnSpPr/>
      </xdr:nvCxnSpPr>
      <xdr:spPr>
        <a:xfrm>
          <a:off x="18656300" y="109118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148607</xdr:rowOff>
    </xdr:from>
    <xdr:ext cx="469744" cy="259045"/>
    <xdr:sp macro="" textlink="">
      <xdr:nvSpPr>
        <xdr:cNvPr id="624" name="n_1mainValue【保健センター・保健所】&#10;一人当たり面積"/>
        <xdr:cNvSpPr txBox="1"/>
      </xdr:nvSpPr>
      <xdr:spPr>
        <a:xfrm>
          <a:off x="21075727" y="1094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148607</xdr:rowOff>
    </xdr:from>
    <xdr:ext cx="469744" cy="259045"/>
    <xdr:sp macro="" textlink="">
      <xdr:nvSpPr>
        <xdr:cNvPr id="625" name="n_2mainValue【保健センター・保健所】&#10;一人当たり面積"/>
        <xdr:cNvSpPr txBox="1"/>
      </xdr:nvSpPr>
      <xdr:spPr>
        <a:xfrm>
          <a:off x="20199427" y="1094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152417</xdr:rowOff>
    </xdr:from>
    <xdr:ext cx="469744" cy="259045"/>
    <xdr:sp macro="" textlink="">
      <xdr:nvSpPr>
        <xdr:cNvPr id="626" name="n_3mainValue【保健センター・保健所】&#10;一人当たり面積"/>
        <xdr:cNvSpPr txBox="1"/>
      </xdr:nvSpPr>
      <xdr:spPr>
        <a:xfrm>
          <a:off x="19310427"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152417</xdr:rowOff>
    </xdr:from>
    <xdr:ext cx="469744" cy="259045"/>
    <xdr:sp macro="" textlink="">
      <xdr:nvSpPr>
        <xdr:cNvPr id="627" name="n_4mainValue【保健センター・保健所】&#10;一人当たり面積"/>
        <xdr:cNvSpPr txBox="1"/>
      </xdr:nvSpPr>
      <xdr:spPr>
        <a:xfrm>
          <a:off x="18421427"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8" name="正方形/長方形 62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9" name="正方形/長方形 62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0" name="正方形/長方形 62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1" name="正方形/長方形 63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2" name="正方形/長方形 63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3" name="正方形/長方形 63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4" name="正方形/長方形 63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5" name="正方形/長方形 63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6" name="テキスト ボックス 63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7" name="直線コネクタ 63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8" name="テキスト ボックス 63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9" name="直線コネクタ 638"/>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0" name="テキスト ボックス 639"/>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1" name="直線コネクタ 640"/>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2" name="テキスト ボックス 641"/>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3" name="直線コネクタ 642"/>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4" name="テキスト ボックス 643"/>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5" name="直線コネクタ 644"/>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6" name="テキスト ボックス 645"/>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7" name="直線コネクタ 646"/>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8" name="テキスト ボックス 647"/>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50" name="テキスト ボックス 649"/>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89536</xdr:rowOff>
    </xdr:from>
    <xdr:to>
      <xdr:col>85</xdr:col>
      <xdr:colOff>126364</xdr:colOff>
      <xdr:row>86</xdr:row>
      <xdr:rowOff>114300</xdr:rowOff>
    </xdr:to>
    <xdr:cxnSp macro="">
      <xdr:nvCxnSpPr>
        <xdr:cNvPr id="652" name="直線コネクタ 651"/>
        <xdr:cNvCxnSpPr/>
      </xdr:nvCxnSpPr>
      <xdr:spPr>
        <a:xfrm flipV="1">
          <a:off x="16318864" y="13291186"/>
          <a:ext cx="0" cy="1567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3" name="【消防施設】&#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4" name="直線コネクタ 653"/>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36213</xdr:rowOff>
    </xdr:from>
    <xdr:ext cx="405111" cy="259045"/>
    <xdr:sp macro="" textlink="">
      <xdr:nvSpPr>
        <xdr:cNvPr id="655" name="【消防施設】&#10;有形固定資産減価償却率最大値テキスト"/>
        <xdr:cNvSpPr txBox="1"/>
      </xdr:nvSpPr>
      <xdr:spPr>
        <a:xfrm>
          <a:off x="16357600" y="13066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89536</xdr:rowOff>
    </xdr:from>
    <xdr:to>
      <xdr:col>86</xdr:col>
      <xdr:colOff>25400</xdr:colOff>
      <xdr:row>77</xdr:row>
      <xdr:rowOff>89536</xdr:rowOff>
    </xdr:to>
    <xdr:cxnSp macro="">
      <xdr:nvCxnSpPr>
        <xdr:cNvPr id="656" name="直線コネクタ 655"/>
        <xdr:cNvCxnSpPr/>
      </xdr:nvCxnSpPr>
      <xdr:spPr>
        <a:xfrm>
          <a:off x="16230600" y="1329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163847</xdr:rowOff>
    </xdr:from>
    <xdr:ext cx="405111" cy="259045"/>
    <xdr:sp macro="" textlink="">
      <xdr:nvSpPr>
        <xdr:cNvPr id="657" name="【消防施設】&#10;有形固定資産減価償却率平均値テキスト"/>
        <xdr:cNvSpPr txBox="1"/>
      </xdr:nvSpPr>
      <xdr:spPr>
        <a:xfrm>
          <a:off x="16357600" y="14051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xdr:rowOff>
    </xdr:from>
    <xdr:to>
      <xdr:col>85</xdr:col>
      <xdr:colOff>177800</xdr:colOff>
      <xdr:row>82</xdr:row>
      <xdr:rowOff>115570</xdr:rowOff>
    </xdr:to>
    <xdr:sp macro="" textlink="">
      <xdr:nvSpPr>
        <xdr:cNvPr id="658" name="フローチャート: 判断 657"/>
        <xdr:cNvSpPr/>
      </xdr:nvSpPr>
      <xdr:spPr>
        <a:xfrm>
          <a:off x="162687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659" name="フローチャート: 判断 658"/>
        <xdr:cNvSpPr/>
      </xdr:nvSpPr>
      <xdr:spPr>
        <a:xfrm>
          <a:off x="15430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85741</xdr:rowOff>
    </xdr:from>
    <xdr:ext cx="405111" cy="259045"/>
    <xdr:sp macro="" textlink="">
      <xdr:nvSpPr>
        <xdr:cNvPr id="660" name="n_1aveValue【消防施設】&#10;有形固定資産減価償却率"/>
        <xdr:cNvSpPr txBox="1"/>
      </xdr:nvSpPr>
      <xdr:spPr>
        <a:xfrm>
          <a:off x="15266044" y="1414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126364</xdr:rowOff>
    </xdr:from>
    <xdr:to>
      <xdr:col>76</xdr:col>
      <xdr:colOff>165100</xdr:colOff>
      <xdr:row>82</xdr:row>
      <xdr:rowOff>56514</xdr:rowOff>
    </xdr:to>
    <xdr:sp macro="" textlink="">
      <xdr:nvSpPr>
        <xdr:cNvPr id="661" name="フローチャート: 判断 660"/>
        <xdr:cNvSpPr/>
      </xdr:nvSpPr>
      <xdr:spPr>
        <a:xfrm>
          <a:off x="14541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82</xdr:row>
      <xdr:rowOff>47641</xdr:rowOff>
    </xdr:from>
    <xdr:ext cx="405111" cy="259045"/>
    <xdr:sp macro="" textlink="">
      <xdr:nvSpPr>
        <xdr:cNvPr id="662" name="n_2aveValue【消防施設】&#10;有形固定資産減価償却率"/>
        <xdr:cNvSpPr txBox="1"/>
      </xdr:nvSpPr>
      <xdr:spPr>
        <a:xfrm>
          <a:off x="14389744" y="1410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82</xdr:row>
      <xdr:rowOff>40639</xdr:rowOff>
    </xdr:from>
    <xdr:to>
      <xdr:col>72</xdr:col>
      <xdr:colOff>38100</xdr:colOff>
      <xdr:row>82</xdr:row>
      <xdr:rowOff>142239</xdr:rowOff>
    </xdr:to>
    <xdr:sp macro="" textlink="">
      <xdr:nvSpPr>
        <xdr:cNvPr id="663" name="フローチャート: 判断 662"/>
        <xdr:cNvSpPr/>
      </xdr:nvSpPr>
      <xdr:spPr>
        <a:xfrm>
          <a:off x="13652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82</xdr:row>
      <xdr:rowOff>133366</xdr:rowOff>
    </xdr:from>
    <xdr:ext cx="405111" cy="259045"/>
    <xdr:sp macro="" textlink="">
      <xdr:nvSpPr>
        <xdr:cNvPr id="664" name="n_3aveValue【消防施設】&#10;有形固定資産減価償却率"/>
        <xdr:cNvSpPr txBox="1"/>
      </xdr:nvSpPr>
      <xdr:spPr>
        <a:xfrm>
          <a:off x="13500744" y="1419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82</xdr:row>
      <xdr:rowOff>137795</xdr:rowOff>
    </xdr:from>
    <xdr:to>
      <xdr:col>67</xdr:col>
      <xdr:colOff>101600</xdr:colOff>
      <xdr:row>83</xdr:row>
      <xdr:rowOff>67945</xdr:rowOff>
    </xdr:to>
    <xdr:sp macro="" textlink="">
      <xdr:nvSpPr>
        <xdr:cNvPr id="665" name="フローチャート: 判断 664"/>
        <xdr:cNvSpPr/>
      </xdr:nvSpPr>
      <xdr:spPr>
        <a:xfrm>
          <a:off x="127635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83</xdr:row>
      <xdr:rowOff>59072</xdr:rowOff>
    </xdr:from>
    <xdr:ext cx="405111" cy="259045"/>
    <xdr:sp macro="" textlink="">
      <xdr:nvSpPr>
        <xdr:cNvPr id="666" name="n_4aveValue【消防施設】&#10;有形固定資産減価償却率"/>
        <xdr:cNvSpPr txBox="1"/>
      </xdr:nvSpPr>
      <xdr:spPr>
        <a:xfrm>
          <a:off x="12611744" y="1428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667" name="テキスト ボックス 66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8" name="テキスト ボックス 66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9" name="テキスト ボックス 66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70" name="テキスト ボックス 66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71" name="テキスト ボックス 67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143511</xdr:rowOff>
    </xdr:from>
    <xdr:to>
      <xdr:col>85</xdr:col>
      <xdr:colOff>177800</xdr:colOff>
      <xdr:row>79</xdr:row>
      <xdr:rowOff>73661</xdr:rowOff>
    </xdr:to>
    <xdr:sp macro="" textlink="">
      <xdr:nvSpPr>
        <xdr:cNvPr id="672" name="楕円 671"/>
        <xdr:cNvSpPr/>
      </xdr:nvSpPr>
      <xdr:spPr>
        <a:xfrm>
          <a:off x="16268700" y="1351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166388</xdr:rowOff>
    </xdr:from>
    <xdr:ext cx="405111" cy="259045"/>
    <xdr:sp macro="" textlink="">
      <xdr:nvSpPr>
        <xdr:cNvPr id="673" name="【消防施設】&#10;有形固定資産減価償却率該当値テキスト"/>
        <xdr:cNvSpPr txBox="1"/>
      </xdr:nvSpPr>
      <xdr:spPr>
        <a:xfrm>
          <a:off x="16357600" y="1336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88264</xdr:rowOff>
    </xdr:from>
    <xdr:to>
      <xdr:col>81</xdr:col>
      <xdr:colOff>101600</xdr:colOff>
      <xdr:row>79</xdr:row>
      <xdr:rowOff>18414</xdr:rowOff>
    </xdr:to>
    <xdr:sp macro="" textlink="">
      <xdr:nvSpPr>
        <xdr:cNvPr id="674" name="楕円 673"/>
        <xdr:cNvSpPr/>
      </xdr:nvSpPr>
      <xdr:spPr>
        <a:xfrm>
          <a:off x="15430500" y="1346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139064</xdr:rowOff>
    </xdr:from>
    <xdr:to>
      <xdr:col>85</xdr:col>
      <xdr:colOff>127000</xdr:colOff>
      <xdr:row>79</xdr:row>
      <xdr:rowOff>22861</xdr:rowOff>
    </xdr:to>
    <xdr:cxnSp macro="">
      <xdr:nvCxnSpPr>
        <xdr:cNvPr id="675" name="直線コネクタ 674"/>
        <xdr:cNvCxnSpPr/>
      </xdr:nvCxnSpPr>
      <xdr:spPr>
        <a:xfrm>
          <a:off x="15481300" y="13512164"/>
          <a:ext cx="838200" cy="5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2539</xdr:rowOff>
    </xdr:from>
    <xdr:to>
      <xdr:col>76</xdr:col>
      <xdr:colOff>165100</xdr:colOff>
      <xdr:row>81</xdr:row>
      <xdr:rowOff>104139</xdr:rowOff>
    </xdr:to>
    <xdr:sp macro="" textlink="">
      <xdr:nvSpPr>
        <xdr:cNvPr id="676" name="楕円 675"/>
        <xdr:cNvSpPr/>
      </xdr:nvSpPr>
      <xdr:spPr>
        <a:xfrm>
          <a:off x="14541500" y="138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139064</xdr:rowOff>
    </xdr:from>
    <xdr:to>
      <xdr:col>81</xdr:col>
      <xdr:colOff>50800</xdr:colOff>
      <xdr:row>81</xdr:row>
      <xdr:rowOff>53339</xdr:rowOff>
    </xdr:to>
    <xdr:cxnSp macro="">
      <xdr:nvCxnSpPr>
        <xdr:cNvPr id="677" name="直線コネクタ 676"/>
        <xdr:cNvCxnSpPr/>
      </xdr:nvCxnSpPr>
      <xdr:spPr>
        <a:xfrm flipV="1">
          <a:off x="14592300" y="13512164"/>
          <a:ext cx="889000" cy="428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143511</xdr:rowOff>
    </xdr:from>
    <xdr:to>
      <xdr:col>72</xdr:col>
      <xdr:colOff>38100</xdr:colOff>
      <xdr:row>78</xdr:row>
      <xdr:rowOff>73661</xdr:rowOff>
    </xdr:to>
    <xdr:sp macro="" textlink="">
      <xdr:nvSpPr>
        <xdr:cNvPr id="678" name="楕円 677"/>
        <xdr:cNvSpPr/>
      </xdr:nvSpPr>
      <xdr:spPr>
        <a:xfrm>
          <a:off x="13652500" y="1334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22861</xdr:rowOff>
    </xdr:from>
    <xdr:to>
      <xdr:col>76</xdr:col>
      <xdr:colOff>114300</xdr:colOff>
      <xdr:row>81</xdr:row>
      <xdr:rowOff>53339</xdr:rowOff>
    </xdr:to>
    <xdr:cxnSp macro="">
      <xdr:nvCxnSpPr>
        <xdr:cNvPr id="679" name="直線コネクタ 678"/>
        <xdr:cNvCxnSpPr/>
      </xdr:nvCxnSpPr>
      <xdr:spPr>
        <a:xfrm>
          <a:off x="13703300" y="13395961"/>
          <a:ext cx="889000" cy="544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105411</xdr:rowOff>
    </xdr:from>
    <xdr:to>
      <xdr:col>67</xdr:col>
      <xdr:colOff>101600</xdr:colOff>
      <xdr:row>78</xdr:row>
      <xdr:rowOff>35561</xdr:rowOff>
    </xdr:to>
    <xdr:sp macro="" textlink="">
      <xdr:nvSpPr>
        <xdr:cNvPr id="680" name="楕円 679"/>
        <xdr:cNvSpPr/>
      </xdr:nvSpPr>
      <xdr:spPr>
        <a:xfrm>
          <a:off x="12763500" y="1330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77</xdr:row>
      <xdr:rowOff>156211</xdr:rowOff>
    </xdr:from>
    <xdr:to>
      <xdr:col>71</xdr:col>
      <xdr:colOff>177800</xdr:colOff>
      <xdr:row>78</xdr:row>
      <xdr:rowOff>22861</xdr:rowOff>
    </xdr:to>
    <xdr:cxnSp macro="">
      <xdr:nvCxnSpPr>
        <xdr:cNvPr id="681" name="直線コネクタ 680"/>
        <xdr:cNvCxnSpPr/>
      </xdr:nvCxnSpPr>
      <xdr:spPr>
        <a:xfrm>
          <a:off x="12814300" y="133578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77</xdr:row>
      <xdr:rowOff>34941</xdr:rowOff>
    </xdr:from>
    <xdr:ext cx="405111" cy="259045"/>
    <xdr:sp macro="" textlink="">
      <xdr:nvSpPr>
        <xdr:cNvPr id="682" name="n_1mainValue【消防施設】&#10;有形固定資産減価償却率"/>
        <xdr:cNvSpPr txBox="1"/>
      </xdr:nvSpPr>
      <xdr:spPr>
        <a:xfrm>
          <a:off x="15266044" y="13236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120666</xdr:rowOff>
    </xdr:from>
    <xdr:ext cx="405111" cy="259045"/>
    <xdr:sp macro="" textlink="">
      <xdr:nvSpPr>
        <xdr:cNvPr id="683" name="n_2mainValue【消防施設】&#10;有形固定資産減価償却率"/>
        <xdr:cNvSpPr txBox="1"/>
      </xdr:nvSpPr>
      <xdr:spPr>
        <a:xfrm>
          <a:off x="14389744" y="1366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90188</xdr:rowOff>
    </xdr:from>
    <xdr:ext cx="405111" cy="259045"/>
    <xdr:sp macro="" textlink="">
      <xdr:nvSpPr>
        <xdr:cNvPr id="684" name="n_3mainValue【消防施設】&#10;有形固定資産減価償却率"/>
        <xdr:cNvSpPr txBox="1"/>
      </xdr:nvSpPr>
      <xdr:spPr>
        <a:xfrm>
          <a:off x="13500744" y="1312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52088</xdr:rowOff>
    </xdr:from>
    <xdr:ext cx="405111" cy="259045"/>
    <xdr:sp macro="" textlink="">
      <xdr:nvSpPr>
        <xdr:cNvPr id="685" name="n_4mainValue【消防施設】&#10;有形固定資産減価償却率"/>
        <xdr:cNvSpPr txBox="1"/>
      </xdr:nvSpPr>
      <xdr:spPr>
        <a:xfrm>
          <a:off x="12611744" y="13082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6" name="正方形/長方形 68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7" name="正方形/長方形 68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8" name="正方形/長方形 68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9" name="正方形/長方形 68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0" name="正方形/長方形 68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1" name="正方形/長方形 69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2" name="正方形/長方形 69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3" name="正方形/長方形 69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4" name="テキスト ボックス 69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5" name="直線コネクタ 69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6" name="直線コネクタ 695"/>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7" name="テキスト ボックス 696"/>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8" name="直線コネクタ 697"/>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9" name="テキスト ボックス 698"/>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0" name="直線コネクタ 699"/>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1" name="テキスト ボックス 700"/>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2" name="直線コネクタ 701"/>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3" name="テキスト ボックス 702"/>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4" name="直線コネクタ 703"/>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5" name="テキスト ボックス 704"/>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6" name="直線コネクタ 70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7" name="テキスト ボックス 70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49530</xdr:rowOff>
    </xdr:from>
    <xdr:to>
      <xdr:col>116</xdr:col>
      <xdr:colOff>62864</xdr:colOff>
      <xdr:row>86</xdr:row>
      <xdr:rowOff>93345</xdr:rowOff>
    </xdr:to>
    <xdr:cxnSp macro="">
      <xdr:nvCxnSpPr>
        <xdr:cNvPr id="709" name="直線コネクタ 708"/>
        <xdr:cNvCxnSpPr/>
      </xdr:nvCxnSpPr>
      <xdr:spPr>
        <a:xfrm flipV="1">
          <a:off x="22160864" y="13594080"/>
          <a:ext cx="0" cy="1243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97172</xdr:rowOff>
    </xdr:from>
    <xdr:ext cx="469744" cy="259045"/>
    <xdr:sp macro="" textlink="">
      <xdr:nvSpPr>
        <xdr:cNvPr id="710" name="【消防施設】&#10;一人当たり面積最小値テキスト"/>
        <xdr:cNvSpPr txBox="1"/>
      </xdr:nvSpPr>
      <xdr:spPr>
        <a:xfrm>
          <a:off x="22199600" y="1484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93345</xdr:rowOff>
    </xdr:from>
    <xdr:to>
      <xdr:col>116</xdr:col>
      <xdr:colOff>152400</xdr:colOff>
      <xdr:row>86</xdr:row>
      <xdr:rowOff>93345</xdr:rowOff>
    </xdr:to>
    <xdr:cxnSp macro="">
      <xdr:nvCxnSpPr>
        <xdr:cNvPr id="711" name="直線コネクタ 710"/>
        <xdr:cNvCxnSpPr/>
      </xdr:nvCxnSpPr>
      <xdr:spPr>
        <a:xfrm>
          <a:off x="22072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167657</xdr:rowOff>
    </xdr:from>
    <xdr:ext cx="469744" cy="259045"/>
    <xdr:sp macro="" textlink="">
      <xdr:nvSpPr>
        <xdr:cNvPr id="712" name="【消防施設】&#10;一人当たり面積最大値テキスト"/>
        <xdr:cNvSpPr txBox="1"/>
      </xdr:nvSpPr>
      <xdr:spPr>
        <a:xfrm>
          <a:off x="22199600" y="1336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49530</xdr:rowOff>
    </xdr:from>
    <xdr:to>
      <xdr:col>116</xdr:col>
      <xdr:colOff>152400</xdr:colOff>
      <xdr:row>79</xdr:row>
      <xdr:rowOff>49530</xdr:rowOff>
    </xdr:to>
    <xdr:cxnSp macro="">
      <xdr:nvCxnSpPr>
        <xdr:cNvPr id="713" name="直線コネクタ 712"/>
        <xdr:cNvCxnSpPr/>
      </xdr:nvCxnSpPr>
      <xdr:spPr>
        <a:xfrm>
          <a:off x="22072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29227</xdr:rowOff>
    </xdr:from>
    <xdr:ext cx="469744" cy="259045"/>
    <xdr:sp macro="" textlink="">
      <xdr:nvSpPr>
        <xdr:cNvPr id="714" name="【消防施設】&#10;一人当たり面積平均値テキスト"/>
        <xdr:cNvSpPr txBox="1"/>
      </xdr:nvSpPr>
      <xdr:spPr>
        <a:xfrm>
          <a:off x="22199600" y="14431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6350</xdr:rowOff>
    </xdr:from>
    <xdr:to>
      <xdr:col>116</xdr:col>
      <xdr:colOff>114300</xdr:colOff>
      <xdr:row>85</xdr:row>
      <xdr:rowOff>107950</xdr:rowOff>
    </xdr:to>
    <xdr:sp macro="" textlink="">
      <xdr:nvSpPr>
        <xdr:cNvPr id="715" name="フローチャート: 判断 714"/>
        <xdr:cNvSpPr/>
      </xdr:nvSpPr>
      <xdr:spPr>
        <a:xfrm>
          <a:off x="221107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19686</xdr:rowOff>
    </xdr:from>
    <xdr:to>
      <xdr:col>112</xdr:col>
      <xdr:colOff>38100</xdr:colOff>
      <xdr:row>85</xdr:row>
      <xdr:rowOff>121286</xdr:rowOff>
    </xdr:to>
    <xdr:sp macro="" textlink="">
      <xdr:nvSpPr>
        <xdr:cNvPr id="716" name="フローチャート: 判断 715"/>
        <xdr:cNvSpPr/>
      </xdr:nvSpPr>
      <xdr:spPr>
        <a:xfrm>
          <a:off x="21272500" y="1459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137813</xdr:rowOff>
    </xdr:from>
    <xdr:ext cx="469744" cy="259045"/>
    <xdr:sp macro="" textlink="">
      <xdr:nvSpPr>
        <xdr:cNvPr id="717" name="n_1aveValue【消防施設】&#10;一人当たり面積"/>
        <xdr:cNvSpPr txBox="1"/>
      </xdr:nvSpPr>
      <xdr:spPr>
        <a:xfrm>
          <a:off x="21075727" y="14368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15875</xdr:rowOff>
    </xdr:from>
    <xdr:to>
      <xdr:col>107</xdr:col>
      <xdr:colOff>101600</xdr:colOff>
      <xdr:row>85</xdr:row>
      <xdr:rowOff>117475</xdr:rowOff>
    </xdr:to>
    <xdr:sp macro="" textlink="">
      <xdr:nvSpPr>
        <xdr:cNvPr id="718" name="フローチャート: 判断 717"/>
        <xdr:cNvSpPr/>
      </xdr:nvSpPr>
      <xdr:spPr>
        <a:xfrm>
          <a:off x="20383500" y="14589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83</xdr:row>
      <xdr:rowOff>134002</xdr:rowOff>
    </xdr:from>
    <xdr:ext cx="469744" cy="259045"/>
    <xdr:sp macro="" textlink="">
      <xdr:nvSpPr>
        <xdr:cNvPr id="719" name="n_2aveValue【消防施設】&#10;一人当たり面積"/>
        <xdr:cNvSpPr txBox="1"/>
      </xdr:nvSpPr>
      <xdr:spPr>
        <a:xfrm>
          <a:off x="20199427" y="14364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84</xdr:row>
      <xdr:rowOff>53975</xdr:rowOff>
    </xdr:from>
    <xdr:to>
      <xdr:col>102</xdr:col>
      <xdr:colOff>165100</xdr:colOff>
      <xdr:row>84</xdr:row>
      <xdr:rowOff>155575</xdr:rowOff>
    </xdr:to>
    <xdr:sp macro="" textlink="">
      <xdr:nvSpPr>
        <xdr:cNvPr id="720" name="フローチャート: 判断 719"/>
        <xdr:cNvSpPr/>
      </xdr:nvSpPr>
      <xdr:spPr>
        <a:xfrm>
          <a:off x="19494500" y="14455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83</xdr:row>
      <xdr:rowOff>652</xdr:rowOff>
    </xdr:from>
    <xdr:ext cx="469744" cy="259045"/>
    <xdr:sp macro="" textlink="">
      <xdr:nvSpPr>
        <xdr:cNvPr id="721" name="n_3aveValue【消防施設】&#10;一人当たり面積"/>
        <xdr:cNvSpPr txBox="1"/>
      </xdr:nvSpPr>
      <xdr:spPr>
        <a:xfrm>
          <a:off x="19310427" y="1423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84</xdr:row>
      <xdr:rowOff>59689</xdr:rowOff>
    </xdr:from>
    <xdr:to>
      <xdr:col>98</xdr:col>
      <xdr:colOff>38100</xdr:colOff>
      <xdr:row>84</xdr:row>
      <xdr:rowOff>161289</xdr:rowOff>
    </xdr:to>
    <xdr:sp macro="" textlink="">
      <xdr:nvSpPr>
        <xdr:cNvPr id="722" name="フローチャート: 判断 721"/>
        <xdr:cNvSpPr/>
      </xdr:nvSpPr>
      <xdr:spPr>
        <a:xfrm>
          <a:off x="18605500" y="1446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83</xdr:row>
      <xdr:rowOff>6366</xdr:rowOff>
    </xdr:from>
    <xdr:ext cx="469744" cy="259045"/>
    <xdr:sp macro="" textlink="">
      <xdr:nvSpPr>
        <xdr:cNvPr id="723" name="n_4aveValue【消防施設】&#10;一人当たり面積"/>
        <xdr:cNvSpPr txBox="1"/>
      </xdr:nvSpPr>
      <xdr:spPr>
        <a:xfrm>
          <a:off x="18421427" y="14236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724" name="テキスト ボックス 72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5" name="テキスト ボックス 72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6" name="テキスト ボックス 72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7" name="テキスト ボックス 72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8" name="テキスト ボックス 72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90170</xdr:rowOff>
    </xdr:from>
    <xdr:to>
      <xdr:col>116</xdr:col>
      <xdr:colOff>114300</xdr:colOff>
      <xdr:row>86</xdr:row>
      <xdr:rowOff>20320</xdr:rowOff>
    </xdr:to>
    <xdr:sp macro="" textlink="">
      <xdr:nvSpPr>
        <xdr:cNvPr id="729" name="楕円 728"/>
        <xdr:cNvSpPr/>
      </xdr:nvSpPr>
      <xdr:spPr>
        <a:xfrm>
          <a:off x="221107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5097</xdr:rowOff>
    </xdr:from>
    <xdr:ext cx="469744" cy="259045"/>
    <xdr:sp macro="" textlink="">
      <xdr:nvSpPr>
        <xdr:cNvPr id="730" name="【消防施設】&#10;一人当たり面積該当値テキスト"/>
        <xdr:cNvSpPr txBox="1"/>
      </xdr:nvSpPr>
      <xdr:spPr>
        <a:xfrm>
          <a:off x="22199600" y="1457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93980</xdr:rowOff>
    </xdr:from>
    <xdr:to>
      <xdr:col>112</xdr:col>
      <xdr:colOff>38100</xdr:colOff>
      <xdr:row>86</xdr:row>
      <xdr:rowOff>24130</xdr:rowOff>
    </xdr:to>
    <xdr:sp macro="" textlink="">
      <xdr:nvSpPr>
        <xdr:cNvPr id="731" name="楕円 730"/>
        <xdr:cNvSpPr/>
      </xdr:nvSpPr>
      <xdr:spPr>
        <a:xfrm>
          <a:off x="21272500" y="1466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140970</xdr:rowOff>
    </xdr:from>
    <xdr:to>
      <xdr:col>116</xdr:col>
      <xdr:colOff>63500</xdr:colOff>
      <xdr:row>85</xdr:row>
      <xdr:rowOff>144780</xdr:rowOff>
    </xdr:to>
    <xdr:cxnSp macro="">
      <xdr:nvCxnSpPr>
        <xdr:cNvPr id="732" name="直線コネクタ 731"/>
        <xdr:cNvCxnSpPr/>
      </xdr:nvCxnSpPr>
      <xdr:spPr>
        <a:xfrm flipV="1">
          <a:off x="21323300" y="147142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92075</xdr:rowOff>
    </xdr:from>
    <xdr:to>
      <xdr:col>107</xdr:col>
      <xdr:colOff>101600</xdr:colOff>
      <xdr:row>86</xdr:row>
      <xdr:rowOff>22225</xdr:rowOff>
    </xdr:to>
    <xdr:sp macro="" textlink="">
      <xdr:nvSpPr>
        <xdr:cNvPr id="733" name="楕円 732"/>
        <xdr:cNvSpPr/>
      </xdr:nvSpPr>
      <xdr:spPr>
        <a:xfrm>
          <a:off x="20383500" y="1466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142875</xdr:rowOff>
    </xdr:from>
    <xdr:to>
      <xdr:col>111</xdr:col>
      <xdr:colOff>177800</xdr:colOff>
      <xdr:row>85</xdr:row>
      <xdr:rowOff>144780</xdr:rowOff>
    </xdr:to>
    <xdr:cxnSp macro="">
      <xdr:nvCxnSpPr>
        <xdr:cNvPr id="734" name="直線コネクタ 733"/>
        <xdr:cNvCxnSpPr/>
      </xdr:nvCxnSpPr>
      <xdr:spPr>
        <a:xfrm>
          <a:off x="20434300" y="1471612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95886</xdr:rowOff>
    </xdr:from>
    <xdr:to>
      <xdr:col>102</xdr:col>
      <xdr:colOff>165100</xdr:colOff>
      <xdr:row>86</xdr:row>
      <xdr:rowOff>26036</xdr:rowOff>
    </xdr:to>
    <xdr:sp macro="" textlink="">
      <xdr:nvSpPr>
        <xdr:cNvPr id="735" name="楕円 734"/>
        <xdr:cNvSpPr/>
      </xdr:nvSpPr>
      <xdr:spPr>
        <a:xfrm>
          <a:off x="19494500" y="1466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142875</xdr:rowOff>
    </xdr:from>
    <xdr:to>
      <xdr:col>107</xdr:col>
      <xdr:colOff>50800</xdr:colOff>
      <xdr:row>85</xdr:row>
      <xdr:rowOff>146686</xdr:rowOff>
    </xdr:to>
    <xdr:cxnSp macro="">
      <xdr:nvCxnSpPr>
        <xdr:cNvPr id="736" name="直線コネクタ 735"/>
        <xdr:cNvCxnSpPr/>
      </xdr:nvCxnSpPr>
      <xdr:spPr>
        <a:xfrm flipV="1">
          <a:off x="19545300" y="14716125"/>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95886</xdr:rowOff>
    </xdr:from>
    <xdr:to>
      <xdr:col>98</xdr:col>
      <xdr:colOff>38100</xdr:colOff>
      <xdr:row>86</xdr:row>
      <xdr:rowOff>26036</xdr:rowOff>
    </xdr:to>
    <xdr:sp macro="" textlink="">
      <xdr:nvSpPr>
        <xdr:cNvPr id="737" name="楕円 736"/>
        <xdr:cNvSpPr/>
      </xdr:nvSpPr>
      <xdr:spPr>
        <a:xfrm>
          <a:off x="18605500" y="1466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146686</xdr:rowOff>
    </xdr:from>
    <xdr:to>
      <xdr:col>102</xdr:col>
      <xdr:colOff>114300</xdr:colOff>
      <xdr:row>85</xdr:row>
      <xdr:rowOff>146686</xdr:rowOff>
    </xdr:to>
    <xdr:cxnSp macro="">
      <xdr:nvCxnSpPr>
        <xdr:cNvPr id="738" name="直線コネクタ 737"/>
        <xdr:cNvCxnSpPr/>
      </xdr:nvCxnSpPr>
      <xdr:spPr>
        <a:xfrm>
          <a:off x="18656300" y="147199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15257</xdr:rowOff>
    </xdr:from>
    <xdr:ext cx="469744" cy="259045"/>
    <xdr:sp macro="" textlink="">
      <xdr:nvSpPr>
        <xdr:cNvPr id="739" name="n_1mainValue【消防施設】&#10;一人当たり面積"/>
        <xdr:cNvSpPr txBox="1"/>
      </xdr:nvSpPr>
      <xdr:spPr>
        <a:xfrm>
          <a:off x="21075727" y="1475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13352</xdr:rowOff>
    </xdr:from>
    <xdr:ext cx="469744" cy="259045"/>
    <xdr:sp macro="" textlink="">
      <xdr:nvSpPr>
        <xdr:cNvPr id="740" name="n_2mainValue【消防施設】&#10;一人当たり面積"/>
        <xdr:cNvSpPr txBox="1"/>
      </xdr:nvSpPr>
      <xdr:spPr>
        <a:xfrm>
          <a:off x="20199427" y="14758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17163</xdr:rowOff>
    </xdr:from>
    <xdr:ext cx="469744" cy="259045"/>
    <xdr:sp macro="" textlink="">
      <xdr:nvSpPr>
        <xdr:cNvPr id="741" name="n_3mainValue【消防施設】&#10;一人当たり面積"/>
        <xdr:cNvSpPr txBox="1"/>
      </xdr:nvSpPr>
      <xdr:spPr>
        <a:xfrm>
          <a:off x="19310427" y="14761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17163</xdr:rowOff>
    </xdr:from>
    <xdr:ext cx="469744" cy="259045"/>
    <xdr:sp macro="" textlink="">
      <xdr:nvSpPr>
        <xdr:cNvPr id="742" name="n_4mainValue【消防施設】&#10;一人当たり面積"/>
        <xdr:cNvSpPr txBox="1"/>
      </xdr:nvSpPr>
      <xdr:spPr>
        <a:xfrm>
          <a:off x="18421427" y="14761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3" name="正方形/長方形 74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4" name="正方形/長方形 74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5" name="正方形/長方形 74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6" name="正方形/長方形 74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7" name="正方形/長方形 74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8" name="正方形/長方形 74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9" name="正方形/長方形 74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0" name="正方形/長方形 74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1" name="テキスト ボックス 75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2" name="直線コネクタ 75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3" name="テキスト ボックス 75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4" name="直線コネクタ 75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5" name="テキスト ボックス 754"/>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6" name="直線コネクタ 75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7" name="テキスト ボックス 75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8" name="直線コネクタ 75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9" name="テキスト ボックス 75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0" name="直線コネクタ 75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1" name="テキスト ボックス 76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2" name="直線コネクタ 76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3" name="テキスト ボックス 76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4" name="直線コネクタ 76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5" name="テキスト ボックス 764"/>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6" name="直線コネクタ 76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4355</xdr:rowOff>
    </xdr:from>
    <xdr:to>
      <xdr:col>85</xdr:col>
      <xdr:colOff>126364</xdr:colOff>
      <xdr:row>109</xdr:row>
      <xdr:rowOff>35379</xdr:rowOff>
    </xdr:to>
    <xdr:cxnSp macro="">
      <xdr:nvCxnSpPr>
        <xdr:cNvPr id="768" name="直線コネクタ 767"/>
        <xdr:cNvCxnSpPr/>
      </xdr:nvCxnSpPr>
      <xdr:spPr>
        <a:xfrm flipV="1">
          <a:off x="16318864" y="17149355"/>
          <a:ext cx="0" cy="157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9"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70" name="直線コネクタ 769"/>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122482</xdr:rowOff>
    </xdr:from>
    <xdr:ext cx="340478" cy="259045"/>
    <xdr:sp macro="" textlink="">
      <xdr:nvSpPr>
        <xdr:cNvPr id="771" name="【庁舎】&#10;有形固定資産減価償却率最大値テキスト"/>
        <xdr:cNvSpPr txBox="1"/>
      </xdr:nvSpPr>
      <xdr:spPr>
        <a:xfrm>
          <a:off x="16357600" y="169245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4355</xdr:rowOff>
    </xdr:from>
    <xdr:to>
      <xdr:col>86</xdr:col>
      <xdr:colOff>25400</xdr:colOff>
      <xdr:row>100</xdr:row>
      <xdr:rowOff>4355</xdr:rowOff>
    </xdr:to>
    <xdr:cxnSp macro="">
      <xdr:nvCxnSpPr>
        <xdr:cNvPr id="772" name="直線コネクタ 771"/>
        <xdr:cNvCxnSpPr/>
      </xdr:nvCxnSpPr>
      <xdr:spPr>
        <a:xfrm>
          <a:off x="16230600" y="17149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40113</xdr:rowOff>
    </xdr:from>
    <xdr:ext cx="405111" cy="259045"/>
    <xdr:sp macro="" textlink="">
      <xdr:nvSpPr>
        <xdr:cNvPr id="773" name="【庁舎】&#10;有形固定資産減価償却率平均値テキスト"/>
        <xdr:cNvSpPr txBox="1"/>
      </xdr:nvSpPr>
      <xdr:spPr>
        <a:xfrm>
          <a:off x="16357600" y="17699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17236</xdr:rowOff>
    </xdr:from>
    <xdr:to>
      <xdr:col>85</xdr:col>
      <xdr:colOff>177800</xdr:colOff>
      <xdr:row>104</xdr:row>
      <xdr:rowOff>118836</xdr:rowOff>
    </xdr:to>
    <xdr:sp macro="" textlink="">
      <xdr:nvSpPr>
        <xdr:cNvPr id="774" name="フローチャート: 判断 773"/>
        <xdr:cNvSpPr/>
      </xdr:nvSpPr>
      <xdr:spPr>
        <a:xfrm>
          <a:off x="162687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2539</xdr:rowOff>
    </xdr:from>
    <xdr:to>
      <xdr:col>81</xdr:col>
      <xdr:colOff>101600</xdr:colOff>
      <xdr:row>104</xdr:row>
      <xdr:rowOff>104139</xdr:rowOff>
    </xdr:to>
    <xdr:sp macro="" textlink="">
      <xdr:nvSpPr>
        <xdr:cNvPr id="775" name="フローチャート: 判断 774"/>
        <xdr:cNvSpPr/>
      </xdr:nvSpPr>
      <xdr:spPr>
        <a:xfrm>
          <a:off x="15430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120666</xdr:rowOff>
    </xdr:from>
    <xdr:ext cx="405111" cy="259045"/>
    <xdr:sp macro="" textlink="">
      <xdr:nvSpPr>
        <xdr:cNvPr id="776" name="n_1aveValue【庁舎】&#10;有形固定資産減価償却率"/>
        <xdr:cNvSpPr txBox="1"/>
      </xdr:nvSpPr>
      <xdr:spPr>
        <a:xfrm>
          <a:off x="152660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4173</xdr:rowOff>
    </xdr:from>
    <xdr:to>
      <xdr:col>76</xdr:col>
      <xdr:colOff>165100</xdr:colOff>
      <xdr:row>104</xdr:row>
      <xdr:rowOff>105773</xdr:rowOff>
    </xdr:to>
    <xdr:sp macro="" textlink="">
      <xdr:nvSpPr>
        <xdr:cNvPr id="777" name="フローチャート: 判断 776"/>
        <xdr:cNvSpPr/>
      </xdr:nvSpPr>
      <xdr:spPr>
        <a:xfrm>
          <a:off x="14541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122300</xdr:rowOff>
    </xdr:from>
    <xdr:ext cx="405111" cy="259045"/>
    <xdr:sp macro="" textlink="">
      <xdr:nvSpPr>
        <xdr:cNvPr id="778" name="n_2aveValue【庁舎】&#10;有形固定資産減価償却率"/>
        <xdr:cNvSpPr txBox="1"/>
      </xdr:nvSpPr>
      <xdr:spPr>
        <a:xfrm>
          <a:off x="14389744" y="1761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41729</xdr:rowOff>
    </xdr:from>
    <xdr:to>
      <xdr:col>72</xdr:col>
      <xdr:colOff>38100</xdr:colOff>
      <xdr:row>104</xdr:row>
      <xdr:rowOff>143329</xdr:rowOff>
    </xdr:to>
    <xdr:sp macro="" textlink="">
      <xdr:nvSpPr>
        <xdr:cNvPr id="779" name="フローチャート: 判断 778"/>
        <xdr:cNvSpPr/>
      </xdr:nvSpPr>
      <xdr:spPr>
        <a:xfrm>
          <a:off x="13652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102</xdr:row>
      <xdr:rowOff>159856</xdr:rowOff>
    </xdr:from>
    <xdr:ext cx="405111" cy="259045"/>
    <xdr:sp macro="" textlink="">
      <xdr:nvSpPr>
        <xdr:cNvPr id="780" name="n_3aveValue【庁舎】&#10;有形固定資産減価償却率"/>
        <xdr:cNvSpPr txBox="1"/>
      </xdr:nvSpPr>
      <xdr:spPr>
        <a:xfrm>
          <a:off x="135007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104</xdr:row>
      <xdr:rowOff>80918</xdr:rowOff>
    </xdr:from>
    <xdr:to>
      <xdr:col>67</xdr:col>
      <xdr:colOff>101600</xdr:colOff>
      <xdr:row>105</xdr:row>
      <xdr:rowOff>11068</xdr:rowOff>
    </xdr:to>
    <xdr:sp macro="" textlink="">
      <xdr:nvSpPr>
        <xdr:cNvPr id="781" name="フローチャート: 判断 780"/>
        <xdr:cNvSpPr/>
      </xdr:nvSpPr>
      <xdr:spPr>
        <a:xfrm>
          <a:off x="127635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103</xdr:row>
      <xdr:rowOff>27595</xdr:rowOff>
    </xdr:from>
    <xdr:ext cx="405111" cy="259045"/>
    <xdr:sp macro="" textlink="">
      <xdr:nvSpPr>
        <xdr:cNvPr id="782" name="n_4aveValue【庁舎】&#10;有形固定資産減価償却率"/>
        <xdr:cNvSpPr txBox="1"/>
      </xdr:nvSpPr>
      <xdr:spPr>
        <a:xfrm>
          <a:off x="12611744" y="17686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783" name="テキスト ボックス 78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4" name="テキスト ボックス 78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5" name="テキスト ボックス 78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6" name="テキスト ボックス 78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7" name="テキスト ボックス 78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2539</xdr:rowOff>
    </xdr:from>
    <xdr:to>
      <xdr:col>85</xdr:col>
      <xdr:colOff>177800</xdr:colOff>
      <xdr:row>105</xdr:row>
      <xdr:rowOff>104139</xdr:rowOff>
    </xdr:to>
    <xdr:sp macro="" textlink="">
      <xdr:nvSpPr>
        <xdr:cNvPr id="788" name="楕円 787"/>
        <xdr:cNvSpPr/>
      </xdr:nvSpPr>
      <xdr:spPr>
        <a:xfrm>
          <a:off x="16268700" y="1800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152416</xdr:rowOff>
    </xdr:from>
    <xdr:ext cx="405111" cy="259045"/>
    <xdr:sp macro="" textlink="">
      <xdr:nvSpPr>
        <xdr:cNvPr id="789" name="【庁舎】&#10;有形固定資産減価償却率該当値テキスト"/>
        <xdr:cNvSpPr txBox="1"/>
      </xdr:nvSpPr>
      <xdr:spPr>
        <a:xfrm>
          <a:off x="16357600"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133169</xdr:rowOff>
    </xdr:from>
    <xdr:to>
      <xdr:col>81</xdr:col>
      <xdr:colOff>101600</xdr:colOff>
      <xdr:row>105</xdr:row>
      <xdr:rowOff>63319</xdr:rowOff>
    </xdr:to>
    <xdr:sp macro="" textlink="">
      <xdr:nvSpPr>
        <xdr:cNvPr id="790" name="楕円 789"/>
        <xdr:cNvSpPr/>
      </xdr:nvSpPr>
      <xdr:spPr>
        <a:xfrm>
          <a:off x="15430500" y="1796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12519</xdr:rowOff>
    </xdr:from>
    <xdr:to>
      <xdr:col>85</xdr:col>
      <xdr:colOff>127000</xdr:colOff>
      <xdr:row>105</xdr:row>
      <xdr:rowOff>53339</xdr:rowOff>
    </xdr:to>
    <xdr:cxnSp macro="">
      <xdr:nvCxnSpPr>
        <xdr:cNvPr id="791" name="直線コネクタ 790"/>
        <xdr:cNvCxnSpPr/>
      </xdr:nvCxnSpPr>
      <xdr:spPr>
        <a:xfrm>
          <a:off x="15481300" y="18014769"/>
          <a:ext cx="838200" cy="4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105411</xdr:rowOff>
    </xdr:from>
    <xdr:to>
      <xdr:col>76</xdr:col>
      <xdr:colOff>165100</xdr:colOff>
      <xdr:row>105</xdr:row>
      <xdr:rowOff>35561</xdr:rowOff>
    </xdr:to>
    <xdr:sp macro="" textlink="">
      <xdr:nvSpPr>
        <xdr:cNvPr id="792" name="楕円 791"/>
        <xdr:cNvSpPr/>
      </xdr:nvSpPr>
      <xdr:spPr>
        <a:xfrm>
          <a:off x="14541500" y="1793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156211</xdr:rowOff>
    </xdr:from>
    <xdr:to>
      <xdr:col>81</xdr:col>
      <xdr:colOff>50800</xdr:colOff>
      <xdr:row>105</xdr:row>
      <xdr:rowOff>12519</xdr:rowOff>
    </xdr:to>
    <xdr:cxnSp macro="">
      <xdr:nvCxnSpPr>
        <xdr:cNvPr id="793" name="直線コネクタ 792"/>
        <xdr:cNvCxnSpPr/>
      </xdr:nvCxnSpPr>
      <xdr:spPr>
        <a:xfrm>
          <a:off x="14592300" y="17987011"/>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126637</xdr:rowOff>
    </xdr:from>
    <xdr:to>
      <xdr:col>72</xdr:col>
      <xdr:colOff>38100</xdr:colOff>
      <xdr:row>106</xdr:row>
      <xdr:rowOff>56787</xdr:rowOff>
    </xdr:to>
    <xdr:sp macro="" textlink="">
      <xdr:nvSpPr>
        <xdr:cNvPr id="794" name="楕円 793"/>
        <xdr:cNvSpPr/>
      </xdr:nvSpPr>
      <xdr:spPr>
        <a:xfrm>
          <a:off x="13652500" y="1812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156211</xdr:rowOff>
    </xdr:from>
    <xdr:to>
      <xdr:col>76</xdr:col>
      <xdr:colOff>114300</xdr:colOff>
      <xdr:row>106</xdr:row>
      <xdr:rowOff>5987</xdr:rowOff>
    </xdr:to>
    <xdr:cxnSp macro="">
      <xdr:nvCxnSpPr>
        <xdr:cNvPr id="795" name="直線コネクタ 794"/>
        <xdr:cNvCxnSpPr/>
      </xdr:nvCxnSpPr>
      <xdr:spPr>
        <a:xfrm flipV="1">
          <a:off x="13703300" y="17987011"/>
          <a:ext cx="889000" cy="192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116839</xdr:rowOff>
    </xdr:from>
    <xdr:to>
      <xdr:col>67</xdr:col>
      <xdr:colOff>101600</xdr:colOff>
      <xdr:row>106</xdr:row>
      <xdr:rowOff>46989</xdr:rowOff>
    </xdr:to>
    <xdr:sp macro="" textlink="">
      <xdr:nvSpPr>
        <xdr:cNvPr id="796" name="楕円 795"/>
        <xdr:cNvSpPr/>
      </xdr:nvSpPr>
      <xdr:spPr>
        <a:xfrm>
          <a:off x="12763500" y="181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167639</xdr:rowOff>
    </xdr:from>
    <xdr:to>
      <xdr:col>71</xdr:col>
      <xdr:colOff>177800</xdr:colOff>
      <xdr:row>106</xdr:row>
      <xdr:rowOff>5987</xdr:rowOff>
    </xdr:to>
    <xdr:cxnSp macro="">
      <xdr:nvCxnSpPr>
        <xdr:cNvPr id="797" name="直線コネクタ 796"/>
        <xdr:cNvCxnSpPr/>
      </xdr:nvCxnSpPr>
      <xdr:spPr>
        <a:xfrm>
          <a:off x="12814300" y="18169889"/>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54446</xdr:rowOff>
    </xdr:from>
    <xdr:ext cx="405111" cy="259045"/>
    <xdr:sp macro="" textlink="">
      <xdr:nvSpPr>
        <xdr:cNvPr id="798" name="n_1mainValue【庁舎】&#10;有形固定資産減価償却率"/>
        <xdr:cNvSpPr txBox="1"/>
      </xdr:nvSpPr>
      <xdr:spPr>
        <a:xfrm>
          <a:off x="15266044" y="1805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26688</xdr:rowOff>
    </xdr:from>
    <xdr:ext cx="405111" cy="259045"/>
    <xdr:sp macro="" textlink="">
      <xdr:nvSpPr>
        <xdr:cNvPr id="799" name="n_2mainValue【庁舎】&#10;有形固定資産減価償却率"/>
        <xdr:cNvSpPr txBox="1"/>
      </xdr:nvSpPr>
      <xdr:spPr>
        <a:xfrm>
          <a:off x="143897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47914</xdr:rowOff>
    </xdr:from>
    <xdr:ext cx="405111" cy="259045"/>
    <xdr:sp macro="" textlink="">
      <xdr:nvSpPr>
        <xdr:cNvPr id="800" name="n_3mainValue【庁舎】&#10;有形固定資産減価償却率"/>
        <xdr:cNvSpPr txBox="1"/>
      </xdr:nvSpPr>
      <xdr:spPr>
        <a:xfrm>
          <a:off x="13500744" y="1822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38116</xdr:rowOff>
    </xdr:from>
    <xdr:ext cx="405111" cy="259045"/>
    <xdr:sp macro="" textlink="">
      <xdr:nvSpPr>
        <xdr:cNvPr id="801" name="n_4mainValue【庁舎】&#10;有形固定資産減価償却率"/>
        <xdr:cNvSpPr txBox="1"/>
      </xdr:nvSpPr>
      <xdr:spPr>
        <a:xfrm>
          <a:off x="12611744" y="1821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2" name="正方形/長方形 80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3" name="正方形/長方形 80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4" name="正方形/長方形 80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5" name="正方形/長方形 80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6" name="正方形/長方形 80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7" name="正方形/長方形 80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8" name="正方形/長方形 80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9" name="正方形/長方形 80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0" name="テキスト ボックス 80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1" name="直線コネクタ 81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2" name="直線コネクタ 811"/>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3" name="テキスト ボックス 812"/>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4" name="直線コネクタ 813"/>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5" name="テキスト ボックス 814"/>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6" name="直線コネクタ 815"/>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7" name="テキスト ボックス 816"/>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8" name="直線コネクタ 817"/>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9" name="テキスト ボックス 818"/>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20" name="直線コネクタ 819"/>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1" name="テキスト ボックス 820"/>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2" name="直線コネクタ 821"/>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3" name="テキスト ボックス 822"/>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4" name="直線コネクタ 82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5" name="テキスト ボックス 82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110489</xdr:rowOff>
    </xdr:from>
    <xdr:to>
      <xdr:col>116</xdr:col>
      <xdr:colOff>62864</xdr:colOff>
      <xdr:row>107</xdr:row>
      <xdr:rowOff>161108</xdr:rowOff>
    </xdr:to>
    <xdr:cxnSp macro="">
      <xdr:nvCxnSpPr>
        <xdr:cNvPr id="827" name="直線コネクタ 826"/>
        <xdr:cNvCxnSpPr/>
      </xdr:nvCxnSpPr>
      <xdr:spPr>
        <a:xfrm flipV="1">
          <a:off x="22160864" y="17084039"/>
          <a:ext cx="0" cy="142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164935</xdr:rowOff>
    </xdr:from>
    <xdr:ext cx="469744" cy="259045"/>
    <xdr:sp macro="" textlink="">
      <xdr:nvSpPr>
        <xdr:cNvPr id="828" name="【庁舎】&#10;一人当たり面積最小値テキスト"/>
        <xdr:cNvSpPr txBox="1"/>
      </xdr:nvSpPr>
      <xdr:spPr>
        <a:xfrm>
          <a:off x="22199600" y="1851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161108</xdr:rowOff>
    </xdr:from>
    <xdr:to>
      <xdr:col>116</xdr:col>
      <xdr:colOff>152400</xdr:colOff>
      <xdr:row>107</xdr:row>
      <xdr:rowOff>161108</xdr:rowOff>
    </xdr:to>
    <xdr:cxnSp macro="">
      <xdr:nvCxnSpPr>
        <xdr:cNvPr id="829" name="直線コネクタ 828"/>
        <xdr:cNvCxnSpPr/>
      </xdr:nvCxnSpPr>
      <xdr:spPr>
        <a:xfrm>
          <a:off x="22072600" y="18506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57166</xdr:rowOff>
    </xdr:from>
    <xdr:ext cx="469744" cy="259045"/>
    <xdr:sp macro="" textlink="">
      <xdr:nvSpPr>
        <xdr:cNvPr id="830" name="【庁舎】&#10;一人当たり面積最大値テキスト"/>
        <xdr:cNvSpPr txBox="1"/>
      </xdr:nvSpPr>
      <xdr:spPr>
        <a:xfrm>
          <a:off x="22199600" y="168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110489</xdr:rowOff>
    </xdr:from>
    <xdr:to>
      <xdr:col>116</xdr:col>
      <xdr:colOff>152400</xdr:colOff>
      <xdr:row>99</xdr:row>
      <xdr:rowOff>110489</xdr:rowOff>
    </xdr:to>
    <xdr:cxnSp macro="">
      <xdr:nvCxnSpPr>
        <xdr:cNvPr id="831" name="直線コネクタ 830"/>
        <xdr:cNvCxnSpPr/>
      </xdr:nvCxnSpPr>
      <xdr:spPr>
        <a:xfrm>
          <a:off x="22072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152779</xdr:rowOff>
    </xdr:from>
    <xdr:ext cx="469744" cy="259045"/>
    <xdr:sp macro="" textlink="">
      <xdr:nvSpPr>
        <xdr:cNvPr id="832" name="【庁舎】&#10;一人当たり面積平均値テキスト"/>
        <xdr:cNvSpPr txBox="1"/>
      </xdr:nvSpPr>
      <xdr:spPr>
        <a:xfrm>
          <a:off x="22199600" y="179835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129902</xdr:rowOff>
    </xdr:from>
    <xdr:to>
      <xdr:col>116</xdr:col>
      <xdr:colOff>114300</xdr:colOff>
      <xdr:row>106</xdr:row>
      <xdr:rowOff>60052</xdr:rowOff>
    </xdr:to>
    <xdr:sp macro="" textlink="">
      <xdr:nvSpPr>
        <xdr:cNvPr id="833" name="フローチャート: 判断 832"/>
        <xdr:cNvSpPr/>
      </xdr:nvSpPr>
      <xdr:spPr>
        <a:xfrm>
          <a:off x="22110700" y="1813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118473</xdr:rowOff>
    </xdr:from>
    <xdr:to>
      <xdr:col>112</xdr:col>
      <xdr:colOff>38100</xdr:colOff>
      <xdr:row>106</xdr:row>
      <xdr:rowOff>48623</xdr:rowOff>
    </xdr:to>
    <xdr:sp macro="" textlink="">
      <xdr:nvSpPr>
        <xdr:cNvPr id="834" name="フローチャート: 判断 833"/>
        <xdr:cNvSpPr/>
      </xdr:nvSpPr>
      <xdr:spPr>
        <a:xfrm>
          <a:off x="21272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65150</xdr:rowOff>
    </xdr:from>
    <xdr:ext cx="469744" cy="259045"/>
    <xdr:sp macro="" textlink="">
      <xdr:nvSpPr>
        <xdr:cNvPr id="835" name="n_1aveValue【庁舎】&#10;一人当たり面積"/>
        <xdr:cNvSpPr txBox="1"/>
      </xdr:nvSpPr>
      <xdr:spPr>
        <a:xfrm>
          <a:off x="21075727" y="1789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120106</xdr:rowOff>
    </xdr:from>
    <xdr:to>
      <xdr:col>107</xdr:col>
      <xdr:colOff>101600</xdr:colOff>
      <xdr:row>106</xdr:row>
      <xdr:rowOff>50256</xdr:rowOff>
    </xdr:to>
    <xdr:sp macro="" textlink="">
      <xdr:nvSpPr>
        <xdr:cNvPr id="836" name="フローチャート: 判断 835"/>
        <xdr:cNvSpPr/>
      </xdr:nvSpPr>
      <xdr:spPr>
        <a:xfrm>
          <a:off x="20383500" y="1812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104</xdr:row>
      <xdr:rowOff>66783</xdr:rowOff>
    </xdr:from>
    <xdr:ext cx="469744" cy="259045"/>
    <xdr:sp macro="" textlink="">
      <xdr:nvSpPr>
        <xdr:cNvPr id="837" name="n_2aveValue【庁舎】&#10;一人当たり面積"/>
        <xdr:cNvSpPr txBox="1"/>
      </xdr:nvSpPr>
      <xdr:spPr>
        <a:xfrm>
          <a:off x="20199427" y="1789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105</xdr:row>
      <xdr:rowOff>72752</xdr:rowOff>
    </xdr:from>
    <xdr:to>
      <xdr:col>102</xdr:col>
      <xdr:colOff>165100</xdr:colOff>
      <xdr:row>106</xdr:row>
      <xdr:rowOff>2902</xdr:rowOff>
    </xdr:to>
    <xdr:sp macro="" textlink="">
      <xdr:nvSpPr>
        <xdr:cNvPr id="838" name="フローチャート: 判断 837"/>
        <xdr:cNvSpPr/>
      </xdr:nvSpPr>
      <xdr:spPr>
        <a:xfrm>
          <a:off x="19494500" y="1807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104</xdr:row>
      <xdr:rowOff>19429</xdr:rowOff>
    </xdr:from>
    <xdr:ext cx="469744" cy="259045"/>
    <xdr:sp macro="" textlink="">
      <xdr:nvSpPr>
        <xdr:cNvPr id="839" name="n_3aveValue【庁舎】&#10;一人当たり面積"/>
        <xdr:cNvSpPr txBox="1"/>
      </xdr:nvSpPr>
      <xdr:spPr>
        <a:xfrm>
          <a:off x="19310427" y="17850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105</xdr:row>
      <xdr:rowOff>126637</xdr:rowOff>
    </xdr:from>
    <xdr:to>
      <xdr:col>98</xdr:col>
      <xdr:colOff>38100</xdr:colOff>
      <xdr:row>106</xdr:row>
      <xdr:rowOff>56787</xdr:rowOff>
    </xdr:to>
    <xdr:sp macro="" textlink="">
      <xdr:nvSpPr>
        <xdr:cNvPr id="840" name="フローチャート: 判断 839"/>
        <xdr:cNvSpPr/>
      </xdr:nvSpPr>
      <xdr:spPr>
        <a:xfrm>
          <a:off x="18605500" y="1812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104</xdr:row>
      <xdr:rowOff>73314</xdr:rowOff>
    </xdr:from>
    <xdr:ext cx="469744" cy="259045"/>
    <xdr:sp macro="" textlink="">
      <xdr:nvSpPr>
        <xdr:cNvPr id="841" name="n_4aveValue【庁舎】&#10;一人当たり面積"/>
        <xdr:cNvSpPr txBox="1"/>
      </xdr:nvSpPr>
      <xdr:spPr>
        <a:xfrm>
          <a:off x="18421427" y="1790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842" name="テキスト ボックス 84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3" name="テキスト ボックス 84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4" name="テキスト ボックス 84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5" name="テキスト ボックス 84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6" name="テキスト ボックス 84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9071</xdr:rowOff>
    </xdr:from>
    <xdr:to>
      <xdr:col>116</xdr:col>
      <xdr:colOff>114300</xdr:colOff>
      <xdr:row>107</xdr:row>
      <xdr:rowOff>110671</xdr:rowOff>
    </xdr:to>
    <xdr:sp macro="" textlink="">
      <xdr:nvSpPr>
        <xdr:cNvPr id="847" name="楕円 846"/>
        <xdr:cNvSpPr/>
      </xdr:nvSpPr>
      <xdr:spPr>
        <a:xfrm>
          <a:off x="22110700" y="1835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95448</xdr:rowOff>
    </xdr:from>
    <xdr:ext cx="469744" cy="259045"/>
    <xdr:sp macro="" textlink="">
      <xdr:nvSpPr>
        <xdr:cNvPr id="848" name="【庁舎】&#10;一人当たり面積該当値テキスト"/>
        <xdr:cNvSpPr txBox="1"/>
      </xdr:nvSpPr>
      <xdr:spPr>
        <a:xfrm>
          <a:off x="22199600" y="18269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12337</xdr:rowOff>
    </xdr:from>
    <xdr:to>
      <xdr:col>112</xdr:col>
      <xdr:colOff>38100</xdr:colOff>
      <xdr:row>107</xdr:row>
      <xdr:rowOff>113937</xdr:rowOff>
    </xdr:to>
    <xdr:sp macro="" textlink="">
      <xdr:nvSpPr>
        <xdr:cNvPr id="849" name="楕円 848"/>
        <xdr:cNvSpPr/>
      </xdr:nvSpPr>
      <xdr:spPr>
        <a:xfrm>
          <a:off x="21272500" y="1835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59871</xdr:rowOff>
    </xdr:from>
    <xdr:to>
      <xdr:col>116</xdr:col>
      <xdr:colOff>63500</xdr:colOff>
      <xdr:row>107</xdr:row>
      <xdr:rowOff>63137</xdr:rowOff>
    </xdr:to>
    <xdr:cxnSp macro="">
      <xdr:nvCxnSpPr>
        <xdr:cNvPr id="850" name="直線コネクタ 849"/>
        <xdr:cNvCxnSpPr/>
      </xdr:nvCxnSpPr>
      <xdr:spPr>
        <a:xfrm flipV="1">
          <a:off x="21323300" y="18405021"/>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17236</xdr:rowOff>
    </xdr:from>
    <xdr:to>
      <xdr:col>107</xdr:col>
      <xdr:colOff>101600</xdr:colOff>
      <xdr:row>107</xdr:row>
      <xdr:rowOff>118836</xdr:rowOff>
    </xdr:to>
    <xdr:sp macro="" textlink="">
      <xdr:nvSpPr>
        <xdr:cNvPr id="851" name="楕円 850"/>
        <xdr:cNvSpPr/>
      </xdr:nvSpPr>
      <xdr:spPr>
        <a:xfrm>
          <a:off x="20383500" y="1836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63137</xdr:rowOff>
    </xdr:from>
    <xdr:to>
      <xdr:col>111</xdr:col>
      <xdr:colOff>177800</xdr:colOff>
      <xdr:row>107</xdr:row>
      <xdr:rowOff>68036</xdr:rowOff>
    </xdr:to>
    <xdr:cxnSp macro="">
      <xdr:nvCxnSpPr>
        <xdr:cNvPr id="852" name="直線コネクタ 851"/>
        <xdr:cNvCxnSpPr/>
      </xdr:nvCxnSpPr>
      <xdr:spPr>
        <a:xfrm flipV="1">
          <a:off x="20434300" y="18408287"/>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22134</xdr:rowOff>
    </xdr:from>
    <xdr:to>
      <xdr:col>102</xdr:col>
      <xdr:colOff>165100</xdr:colOff>
      <xdr:row>107</xdr:row>
      <xdr:rowOff>123734</xdr:rowOff>
    </xdr:to>
    <xdr:sp macro="" textlink="">
      <xdr:nvSpPr>
        <xdr:cNvPr id="853" name="楕円 852"/>
        <xdr:cNvSpPr/>
      </xdr:nvSpPr>
      <xdr:spPr>
        <a:xfrm>
          <a:off x="19494500" y="1836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68036</xdr:rowOff>
    </xdr:from>
    <xdr:to>
      <xdr:col>107</xdr:col>
      <xdr:colOff>50800</xdr:colOff>
      <xdr:row>107</xdr:row>
      <xdr:rowOff>72934</xdr:rowOff>
    </xdr:to>
    <xdr:cxnSp macro="">
      <xdr:nvCxnSpPr>
        <xdr:cNvPr id="854" name="直線コネクタ 853"/>
        <xdr:cNvCxnSpPr/>
      </xdr:nvCxnSpPr>
      <xdr:spPr>
        <a:xfrm flipV="1">
          <a:off x="19545300" y="18413186"/>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27032</xdr:rowOff>
    </xdr:from>
    <xdr:to>
      <xdr:col>98</xdr:col>
      <xdr:colOff>38100</xdr:colOff>
      <xdr:row>107</xdr:row>
      <xdr:rowOff>128632</xdr:rowOff>
    </xdr:to>
    <xdr:sp macro="" textlink="">
      <xdr:nvSpPr>
        <xdr:cNvPr id="855" name="楕円 854"/>
        <xdr:cNvSpPr/>
      </xdr:nvSpPr>
      <xdr:spPr>
        <a:xfrm>
          <a:off x="18605500" y="1837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72934</xdr:rowOff>
    </xdr:from>
    <xdr:to>
      <xdr:col>102</xdr:col>
      <xdr:colOff>114300</xdr:colOff>
      <xdr:row>107</xdr:row>
      <xdr:rowOff>77832</xdr:rowOff>
    </xdr:to>
    <xdr:cxnSp macro="">
      <xdr:nvCxnSpPr>
        <xdr:cNvPr id="856" name="直線コネクタ 855"/>
        <xdr:cNvCxnSpPr/>
      </xdr:nvCxnSpPr>
      <xdr:spPr>
        <a:xfrm flipV="1">
          <a:off x="18656300" y="18418084"/>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105064</xdr:rowOff>
    </xdr:from>
    <xdr:ext cx="469744" cy="259045"/>
    <xdr:sp macro="" textlink="">
      <xdr:nvSpPr>
        <xdr:cNvPr id="857" name="n_1mainValue【庁舎】&#10;一人当たり面積"/>
        <xdr:cNvSpPr txBox="1"/>
      </xdr:nvSpPr>
      <xdr:spPr>
        <a:xfrm>
          <a:off x="21075727" y="18450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109963</xdr:rowOff>
    </xdr:from>
    <xdr:ext cx="469744" cy="259045"/>
    <xdr:sp macro="" textlink="">
      <xdr:nvSpPr>
        <xdr:cNvPr id="858" name="n_2mainValue【庁舎】&#10;一人当たり面積"/>
        <xdr:cNvSpPr txBox="1"/>
      </xdr:nvSpPr>
      <xdr:spPr>
        <a:xfrm>
          <a:off x="20199427" y="1845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114861</xdr:rowOff>
    </xdr:from>
    <xdr:ext cx="469744" cy="259045"/>
    <xdr:sp macro="" textlink="">
      <xdr:nvSpPr>
        <xdr:cNvPr id="859" name="n_3mainValue【庁舎】&#10;一人当たり面積"/>
        <xdr:cNvSpPr txBox="1"/>
      </xdr:nvSpPr>
      <xdr:spPr>
        <a:xfrm>
          <a:off x="19310427" y="18460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119759</xdr:rowOff>
    </xdr:from>
    <xdr:ext cx="469744" cy="259045"/>
    <xdr:sp macro="" textlink="">
      <xdr:nvSpPr>
        <xdr:cNvPr id="860" name="n_4mainValue【庁舎】&#10;一人当たり面積"/>
        <xdr:cNvSpPr txBox="1"/>
      </xdr:nvSpPr>
      <xdr:spPr>
        <a:xfrm>
          <a:off x="18421427" y="18464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1" name="正方形/長方形 86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2" name="正方形/長方形 86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3" name="テキスト ボックス 86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類似団体と比較して特に有形固定資産減価償却率が高くなっている施設は、体育館・プール、一般廃棄物処理施設、保健センター・保健所、庁舎であり、低くなっている施設は、図書館、消防施設である。</a:t>
          </a:r>
        </a:p>
        <a:p>
          <a:r>
            <a:rPr kumimoji="1" lang="ja-JP" altLang="en-US" sz="1300">
              <a:latin typeface="ＭＳ Ｐゴシック" panose="020B0600070205080204" pitchFamily="50" charset="-128"/>
              <a:ea typeface="ＭＳ Ｐゴシック" panose="020B0600070205080204" pitchFamily="50" charset="-128"/>
            </a:rPr>
            <a:t>図書館については、令和３年度に図書交流館を新設したため、有形固定資産減価償却率が</a:t>
          </a:r>
          <a:r>
            <a:rPr kumimoji="1" lang="en-US" altLang="ja-JP" sz="1300">
              <a:latin typeface="ＭＳ Ｐゴシック" panose="020B0600070205080204" pitchFamily="50" charset="-128"/>
              <a:ea typeface="ＭＳ Ｐゴシック" panose="020B0600070205080204" pitchFamily="50" charset="-128"/>
            </a:rPr>
            <a:t>13.1</a:t>
          </a:r>
          <a:r>
            <a:rPr kumimoji="1" lang="ja-JP" altLang="en-US" sz="1300">
              <a:latin typeface="ＭＳ Ｐゴシック" panose="020B0600070205080204" pitchFamily="50" charset="-128"/>
              <a:ea typeface="ＭＳ Ｐゴシック" panose="020B0600070205080204" pitchFamily="50" charset="-128"/>
            </a:rPr>
            <a:t>％と低くなっているが、一人当たり面積は類似団体よりも大きいことから将来的な維持管理に係る経費等が懸念される。</a:t>
          </a:r>
        </a:p>
        <a:p>
          <a:r>
            <a:rPr kumimoji="1" lang="ja-JP" altLang="en-US" sz="1300">
              <a:latin typeface="ＭＳ Ｐゴシック" panose="020B0600070205080204" pitchFamily="50" charset="-128"/>
              <a:ea typeface="ＭＳ Ｐゴシック" panose="020B0600070205080204" pitchFamily="50" charset="-128"/>
            </a:rPr>
            <a:t>今後も個別施設計画に基づき、計画的な維持管理に努めていく。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埼玉県吉見町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17,859
17,631
38.64
8,022,108
7,405,574
542,285
5,118,409
5,373,134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全国平均及び類似団体平均を上回っているが、埼玉県平均は下回っている。令和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年度から下降傾向にあり、町税等の減少傾向は続くと考えられることから、今後も財政力指数が減少に転じると思われる。企業立地の促進や税の徴収強化等の取組を行い、自主財源の確保に努める。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00233"/>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70455</xdr:rowOff>
    </xdr:from>
    <xdr:to>
      <xdr:col>23</xdr:col>
      <xdr:colOff>133350</xdr:colOff>
      <xdr:row>41</xdr:row>
      <xdr:rowOff>93435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099905"/>
          <a:ext cx="8382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141108</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1705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169031</xdr:rowOff>
    </xdr:from>
    <xdr:to>
      <xdr:col>23</xdr:col>
      <xdr:colOff>184150</xdr:colOff>
      <xdr:row>42</xdr:row>
      <xdr:rowOff>99181</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58965</xdr:rowOff>
    </xdr:from>
    <xdr:to>
      <xdr:col>19</xdr:col>
      <xdr:colOff>133350</xdr:colOff>
      <xdr:row>41</xdr:row>
      <xdr:rowOff>70455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08841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169031</xdr:rowOff>
    </xdr:from>
    <xdr:to>
      <xdr:col>19</xdr:col>
      <xdr:colOff>184150</xdr:colOff>
      <xdr:row>42</xdr:row>
      <xdr:rowOff>99181</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83958</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2848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13002</xdr:rowOff>
    </xdr:from>
    <xdr:to>
      <xdr:col>15</xdr:col>
      <xdr:colOff>82550</xdr:colOff>
      <xdr:row>41</xdr:row>
      <xdr:rowOff>58965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042452"/>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157541</xdr:rowOff>
    </xdr:from>
    <xdr:to>
      <xdr:col>15</xdr:col>
      <xdr:colOff>133350</xdr:colOff>
      <xdr:row>42</xdr:row>
      <xdr:rowOff>87691</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72468</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27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13002</xdr:rowOff>
    </xdr:from>
    <xdr:to>
      <xdr:col>11</xdr:col>
      <xdr:colOff>31750</xdr:colOff>
      <xdr:row>41</xdr:row>
      <xdr:rowOff>13002</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0424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20562</xdr:rowOff>
    </xdr:from>
    <xdr:to>
      <xdr:col>11</xdr:col>
      <xdr:colOff>82550</xdr:colOff>
      <xdr:row>42</xdr:row>
      <xdr:rowOff>122162</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22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106939</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30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129920</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59162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19655</xdr:rowOff>
    </xdr:from>
    <xdr:to>
      <xdr:col>19</xdr:col>
      <xdr:colOff>184150</xdr:colOff>
      <xdr:row>41</xdr:row>
      <xdr:rowOff>121255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0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131432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817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8165</xdr:rowOff>
    </xdr:from>
    <xdr:to>
      <xdr:col>15</xdr:col>
      <xdr:colOff>133350</xdr:colOff>
      <xdr:row>41</xdr:row>
      <xdr:rowOff>109765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119942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133652</xdr:rowOff>
    </xdr:from>
    <xdr:to>
      <xdr:col>11</xdr:col>
      <xdr:colOff>82550</xdr:colOff>
      <xdr:row>41</xdr:row>
      <xdr:rowOff>63802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699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73979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76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133652</xdr:rowOff>
    </xdr:from>
    <xdr:to>
      <xdr:col>7</xdr:col>
      <xdr:colOff>31750</xdr:colOff>
      <xdr:row>41</xdr:row>
      <xdr:rowOff>63802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699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73979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76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全国平均、埼玉県平均、類似団体平均をともに下回っている。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扶助費については高齢化等により増加傾向にあるが、令和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年度は、地方交付税等経常的に収入される一般財源が増加したため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減少した。</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新規借入れの抑制による公債費の減少に努めるほか、経常経費の見直しを進めるとともに、優先度を検討し、今後も財政の弾力性の確保に努める。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155152</xdr:rowOff>
    </xdr:from>
    <xdr:to>
      <xdr:col>23</xdr:col>
      <xdr:colOff>133350</xdr:colOff>
      <xdr:row>67</xdr:row>
      <xdr:rowOff>148379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099252"/>
          <a:ext cx="0" cy="15362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120456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6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148379</xdr:rowOff>
    </xdr:from>
    <xdr:to>
      <xdr:col>24</xdr:col>
      <xdr:colOff>12700</xdr:colOff>
      <xdr:row>67</xdr:row>
      <xdr:rowOff>148379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6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70079</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4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155152</xdr:rowOff>
    </xdr:from>
    <xdr:to>
      <xdr:col>24</xdr:col>
      <xdr:colOff>12700</xdr:colOff>
      <xdr:row>58</xdr:row>
      <xdr:rowOff>155152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09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83608</xdr:rowOff>
    </xdr:from>
    <xdr:to>
      <xdr:col>23</xdr:col>
      <xdr:colOff>133350</xdr:colOff>
      <xdr:row>64</xdr:row>
      <xdr:rowOff>95673</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1056408"/>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97383</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1070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125306</xdr:rowOff>
    </xdr:from>
    <xdr:to>
      <xdr:col>23</xdr:col>
      <xdr:colOff>184150</xdr:colOff>
      <xdr:row>65</xdr:row>
      <xdr:rowOff>55456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10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40429</xdr:rowOff>
    </xdr:from>
    <xdr:to>
      <xdr:col>19</xdr:col>
      <xdr:colOff>133350</xdr:colOff>
      <xdr:row>64</xdr:row>
      <xdr:rowOff>95673</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670329"/>
          <a:ext cx="889000" cy="398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101177</xdr:rowOff>
    </xdr:from>
    <xdr:to>
      <xdr:col>19</xdr:col>
      <xdr:colOff>184150</xdr:colOff>
      <xdr:row>65</xdr:row>
      <xdr:rowOff>31327</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16104</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1160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40429</xdr:rowOff>
    </xdr:from>
    <xdr:to>
      <xdr:col>15</xdr:col>
      <xdr:colOff>82550</xdr:colOff>
      <xdr:row>64</xdr:row>
      <xdr:rowOff>164042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0670329"/>
          <a:ext cx="889000" cy="466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115781</xdr:rowOff>
    </xdr:from>
    <xdr:to>
      <xdr:col>15</xdr:col>
      <xdr:colOff>133350</xdr:colOff>
      <xdr:row>64</xdr:row>
      <xdr:rowOff>45931</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30708</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100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164042</xdr:rowOff>
    </xdr:from>
    <xdr:to>
      <xdr:col>11</xdr:col>
      <xdr:colOff>31750</xdr:colOff>
      <xdr:row>65</xdr:row>
      <xdr:rowOff>36830</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1136842"/>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52917</xdr:rowOff>
    </xdr:from>
    <xdr:to>
      <xdr:col>11</xdr:col>
      <xdr:colOff>82550</xdr:colOff>
      <xdr:row>64</xdr:row>
      <xdr:rowOff>154517</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10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164694</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79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85090</xdr:rowOff>
    </xdr:from>
    <xdr:to>
      <xdr:col>7</xdr:col>
      <xdr:colOff>31750</xdr:colOff>
      <xdr:row>65</xdr:row>
      <xdr:rowOff>15240</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25417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82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32808</xdr:rowOff>
    </xdr:from>
    <xdr:to>
      <xdr:col>23</xdr:col>
      <xdr:colOff>184150</xdr:colOff>
      <xdr:row>64</xdr:row>
      <xdr:rowOff>134408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100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49335</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85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44873</xdr:rowOff>
    </xdr:from>
    <xdr:to>
      <xdr:col>19</xdr:col>
      <xdr:colOff>184150</xdr:colOff>
      <xdr:row>64</xdr:row>
      <xdr:rowOff>146473</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101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156650</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7865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161079</xdr:rowOff>
    </xdr:from>
    <xdr:to>
      <xdr:col>15</xdr:col>
      <xdr:colOff>133350</xdr:colOff>
      <xdr:row>62</xdr:row>
      <xdr:rowOff>91229</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61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101406</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388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113242</xdr:rowOff>
    </xdr:from>
    <xdr:to>
      <xdr:col>11</xdr:col>
      <xdr:colOff>82550</xdr:colOff>
      <xdr:row>65</xdr:row>
      <xdr:rowOff>43392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108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28169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117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157480</xdr:rowOff>
    </xdr:from>
    <xdr:to>
      <xdr:col>7</xdr:col>
      <xdr:colOff>31750</xdr:colOff>
      <xdr:row>65</xdr:row>
      <xdr:rowOff>87630</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72407</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[146,777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類似団体平均、全国平均を下回っているが、埼玉県平均を上回っている。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原油価格・物価高騰や人口減少により、人口</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人当たり決算額は上昇傾向にあると考えられる。公共施設の維持・管理についても検討を進め、人件費、物件費等について適正化を図る。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49101</xdr:rowOff>
    </xdr:from>
    <xdr:to>
      <xdr:col>23</xdr:col>
      <xdr:colOff>133350</xdr:colOff>
      <xdr:row>87</xdr:row>
      <xdr:rowOff>161083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936551"/>
          <a:ext cx="0" cy="11406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133160</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04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161083</xdr:rowOff>
    </xdr:from>
    <xdr:to>
      <xdr:col>24</xdr:col>
      <xdr:colOff>12700</xdr:colOff>
      <xdr:row>87</xdr:row>
      <xdr:rowOff>161083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077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135478</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680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49101</xdr:rowOff>
    </xdr:from>
    <xdr:to>
      <xdr:col>24</xdr:col>
      <xdr:colOff>12700</xdr:colOff>
      <xdr:row>81</xdr:row>
      <xdr:rowOff>49101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93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47946</xdr:rowOff>
    </xdr:from>
    <xdr:to>
      <xdr:col>23</xdr:col>
      <xdr:colOff>133350</xdr:colOff>
      <xdr:row>82</xdr:row>
      <xdr:rowOff>53617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114800" y="14106846"/>
          <a:ext cx="838200" cy="5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30801</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2611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58724</xdr:rowOff>
    </xdr:from>
    <xdr:to>
      <xdr:col>23</xdr:col>
      <xdr:colOff>184150</xdr:colOff>
      <xdr:row>83</xdr:row>
      <xdr:rowOff>160324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28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11886</xdr:rowOff>
    </xdr:from>
    <xdr:to>
      <xdr:col>19</xdr:col>
      <xdr:colOff>133350</xdr:colOff>
      <xdr:row>82</xdr:row>
      <xdr:rowOff>53617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070786"/>
          <a:ext cx="889000" cy="4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47943</xdr:rowOff>
    </xdr:from>
    <xdr:to>
      <xdr:col>19</xdr:col>
      <xdr:colOff>184150</xdr:colOff>
      <xdr:row>83</xdr:row>
      <xdr:rowOff>149543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278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134320</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364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11886</xdr:rowOff>
    </xdr:from>
    <xdr:to>
      <xdr:col>15</xdr:col>
      <xdr:colOff>82550</xdr:colOff>
      <xdr:row>82</xdr:row>
      <xdr:rowOff>25081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2336800" y="14070786"/>
          <a:ext cx="889000" cy="13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6603</xdr:rowOff>
    </xdr:from>
    <xdr:to>
      <xdr:col>15</xdr:col>
      <xdr:colOff>133350</xdr:colOff>
      <xdr:row>83</xdr:row>
      <xdr:rowOff>108203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23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92980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323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126278</xdr:rowOff>
    </xdr:from>
    <xdr:to>
      <xdr:col>11</xdr:col>
      <xdr:colOff>31750</xdr:colOff>
      <xdr:row>82</xdr:row>
      <xdr:rowOff>25081</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4013728"/>
          <a:ext cx="889000" cy="70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21110</xdr:rowOff>
    </xdr:from>
    <xdr:to>
      <xdr:col>11</xdr:col>
      <xdr:colOff>82550</xdr:colOff>
      <xdr:row>83</xdr:row>
      <xdr:rowOff>122710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25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107487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33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111161</xdr:rowOff>
    </xdr:from>
    <xdr:to>
      <xdr:col>7</xdr:col>
      <xdr:colOff>31750</xdr:colOff>
      <xdr:row>83</xdr:row>
      <xdr:rowOff>41311</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170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26088</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4256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168596</xdr:rowOff>
    </xdr:from>
    <xdr:to>
      <xdr:col>23</xdr:col>
      <xdr:colOff>184150</xdr:colOff>
      <xdr:row>82</xdr:row>
      <xdr:rowOff>98746</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056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13673</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390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2817</xdr:rowOff>
    </xdr:from>
    <xdr:to>
      <xdr:col>19</xdr:col>
      <xdr:colOff>184150</xdr:colOff>
      <xdr:row>82</xdr:row>
      <xdr:rowOff>104417</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06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114594</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830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132536</xdr:rowOff>
    </xdr:from>
    <xdr:to>
      <xdr:col>15</xdr:col>
      <xdr:colOff>133350</xdr:colOff>
      <xdr:row>82</xdr:row>
      <xdr:rowOff>62686</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01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72863</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78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145731</xdr:rowOff>
    </xdr:from>
    <xdr:to>
      <xdr:col>11</xdr:col>
      <xdr:colOff>82550</xdr:colOff>
      <xdr:row>82</xdr:row>
      <xdr:rowOff>75881</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033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86058</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802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75478</xdr:rowOff>
    </xdr:from>
    <xdr:to>
      <xdr:col>7</xdr:col>
      <xdr:colOff>31750</xdr:colOff>
      <xdr:row>82</xdr:row>
      <xdr:rowOff>5628</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96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15805</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731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全国町村平均及び類似団体平均を上回っているが、全国市平均を下回っている。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今後、時代の変化に対応した見直しを図り、給与諸手当等の適正化に努める。また、町の給与改定については国の人事勧告を基本とし、県・近隣市町村の状況を踏まえ適正化に取り組む。</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151695</xdr:rowOff>
    </xdr:from>
    <xdr:to>
      <xdr:col>81</xdr:col>
      <xdr:colOff>44450</xdr:colOff>
      <xdr:row>89</xdr:row>
      <xdr:rowOff>136878</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867695"/>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108955</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36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136878</xdr:rowOff>
    </xdr:from>
    <xdr:to>
      <xdr:col>81</xdr:col>
      <xdr:colOff>133350</xdr:colOff>
      <xdr:row>89</xdr:row>
      <xdr:rowOff>136878</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9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66622</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61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151695</xdr:rowOff>
    </xdr:from>
    <xdr:to>
      <xdr:col>81</xdr:col>
      <xdr:colOff>133350</xdr:colOff>
      <xdr:row>80</xdr:row>
      <xdr:rowOff>151695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86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47978</xdr:rowOff>
    </xdr:from>
    <xdr:to>
      <xdr:col>81</xdr:col>
      <xdr:colOff>44450</xdr:colOff>
      <xdr:row>86</xdr:row>
      <xdr:rowOff>115005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4792678"/>
          <a:ext cx="8382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104722</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506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88195</xdr:rowOff>
    </xdr:from>
    <xdr:to>
      <xdr:col>81</xdr:col>
      <xdr:colOff>95250</xdr:colOff>
      <xdr:row>86</xdr:row>
      <xdr:rowOff>18345</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115005</xdr:rowOff>
    </xdr:from>
    <xdr:to>
      <xdr:col>77</xdr:col>
      <xdr:colOff>44450</xdr:colOff>
      <xdr:row>87</xdr:row>
      <xdr:rowOff>37395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859705"/>
          <a:ext cx="889000" cy="9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37395</xdr:rowOff>
    </xdr:from>
    <xdr:to>
      <xdr:col>72</xdr:col>
      <xdr:colOff>203200</xdr:colOff>
      <xdr:row>87</xdr:row>
      <xdr:rowOff>104422</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953545"/>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88195</xdr:rowOff>
    </xdr:from>
    <xdr:to>
      <xdr:col>73</xdr:col>
      <xdr:colOff>44450</xdr:colOff>
      <xdr:row>86</xdr:row>
      <xdr:rowOff>18345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28522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104422</xdr:rowOff>
    </xdr:from>
    <xdr:to>
      <xdr:col>68</xdr:col>
      <xdr:colOff>152400</xdr:colOff>
      <xdr:row>88</xdr:row>
      <xdr:rowOff>13405</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502057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1711</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168628</xdr:rowOff>
    </xdr:from>
    <xdr:to>
      <xdr:col>81</xdr:col>
      <xdr:colOff>95250</xdr:colOff>
      <xdr:row>86</xdr:row>
      <xdr:rowOff>98778</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74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140705</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713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64205</xdr:rowOff>
    </xdr:from>
    <xdr:to>
      <xdr:col>77</xdr:col>
      <xdr:colOff>95250</xdr:colOff>
      <xdr:row>86</xdr:row>
      <xdr:rowOff>165805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80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150582</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895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158045</xdr:rowOff>
    </xdr:from>
    <xdr:to>
      <xdr:col>73</xdr:col>
      <xdr:colOff>44450</xdr:colOff>
      <xdr:row>87</xdr:row>
      <xdr:rowOff>88195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90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72972</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98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53622</xdr:rowOff>
    </xdr:from>
    <xdr:to>
      <xdr:col>68</xdr:col>
      <xdr:colOff>203200</xdr:colOff>
      <xdr:row>87</xdr:row>
      <xdr:rowOff>155222</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96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139999</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505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134055</xdr:rowOff>
    </xdr:from>
    <xdr:to>
      <xdr:col>64</xdr:col>
      <xdr:colOff>152400</xdr:colOff>
      <xdr:row>88</xdr:row>
      <xdr:rowOff>64205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505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48982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513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全国平均及び埼玉県平均を上回っているが、類似団体平均を下回っている。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組織機構改革に伴い、横断的業務や新しい行政課題等に的確に対応し、職員数の適正化に努める。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138924</xdr:rowOff>
    </xdr:from>
    <xdr:to>
      <xdr:col>81</xdr:col>
      <xdr:colOff>44450</xdr:colOff>
      <xdr:row>67</xdr:row>
      <xdr:rowOff>15663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9911574"/>
          <a:ext cx="0" cy="1591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159190</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15663</xdr:rowOff>
    </xdr:from>
    <xdr:to>
      <xdr:col>81</xdr:col>
      <xdr:colOff>133350</xdr:colOff>
      <xdr:row>67</xdr:row>
      <xdr:rowOff>15663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53851</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65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138924</xdr:rowOff>
    </xdr:from>
    <xdr:to>
      <xdr:col>81</xdr:col>
      <xdr:colOff>133350</xdr:colOff>
      <xdr:row>57</xdr:row>
      <xdr:rowOff>138924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991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9313</xdr:rowOff>
    </xdr:from>
    <xdr:to>
      <xdr:col>81</xdr:col>
      <xdr:colOff>44450</xdr:colOff>
      <xdr:row>60</xdr:row>
      <xdr:rowOff>33444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296313"/>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67327</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354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95250</xdr:rowOff>
    </xdr:from>
    <xdr:to>
      <xdr:col>81</xdr:col>
      <xdr:colOff>95250</xdr:colOff>
      <xdr:row>61</xdr:row>
      <xdr:rowOff>25400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9313</xdr:rowOff>
    </xdr:from>
    <xdr:to>
      <xdr:col>77</xdr:col>
      <xdr:colOff>44450</xdr:colOff>
      <xdr:row>60</xdr:row>
      <xdr:rowOff>29421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5290800" y="10296313"/>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93910</xdr:rowOff>
    </xdr:from>
    <xdr:to>
      <xdr:col>77</xdr:col>
      <xdr:colOff>95250</xdr:colOff>
      <xdr:row>61</xdr:row>
      <xdr:rowOff>24060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8837</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4672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13335</xdr:rowOff>
    </xdr:from>
    <xdr:to>
      <xdr:col>72</xdr:col>
      <xdr:colOff>203200</xdr:colOff>
      <xdr:row>60</xdr:row>
      <xdr:rowOff>29421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300335"/>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85866</xdr:rowOff>
    </xdr:from>
    <xdr:to>
      <xdr:col>73</xdr:col>
      <xdr:colOff>44450</xdr:colOff>
      <xdr:row>61</xdr:row>
      <xdr:rowOff>16016</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793</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459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147249</xdr:rowOff>
    </xdr:from>
    <xdr:to>
      <xdr:col>68</xdr:col>
      <xdr:colOff>152400</xdr:colOff>
      <xdr:row>60</xdr:row>
      <xdr:rowOff>13335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262799"/>
          <a:ext cx="889000" cy="37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118039</xdr:rowOff>
    </xdr:from>
    <xdr:to>
      <xdr:col>68</xdr:col>
      <xdr:colOff>203200</xdr:colOff>
      <xdr:row>61</xdr:row>
      <xdr:rowOff>48189</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40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32966</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49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144851</xdr:rowOff>
    </xdr:from>
    <xdr:to>
      <xdr:col>64</xdr:col>
      <xdr:colOff>152400</xdr:colOff>
      <xdr:row>61</xdr:row>
      <xdr:rowOff>75001</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431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59778</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518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154094</xdr:rowOff>
    </xdr:from>
    <xdr:to>
      <xdr:col>81</xdr:col>
      <xdr:colOff>95250</xdr:colOff>
      <xdr:row>60</xdr:row>
      <xdr:rowOff>84244</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26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170621</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114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129963</xdr:rowOff>
    </xdr:from>
    <xdr:to>
      <xdr:col>77</xdr:col>
      <xdr:colOff>95250</xdr:colOff>
      <xdr:row>60</xdr:row>
      <xdr:rowOff>60113</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24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70290</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014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150071</xdr:rowOff>
    </xdr:from>
    <xdr:to>
      <xdr:col>73</xdr:col>
      <xdr:colOff>44450</xdr:colOff>
      <xdr:row>60</xdr:row>
      <xdr:rowOff>80221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26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90398</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034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133985</xdr:rowOff>
    </xdr:from>
    <xdr:to>
      <xdr:col>68</xdr:col>
      <xdr:colOff>203200</xdr:colOff>
      <xdr:row>60</xdr:row>
      <xdr:rowOff>64135</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74312</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018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96449</xdr:rowOff>
    </xdr:from>
    <xdr:to>
      <xdr:col>64</xdr:col>
      <xdr:colOff>152400</xdr:colOff>
      <xdr:row>60</xdr:row>
      <xdr:rowOff>26599</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211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36776</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9980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埼玉県平均を上回っているが、類似団体平均を下回っている。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公債費のうち普通交付税措置分が減少したことにより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、単年度比率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ている。</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カ年平均で入れ替わった令和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％に対し、令和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上昇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傾向にある。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起債対象事業の精査を行うとともに、公共施設等総合管理基金を計画的に活用し、実質公債費比率の上昇の抑制に努める。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110490</xdr:rowOff>
    </xdr:from>
    <xdr:to>
      <xdr:col>81</xdr:col>
      <xdr:colOff>44450</xdr:colOff>
      <xdr:row>45</xdr:row>
      <xdr:rowOff>90170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45414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62247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90170</xdr:rowOff>
    </xdr:from>
    <xdr:to>
      <xdr:col>81</xdr:col>
      <xdr:colOff>133350</xdr:colOff>
      <xdr:row>45</xdr:row>
      <xdr:rowOff>90170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25417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110490</xdr:rowOff>
    </xdr:from>
    <xdr:to>
      <xdr:col>81</xdr:col>
      <xdr:colOff>133350</xdr:colOff>
      <xdr:row>37</xdr:row>
      <xdr:rowOff>110490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45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167217</xdr:rowOff>
    </xdr:from>
    <xdr:to>
      <xdr:col>81</xdr:col>
      <xdr:colOff>44450</xdr:colOff>
      <xdr:row>41</xdr:row>
      <xdr:rowOff>3810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702521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37694</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167217</xdr:rowOff>
    </xdr:from>
    <xdr:to>
      <xdr:col>77</xdr:col>
      <xdr:colOff>44450</xdr:colOff>
      <xdr:row>41</xdr:row>
      <xdr:rowOff>3810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702521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168081</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719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3810</xdr:rowOff>
    </xdr:from>
    <xdr:to>
      <xdr:col>72</xdr:col>
      <xdr:colOff>203200</xdr:colOff>
      <xdr:row>41</xdr:row>
      <xdr:rowOff>27940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703326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168081</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27940</xdr:rowOff>
    </xdr:from>
    <xdr:to>
      <xdr:col>68</xdr:col>
      <xdr:colOff>152400</xdr:colOff>
      <xdr:row>41</xdr:row>
      <xdr:rowOff>68156</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705739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170180</xdr:rowOff>
    </xdr:from>
    <xdr:to>
      <xdr:col>68</xdr:col>
      <xdr:colOff>203200</xdr:colOff>
      <xdr:row>42</xdr:row>
      <xdr:rowOff>100330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85107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38946</xdr:rowOff>
    </xdr:from>
    <xdr:to>
      <xdr:col>64</xdr:col>
      <xdr:colOff>152400</xdr:colOff>
      <xdr:row>42</xdr:row>
      <xdr:rowOff>140546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23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125323</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32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140987</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82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116417</xdr:rowOff>
    </xdr:from>
    <xdr:to>
      <xdr:col>77</xdr:col>
      <xdr:colOff>95250</xdr:colOff>
      <xdr:row>41</xdr:row>
      <xdr:rowOff>46567</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56744</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74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124460</xdr:rowOff>
    </xdr:from>
    <xdr:to>
      <xdr:col>73</xdr:col>
      <xdr:colOff>44450</xdr:colOff>
      <xdr:row>41</xdr:row>
      <xdr:rowOff>54610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64787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148590</xdr:rowOff>
    </xdr:from>
    <xdr:to>
      <xdr:col>68</xdr:col>
      <xdr:colOff>203200</xdr:colOff>
      <xdr:row>41</xdr:row>
      <xdr:rowOff>78740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88917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年度は、一般会計債現在高及び公営企業債に対する繰出金見込額の減により、将来負担額の減少が見込まれ、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年度と同様に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比率なしとなった。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しかし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開校予定の統合小学校の建設をはじめとする事業が見込まれるため、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今後も交付税措置率の高い地方債の借入に努め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ていく</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159173</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6178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131250</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0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159173</xdr:rowOff>
    </xdr:from>
    <xdr:to>
      <xdr:col>81</xdr:col>
      <xdr:colOff>133350</xdr:colOff>
      <xdr:row>22</xdr:row>
      <xdr:rowOff>159173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93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13</xdr:row>
      <xdr:rowOff>157903</xdr:rowOff>
    </xdr:from>
    <xdr:to>
      <xdr:col>72</xdr:col>
      <xdr:colOff>203200</xdr:colOff>
      <xdr:row>14</xdr:row>
      <xdr:rowOff>8285</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4401800" y="2386753"/>
          <a:ext cx="8890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14</xdr:row>
      <xdr:rowOff>8285</xdr:rowOff>
    </xdr:from>
    <xdr:to>
      <xdr:col>68</xdr:col>
      <xdr:colOff>152400</xdr:colOff>
      <xdr:row>14</xdr:row>
      <xdr:rowOff>107103</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3512800" y="2408585"/>
          <a:ext cx="889000" cy="9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16087</xdr:rowOff>
    </xdr:from>
    <xdr:to>
      <xdr:col>68</xdr:col>
      <xdr:colOff>203200</xdr:colOff>
      <xdr:row>14</xdr:row>
      <xdr:rowOff>117687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41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102464</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502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97427</xdr:rowOff>
    </xdr:from>
    <xdr:to>
      <xdr:col>64</xdr:col>
      <xdr:colOff>152400</xdr:colOff>
      <xdr:row>16</xdr:row>
      <xdr:rowOff>27577</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669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12354</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755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107103</xdr:rowOff>
    </xdr:from>
    <xdr:to>
      <xdr:col>73</xdr:col>
      <xdr:colOff>44450</xdr:colOff>
      <xdr:row>14</xdr:row>
      <xdr:rowOff>37253</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5240000" y="233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22030</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909800" y="2422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128935</xdr:rowOff>
    </xdr:from>
    <xdr:to>
      <xdr:col>68</xdr:col>
      <xdr:colOff>203200</xdr:colOff>
      <xdr:row>14</xdr:row>
      <xdr:rowOff>59085</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4351000" y="235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69262</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020800" y="212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56303</xdr:rowOff>
    </xdr:from>
    <xdr:to>
      <xdr:col>64</xdr:col>
      <xdr:colOff>152400</xdr:colOff>
      <xdr:row>14</xdr:row>
      <xdr:rowOff>157903</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462000" y="245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168080</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131800" y="2225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埼玉県吉見町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17,859
17,631
38.64
8,022,108
7,405,574
542,285
5,118,409
5,373,134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全国平均、埼玉県平均、類似団体をともに下回っている。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今後も引き続き、職員採用計画に基づいた職員採用等に努め、職員数の適正化を図る。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43180</xdr:rowOff>
    </xdr:from>
    <xdr:to>
      <xdr:col>24</xdr:col>
      <xdr:colOff>25400</xdr:colOff>
      <xdr:row>41</xdr:row>
      <xdr:rowOff>31750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724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129557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15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43180</xdr:rowOff>
    </xdr:from>
    <xdr:to>
      <xdr:col>24</xdr:col>
      <xdr:colOff>114300</xdr:colOff>
      <xdr:row>34</xdr:row>
      <xdr:rowOff>43180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72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35560</xdr:rowOff>
    </xdr:from>
    <xdr:to>
      <xdr:col>24</xdr:col>
      <xdr:colOff>25400</xdr:colOff>
      <xdr:row>36</xdr:row>
      <xdr:rowOff>58420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2077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86377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5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31750</xdr:rowOff>
    </xdr:from>
    <xdr:to>
      <xdr:col>19</xdr:col>
      <xdr:colOff>187325</xdr:colOff>
      <xdr:row>36</xdr:row>
      <xdr:rowOff>58420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03250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31750</xdr:rowOff>
    </xdr:from>
    <xdr:to>
      <xdr:col>15</xdr:col>
      <xdr:colOff>98425</xdr:colOff>
      <xdr:row>36</xdr:row>
      <xdr:rowOff>157480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03250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147337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157480</xdr:rowOff>
    </xdr:from>
    <xdr:to>
      <xdr:col>11</xdr:col>
      <xdr:colOff>9525</xdr:colOff>
      <xdr:row>37</xdr:row>
      <xdr:rowOff>16510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296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53340</xdr:rowOff>
    </xdr:from>
    <xdr:to>
      <xdr:col>11</xdr:col>
      <xdr:colOff>60325</xdr:colOff>
      <xdr:row>36</xdr:row>
      <xdr:rowOff>154940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165117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104157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156210</xdr:rowOff>
    </xdr:from>
    <xdr:to>
      <xdr:col>24</xdr:col>
      <xdr:colOff>76200</xdr:colOff>
      <xdr:row>36</xdr:row>
      <xdr:rowOff>86360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xdr:rowOff>
    </xdr:from>
    <xdr:to>
      <xdr:col>20</xdr:col>
      <xdr:colOff>38100</xdr:colOff>
      <xdr:row>36</xdr:row>
      <xdr:rowOff>109220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119397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152400</xdr:rowOff>
    </xdr:from>
    <xdr:to>
      <xdr:col>15</xdr:col>
      <xdr:colOff>149225</xdr:colOff>
      <xdr:row>35</xdr:row>
      <xdr:rowOff>82550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92727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106680</xdr:rowOff>
    </xdr:from>
    <xdr:to>
      <xdr:col>11</xdr:col>
      <xdr:colOff>60325</xdr:colOff>
      <xdr:row>37</xdr:row>
      <xdr:rowOff>36830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21607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52087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全国平均及び埼玉県平均を下回っているが、類似団体平均を上回っている。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年度と比較して、主に新型コロナウイルスワクチン接種に係る費用が減額となっており、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ポイント減となった。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今度も職員一人ひとりのコスト意識をより一層高め、経費の削減に努める。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104140</xdr:rowOff>
    </xdr:from>
    <xdr:to>
      <xdr:col>82</xdr:col>
      <xdr:colOff>107950</xdr:colOff>
      <xdr:row>21</xdr:row>
      <xdr:rowOff>60706</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61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32783</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3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60706</xdr:rowOff>
    </xdr:from>
    <xdr:to>
      <xdr:col>82</xdr:col>
      <xdr:colOff>196850</xdr:colOff>
      <xdr:row>21</xdr:row>
      <xdr:rowOff>60706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6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19067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05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104140</xdr:rowOff>
    </xdr:from>
    <xdr:to>
      <xdr:col>82</xdr:col>
      <xdr:colOff>196850</xdr:colOff>
      <xdr:row>12</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6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147574</xdr:rowOff>
    </xdr:from>
    <xdr:to>
      <xdr:col>82</xdr:col>
      <xdr:colOff>107950</xdr:colOff>
      <xdr:row>15</xdr:row>
      <xdr:rowOff>156718</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71932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104157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04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108712</xdr:rowOff>
    </xdr:from>
    <xdr:to>
      <xdr:col>78</xdr:col>
      <xdr:colOff>69850</xdr:colOff>
      <xdr:row>15</xdr:row>
      <xdr:rowOff>156718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509012"/>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96774</xdr:rowOff>
    </xdr:from>
    <xdr:to>
      <xdr:col>78</xdr:col>
      <xdr:colOff>120650</xdr:colOff>
      <xdr:row>16</xdr:row>
      <xdr:rowOff>26924</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37101</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37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108712</xdr:rowOff>
    </xdr:from>
    <xdr:to>
      <xdr:col>73</xdr:col>
      <xdr:colOff>180975</xdr:colOff>
      <xdr:row>15</xdr:row>
      <xdr:rowOff>129286</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509012"/>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158496</xdr:rowOff>
    </xdr:from>
    <xdr:to>
      <xdr:col>74</xdr:col>
      <xdr:colOff>31750</xdr:colOff>
      <xdr:row>15</xdr:row>
      <xdr:rowOff>88646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55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73423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4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129286</xdr:rowOff>
    </xdr:from>
    <xdr:to>
      <xdr:col>69</xdr:col>
      <xdr:colOff>92075</xdr:colOff>
      <xdr:row>15</xdr:row>
      <xdr:rowOff>165862</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70103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5334</xdr:rowOff>
    </xdr:from>
    <xdr:to>
      <xdr:col>69</xdr:col>
      <xdr:colOff>142875</xdr:colOff>
      <xdr:row>15</xdr:row>
      <xdr:rowOff>106934</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57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117111</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34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14478</xdr:rowOff>
    </xdr:from>
    <xdr:to>
      <xdr:col>65</xdr:col>
      <xdr:colOff>53975</xdr:colOff>
      <xdr:row>15</xdr:row>
      <xdr:rowOff>116078</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586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126255</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355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96774</xdr:rowOff>
    </xdr:from>
    <xdr:to>
      <xdr:col>82</xdr:col>
      <xdr:colOff>158750</xdr:colOff>
      <xdr:row>16</xdr:row>
      <xdr:rowOff>26924</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66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68851</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640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105918</xdr:rowOff>
    </xdr:from>
    <xdr:to>
      <xdr:col>78</xdr:col>
      <xdr:colOff>120650</xdr:colOff>
      <xdr:row>16</xdr:row>
      <xdr:rowOff>36068</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7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20845</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764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57912</xdr:rowOff>
    </xdr:from>
    <xdr:to>
      <xdr:col>74</xdr:col>
      <xdr:colOff>31750</xdr:colOff>
      <xdr:row>14</xdr:row>
      <xdr:rowOff>159512</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45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169689</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227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78486</xdr:rowOff>
    </xdr:from>
    <xdr:to>
      <xdr:col>69</xdr:col>
      <xdr:colOff>142875</xdr:colOff>
      <xdr:row>16</xdr:row>
      <xdr:rowOff>8636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5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164863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736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115062</xdr:rowOff>
    </xdr:from>
    <xdr:to>
      <xdr:col>65</xdr:col>
      <xdr:colOff>53975</xdr:colOff>
      <xdr:row>16</xdr:row>
      <xdr:rowOff>45212</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68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29989</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773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全国平均、埼玉県平均、類似団体平均をともに下回っている。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扶助費に係る経常一般財源については、高齢化の進行等により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令和４年度から増加傾向にあるが、令和５年度はさらに</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ポイント増加した。今後も歳出総額における扶助費の占める割合は増加傾向にあると考えられるため、事業精査等により歳出抑制に努める。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53522</xdr:rowOff>
    </xdr:from>
    <xdr:to>
      <xdr:col>24</xdr:col>
      <xdr:colOff>25400</xdr:colOff>
      <xdr:row>62</xdr:row>
      <xdr:rowOff>29028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40372"/>
          <a:ext cx="0" cy="1518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1105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29028</xdr:rowOff>
    </xdr:from>
    <xdr:to>
      <xdr:col>24</xdr:col>
      <xdr:colOff>114300</xdr:colOff>
      <xdr:row>62</xdr:row>
      <xdr:rowOff>29028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139899</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53522</xdr:rowOff>
    </xdr:from>
    <xdr:to>
      <xdr:col>24</xdr:col>
      <xdr:colOff>114300</xdr:colOff>
      <xdr:row>53</xdr:row>
      <xdr:rowOff>53522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61685</xdr:rowOff>
    </xdr:from>
    <xdr:to>
      <xdr:col>24</xdr:col>
      <xdr:colOff>25400</xdr:colOff>
      <xdr:row>56</xdr:row>
      <xdr:rowOff>94343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66288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146249</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47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2722</xdr:rowOff>
    </xdr:from>
    <xdr:to>
      <xdr:col>24</xdr:col>
      <xdr:colOff>76200</xdr:colOff>
      <xdr:row>57</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xdr:rowOff>
    </xdr:from>
    <xdr:to>
      <xdr:col>19</xdr:col>
      <xdr:colOff>187325</xdr:colOff>
      <xdr:row>56</xdr:row>
      <xdr:rowOff>61685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613900"/>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108857</xdr:rowOff>
    </xdr:from>
    <xdr:to>
      <xdr:col>20</xdr:col>
      <xdr:colOff>38100</xdr:colOff>
      <xdr:row>57</xdr:row>
      <xdr:rowOff>39007</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23784</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96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xdr:rowOff>
    </xdr:from>
    <xdr:to>
      <xdr:col>15</xdr:col>
      <xdr:colOff>98425</xdr:colOff>
      <xdr:row>56</xdr:row>
      <xdr:rowOff>29028</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6139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129920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29028</xdr:rowOff>
    </xdr:from>
    <xdr:to>
      <xdr:col>11</xdr:col>
      <xdr:colOff>9525</xdr:colOff>
      <xdr:row>56</xdr:row>
      <xdr:rowOff>78015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630228"/>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117022</xdr:rowOff>
    </xdr:from>
    <xdr:to>
      <xdr:col>11</xdr:col>
      <xdr:colOff>60325</xdr:colOff>
      <xdr:row>56</xdr:row>
      <xdr:rowOff>47172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57349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31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43543</xdr:rowOff>
    </xdr:from>
    <xdr:to>
      <xdr:col>6</xdr:col>
      <xdr:colOff>171450</xdr:colOff>
      <xdr:row>56</xdr:row>
      <xdr:rowOff>145143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129920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43543</xdr:rowOff>
    </xdr:from>
    <xdr:to>
      <xdr:col>24</xdr:col>
      <xdr:colOff>76200</xdr:colOff>
      <xdr:row>56</xdr:row>
      <xdr:rowOff>145143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6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60070</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489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10885</xdr:rowOff>
    </xdr:from>
    <xdr:to>
      <xdr:col>20</xdr:col>
      <xdr:colOff>38100</xdr:colOff>
      <xdr:row>56</xdr:row>
      <xdr:rowOff>112485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122662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38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133350</xdr:rowOff>
    </xdr:from>
    <xdr:to>
      <xdr:col>15</xdr:col>
      <xdr:colOff>149225</xdr:colOff>
      <xdr:row>56</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149678</xdr:rowOff>
    </xdr:from>
    <xdr:to>
      <xdr:col>11</xdr:col>
      <xdr:colOff>60325</xdr:colOff>
      <xdr:row>56</xdr:row>
      <xdr:rowOff>79828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64605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138992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全国平均、埼玉県平均、類似団体平均をともに上回っている。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その他に係る経常収支比率が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している要因は、経常一般財源が増加</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したものと考えられる。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特別会計への繰出金の増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見込まれるため、事業精査を行い、一般会計の負担額を減らしていくよう努める。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62</xdr:row>
      <xdr:rowOff>20320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4908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163847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62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20320</xdr:rowOff>
    </xdr:from>
    <xdr:to>
      <xdr:col>82</xdr:col>
      <xdr:colOff>196850</xdr:colOff>
      <xdr:row>62</xdr:row>
      <xdr:rowOff>20320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50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104140</xdr:rowOff>
    </xdr:from>
    <xdr:to>
      <xdr:col>82</xdr:col>
      <xdr:colOff>107950</xdr:colOff>
      <xdr:row>58</xdr:row>
      <xdr:rowOff>127000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100482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107967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537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91440</xdr:rowOff>
    </xdr:from>
    <xdr:to>
      <xdr:col>82</xdr:col>
      <xdr:colOff>158750</xdr:colOff>
      <xdr:row>57</xdr:row>
      <xdr:rowOff>21590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123190</xdr:rowOff>
    </xdr:from>
    <xdr:to>
      <xdr:col>78</xdr:col>
      <xdr:colOff>69850</xdr:colOff>
      <xdr:row>58</xdr:row>
      <xdr:rowOff>127000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89584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16527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123190</xdr:rowOff>
    </xdr:from>
    <xdr:to>
      <xdr:col>73</xdr:col>
      <xdr:colOff>180975</xdr:colOff>
      <xdr:row>58</xdr:row>
      <xdr:rowOff>165100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89584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76200</xdr:rowOff>
    </xdr:from>
    <xdr:to>
      <xdr:col>74</xdr:col>
      <xdr:colOff>31750</xdr:colOff>
      <xdr:row>57</xdr:row>
      <xdr:rowOff>6350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16527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58420</xdr:rowOff>
    </xdr:from>
    <xdr:to>
      <xdr:col>69</xdr:col>
      <xdr:colOff>92075</xdr:colOff>
      <xdr:row>58</xdr:row>
      <xdr:rowOff>165100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100025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114300</xdr:rowOff>
    </xdr:from>
    <xdr:to>
      <xdr:col>69</xdr:col>
      <xdr:colOff>142875</xdr:colOff>
      <xdr:row>57</xdr:row>
      <xdr:rowOff>44450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54627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100347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53340</xdr:rowOff>
    </xdr:from>
    <xdr:to>
      <xdr:col>82</xdr:col>
      <xdr:colOff>158750</xdr:colOff>
      <xdr:row>58</xdr:row>
      <xdr:rowOff>154940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25417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76200</xdr:rowOff>
    </xdr:from>
    <xdr:to>
      <xdr:col>78</xdr:col>
      <xdr:colOff>120650</xdr:colOff>
      <xdr:row>59</xdr:row>
      <xdr:rowOff>6350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162577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72390</xdr:rowOff>
    </xdr:from>
    <xdr:to>
      <xdr:col>74</xdr:col>
      <xdr:colOff>31750</xdr:colOff>
      <xdr:row>58</xdr:row>
      <xdr:rowOff>2540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158767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114300</xdr:rowOff>
    </xdr:from>
    <xdr:to>
      <xdr:col>69</xdr:col>
      <xdr:colOff>142875</xdr:colOff>
      <xdr:row>59</xdr:row>
      <xdr:rowOff>44450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29227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xdr:rowOff>
    </xdr:from>
    <xdr:to>
      <xdr:col>65</xdr:col>
      <xdr:colOff>53975</xdr:colOff>
      <xdr:row>58</xdr:row>
      <xdr:rowOff>109220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93997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全国平均及び埼玉県平均を上回っているが、類似団体平均を下回っている。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各種団体等への補助金や一部事務組合の負担金等については、団体所有の施設の老朽化等により増加傾向にあるため、補助費に係る経常収支比率は、増加している。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社会経済状況の変化により実情にそぐわないと考えられる補助金等については廃止も含め検討するなど、事業内容の精査を行い、適正化に努める。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115570</xdr:rowOff>
    </xdr:from>
    <xdr:to>
      <xdr:col>82</xdr:col>
      <xdr:colOff>107950</xdr:colOff>
      <xdr:row>41</xdr:row>
      <xdr:rowOff>43724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773420"/>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15801</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045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43724</xdr:rowOff>
    </xdr:from>
    <xdr:to>
      <xdr:col>82</xdr:col>
      <xdr:colOff>196850</xdr:colOff>
      <xdr:row>41</xdr:row>
      <xdr:rowOff>43724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07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30497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115570</xdr:rowOff>
    </xdr:from>
    <xdr:to>
      <xdr:col>82</xdr:col>
      <xdr:colOff>196850</xdr:colOff>
      <xdr:row>33</xdr:row>
      <xdr:rowOff>115570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32294</xdr:rowOff>
    </xdr:from>
    <xdr:to>
      <xdr:col>82</xdr:col>
      <xdr:colOff>107950</xdr:colOff>
      <xdr:row>36</xdr:row>
      <xdr:rowOff>58420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6204494"/>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18885</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1910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46808</xdr:rowOff>
    </xdr:from>
    <xdr:to>
      <xdr:col>82</xdr:col>
      <xdr:colOff>158750</xdr:colOff>
      <xdr:row>36</xdr:row>
      <xdr:rowOff>148408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21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125367</xdr:rowOff>
    </xdr:from>
    <xdr:to>
      <xdr:col>78</xdr:col>
      <xdr:colOff>69850</xdr:colOff>
      <xdr:row>36</xdr:row>
      <xdr:rowOff>32294</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6126117"/>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14151</xdr:rowOff>
    </xdr:from>
    <xdr:to>
      <xdr:col>78</xdr:col>
      <xdr:colOff>120650</xdr:colOff>
      <xdr:row>36</xdr:row>
      <xdr:rowOff>115751</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18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100528</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6272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125367</xdr:rowOff>
    </xdr:from>
    <xdr:to>
      <xdr:col>73</xdr:col>
      <xdr:colOff>180975</xdr:colOff>
      <xdr:row>36</xdr:row>
      <xdr:rowOff>58420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6126117"/>
          <a:ext cx="8890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113756</xdr:rowOff>
    </xdr:from>
    <xdr:to>
      <xdr:col>74</xdr:col>
      <xdr:colOff>31750</xdr:colOff>
      <xdr:row>36</xdr:row>
      <xdr:rowOff>43906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28683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200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58420</xdr:rowOff>
    </xdr:from>
    <xdr:to>
      <xdr:col>69</xdr:col>
      <xdr:colOff>92075</xdr:colOff>
      <xdr:row>36</xdr:row>
      <xdr:rowOff>64951</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3004800" y="6230620"/>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14151</xdr:rowOff>
    </xdr:from>
    <xdr:to>
      <xdr:col>69</xdr:col>
      <xdr:colOff>142875</xdr:colOff>
      <xdr:row>36</xdr:row>
      <xdr:rowOff>115751</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18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100528</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6272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1089</xdr:rowOff>
    </xdr:from>
    <xdr:to>
      <xdr:col>65</xdr:col>
      <xdr:colOff>53975</xdr:colOff>
      <xdr:row>36</xdr:row>
      <xdr:rowOff>102689</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17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112866</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5942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xdr:rowOff>
    </xdr:from>
    <xdr:to>
      <xdr:col>82</xdr:col>
      <xdr:colOff>158750</xdr:colOff>
      <xdr:row>36</xdr:row>
      <xdr:rowOff>109220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24147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152944</xdr:rowOff>
    </xdr:from>
    <xdr:to>
      <xdr:col>78</xdr:col>
      <xdr:colOff>120650</xdr:colOff>
      <xdr:row>36</xdr:row>
      <xdr:rowOff>83094</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15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93271</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5922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74567</xdr:rowOff>
    </xdr:from>
    <xdr:to>
      <xdr:col>74</xdr:col>
      <xdr:colOff>31750</xdr:colOff>
      <xdr:row>36</xdr:row>
      <xdr:rowOff>4717</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6075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14894</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5844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7620</xdr:rowOff>
    </xdr:from>
    <xdr:to>
      <xdr:col>69</xdr:col>
      <xdr:colOff>142875</xdr:colOff>
      <xdr:row>36</xdr:row>
      <xdr:rowOff>109220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119397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14151</xdr:rowOff>
    </xdr:from>
    <xdr:to>
      <xdr:col>65</xdr:col>
      <xdr:colOff>53975</xdr:colOff>
      <xdr:row>36</xdr:row>
      <xdr:rowOff>115751</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186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100528</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6272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全国平均、埼玉県平均、類似団体平均をともに下回っている。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0.2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ポイントの減となったが、安易に財源を地方債に求めた計画にならないよう起債対象事業の選定に努め、新規地方債発行を抑制する。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xdr:rowOff>
    </xdr:from>
    <xdr:to>
      <xdr:col>24</xdr:col>
      <xdr:colOff>25400</xdr:colOff>
      <xdr:row>80</xdr:row>
      <xdr:rowOff>94996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700000"/>
          <a:ext cx="0" cy="1110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67073</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78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94996</xdr:rowOff>
    </xdr:from>
    <xdr:to>
      <xdr:col>24</xdr:col>
      <xdr:colOff>114300</xdr:colOff>
      <xdr:row>80</xdr:row>
      <xdr:rowOff>94996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810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99077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xdr:rowOff>
    </xdr:from>
    <xdr:to>
      <xdr:col>24</xdr:col>
      <xdr:colOff>114300</xdr:colOff>
      <xdr:row>74</xdr:row>
      <xdr:rowOff>12700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62992</xdr:rowOff>
    </xdr:from>
    <xdr:to>
      <xdr:col>24</xdr:col>
      <xdr:colOff>25400</xdr:colOff>
      <xdr:row>76</xdr:row>
      <xdr:rowOff>72137</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3093192"/>
          <a:ext cx="8382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135145</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65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163068</xdr:rowOff>
    </xdr:from>
    <xdr:to>
      <xdr:col>24</xdr:col>
      <xdr:colOff>76200</xdr:colOff>
      <xdr:row>77</xdr:row>
      <xdr:rowOff>93218</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21844</xdr:rowOff>
    </xdr:from>
    <xdr:to>
      <xdr:col>19</xdr:col>
      <xdr:colOff>187325</xdr:colOff>
      <xdr:row>76</xdr:row>
      <xdr:rowOff>72137</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052044"/>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21844</xdr:rowOff>
    </xdr:from>
    <xdr:to>
      <xdr:col>15</xdr:col>
      <xdr:colOff>98425</xdr:colOff>
      <xdr:row>76</xdr:row>
      <xdr:rowOff>72137</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3052044"/>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158496</xdr:rowOff>
    </xdr:from>
    <xdr:to>
      <xdr:col>15</xdr:col>
      <xdr:colOff>149225</xdr:colOff>
      <xdr:row>77</xdr:row>
      <xdr:rowOff>88646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73423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72137</xdr:rowOff>
    </xdr:from>
    <xdr:to>
      <xdr:col>11</xdr:col>
      <xdr:colOff>9525</xdr:colOff>
      <xdr:row>76</xdr:row>
      <xdr:rowOff>131572</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102337"/>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60198</xdr:rowOff>
    </xdr:from>
    <xdr:to>
      <xdr:col>11</xdr:col>
      <xdr:colOff>60325</xdr:colOff>
      <xdr:row>77</xdr:row>
      <xdr:rowOff>161798</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6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146575</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34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83058</xdr:rowOff>
    </xdr:from>
    <xdr:to>
      <xdr:col>6</xdr:col>
      <xdr:colOff>171450</xdr:colOff>
      <xdr:row>78</xdr:row>
      <xdr:rowOff>13208</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169435</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12192</xdr:rowOff>
    </xdr:from>
    <xdr:to>
      <xdr:col>24</xdr:col>
      <xdr:colOff>76200</xdr:colOff>
      <xdr:row>76</xdr:row>
      <xdr:rowOff>113792</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28719</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88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21337</xdr:rowOff>
    </xdr:from>
    <xdr:to>
      <xdr:col>20</xdr:col>
      <xdr:colOff>38100</xdr:colOff>
      <xdr:row>76</xdr:row>
      <xdr:rowOff>122937</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133113</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820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142494</xdr:rowOff>
    </xdr:from>
    <xdr:to>
      <xdr:col>15</xdr:col>
      <xdr:colOff>149225</xdr:colOff>
      <xdr:row>76</xdr:row>
      <xdr:rowOff>72644</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82821</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77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21337</xdr:rowOff>
    </xdr:from>
    <xdr:to>
      <xdr:col>11</xdr:col>
      <xdr:colOff>60325</xdr:colOff>
      <xdr:row>76</xdr:row>
      <xdr:rowOff>122937</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133113</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82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80772</xdr:rowOff>
    </xdr:from>
    <xdr:to>
      <xdr:col>6</xdr:col>
      <xdr:colOff>171450</xdr:colOff>
      <xdr:row>77</xdr:row>
      <xdr:rowOff>10922</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21099</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全国平均及び埼玉県平均を下回っているが、類似団体平均を上回っている。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と比較して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ポイントの減となった。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今後も事業内容の精査を行い、適正化に努める。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78994</xdr:rowOff>
    </xdr:from>
    <xdr:to>
      <xdr:col>82</xdr:col>
      <xdr:colOff>107950</xdr:colOff>
      <xdr:row>81</xdr:row>
      <xdr:rowOff>28702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594844"/>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779</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88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28702</xdr:rowOff>
    </xdr:from>
    <xdr:to>
      <xdr:col>82</xdr:col>
      <xdr:colOff>196850</xdr:colOff>
      <xdr:row>81</xdr:row>
      <xdr:rowOff>28702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916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165371</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3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78994</xdr:rowOff>
    </xdr:from>
    <xdr:to>
      <xdr:col>82</xdr:col>
      <xdr:colOff>196850</xdr:colOff>
      <xdr:row>73</xdr:row>
      <xdr:rowOff>78994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5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88137</xdr:rowOff>
    </xdr:from>
    <xdr:to>
      <xdr:col>82</xdr:col>
      <xdr:colOff>107950</xdr:colOff>
      <xdr:row>77</xdr:row>
      <xdr:rowOff>92711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3289787"/>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8145</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038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163068</xdr:rowOff>
    </xdr:from>
    <xdr:to>
      <xdr:col>82</xdr:col>
      <xdr:colOff>158750</xdr:colOff>
      <xdr:row>77</xdr:row>
      <xdr:rowOff>93218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33274</xdr:rowOff>
    </xdr:from>
    <xdr:to>
      <xdr:col>78</xdr:col>
      <xdr:colOff>69850</xdr:colOff>
      <xdr:row>77</xdr:row>
      <xdr:rowOff>92711</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2892024"/>
          <a:ext cx="889000" cy="40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108204</xdr:rowOff>
    </xdr:from>
    <xdr:to>
      <xdr:col>78</xdr:col>
      <xdr:colOff>120650</xdr:colOff>
      <xdr:row>77</xdr:row>
      <xdr:rowOff>38354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48531</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907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33274</xdr:rowOff>
    </xdr:from>
    <xdr:to>
      <xdr:col>73</xdr:col>
      <xdr:colOff>180975</xdr:colOff>
      <xdr:row>77</xdr:row>
      <xdr:rowOff>170435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2892024"/>
          <a:ext cx="889000" cy="480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48277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161289</xdr:rowOff>
    </xdr:from>
    <xdr:to>
      <xdr:col>69</xdr:col>
      <xdr:colOff>92075</xdr:colOff>
      <xdr:row>77</xdr:row>
      <xdr:rowOff>170435</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362939"/>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12192</xdr:rowOff>
    </xdr:from>
    <xdr:to>
      <xdr:col>69</xdr:col>
      <xdr:colOff>142875</xdr:colOff>
      <xdr:row>76</xdr:row>
      <xdr:rowOff>113792</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0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123969</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25908</xdr:rowOff>
    </xdr:from>
    <xdr:to>
      <xdr:col>65</xdr:col>
      <xdr:colOff>53975</xdr:colOff>
      <xdr:row>76</xdr:row>
      <xdr:rowOff>127508</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05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137685</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82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37337</xdr:rowOff>
    </xdr:from>
    <xdr:to>
      <xdr:col>82</xdr:col>
      <xdr:colOff>158750</xdr:colOff>
      <xdr:row>77</xdr:row>
      <xdr:rowOff>138937</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9414</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21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41911</xdr:rowOff>
    </xdr:from>
    <xdr:to>
      <xdr:col>78</xdr:col>
      <xdr:colOff>120650</xdr:colOff>
      <xdr:row>77</xdr:row>
      <xdr:rowOff>143511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128288</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153924</xdr:rowOff>
    </xdr:from>
    <xdr:to>
      <xdr:col>74</xdr:col>
      <xdr:colOff>31750</xdr:colOff>
      <xdr:row>75</xdr:row>
      <xdr:rowOff>84074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84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94251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61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119635</xdr:rowOff>
    </xdr:from>
    <xdr:to>
      <xdr:col>69</xdr:col>
      <xdr:colOff>142875</xdr:colOff>
      <xdr:row>78</xdr:row>
      <xdr:rowOff>49785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34562</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110489</xdr:rowOff>
    </xdr:from>
    <xdr:to>
      <xdr:col>65</xdr:col>
      <xdr:colOff>53975</xdr:colOff>
      <xdr:row>78</xdr:row>
      <xdr:rowOff>40639</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25416</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埼玉県吉見町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145631</xdr:rowOff>
    </xdr:from>
    <xdr:to>
      <xdr:col>29</xdr:col>
      <xdr:colOff>127000</xdr:colOff>
      <xdr:row>20</xdr:row>
      <xdr:rowOff>79045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79206"/>
          <a:ext cx="0" cy="147646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51122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2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79045</xdr:rowOff>
    </xdr:from>
    <xdr:to>
      <xdr:col>30</xdr:col>
      <xdr:colOff>25400</xdr:colOff>
      <xdr:row>20</xdr:row>
      <xdr:rowOff>79045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556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60558</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2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145631</xdr:rowOff>
    </xdr:from>
    <xdr:to>
      <xdr:col>30</xdr:col>
      <xdr:colOff>25400</xdr:colOff>
      <xdr:row>11</xdr:row>
      <xdr:rowOff>145631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792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167589</xdr:rowOff>
    </xdr:from>
    <xdr:to>
      <xdr:col>29</xdr:col>
      <xdr:colOff>127000</xdr:colOff>
      <xdr:row>18</xdr:row>
      <xdr:rowOff>40411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29864"/>
          <a:ext cx="647700" cy="442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132592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51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116065</xdr:rowOff>
    </xdr:from>
    <xdr:to>
      <xdr:col>29</xdr:col>
      <xdr:colOff>177800</xdr:colOff>
      <xdr:row>17</xdr:row>
      <xdr:rowOff>46215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68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40411</xdr:rowOff>
    </xdr:from>
    <xdr:to>
      <xdr:col>26</xdr:col>
      <xdr:colOff>50800</xdr:colOff>
      <xdr:row>18</xdr:row>
      <xdr:rowOff>68047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74136"/>
          <a:ext cx="698500" cy="276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157150</xdr:rowOff>
    </xdr:from>
    <xdr:to>
      <xdr:col>26</xdr:col>
      <xdr:colOff>101600</xdr:colOff>
      <xdr:row>17</xdr:row>
      <xdr:rowOff>87300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47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97477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16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68047</xdr:rowOff>
    </xdr:from>
    <xdr:to>
      <xdr:col>22</xdr:col>
      <xdr:colOff>114300</xdr:colOff>
      <xdr:row>18</xdr:row>
      <xdr:rowOff>140983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01772"/>
          <a:ext cx="698500" cy="729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4305</xdr:rowOff>
    </xdr:from>
    <xdr:to>
      <xdr:col>22</xdr:col>
      <xdr:colOff>165100</xdr:colOff>
      <xdr:row>17</xdr:row>
      <xdr:rowOff>105905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65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116082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3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131991</xdr:rowOff>
    </xdr:from>
    <xdr:to>
      <xdr:col>18</xdr:col>
      <xdr:colOff>177800</xdr:colOff>
      <xdr:row>18</xdr:row>
      <xdr:rowOff>140983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265716"/>
          <a:ext cx="698500" cy="89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161417</xdr:rowOff>
    </xdr:from>
    <xdr:to>
      <xdr:col>19</xdr:col>
      <xdr:colOff>38100</xdr:colOff>
      <xdr:row>17</xdr:row>
      <xdr:rowOff>91567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522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101744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167932</xdr:rowOff>
    </xdr:from>
    <xdr:to>
      <xdr:col>15</xdr:col>
      <xdr:colOff>101600</xdr:colOff>
      <xdr:row>17</xdr:row>
      <xdr:rowOff>98082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587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108259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27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116789</xdr:rowOff>
    </xdr:from>
    <xdr:to>
      <xdr:col>29</xdr:col>
      <xdr:colOff>177800</xdr:colOff>
      <xdr:row>18</xdr:row>
      <xdr:rowOff>46939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790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88866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51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161061</xdr:rowOff>
    </xdr:from>
    <xdr:to>
      <xdr:col>26</xdr:col>
      <xdr:colOff>101600</xdr:colOff>
      <xdr:row>18</xdr:row>
      <xdr:rowOff>91211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233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75988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09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17247</xdr:rowOff>
    </xdr:from>
    <xdr:to>
      <xdr:col>22</xdr:col>
      <xdr:colOff>165100</xdr:colOff>
      <xdr:row>18</xdr:row>
      <xdr:rowOff>118847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509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103624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3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90183</xdr:rowOff>
    </xdr:from>
    <xdr:to>
      <xdr:col>19</xdr:col>
      <xdr:colOff>38100</xdr:colOff>
      <xdr:row>19</xdr:row>
      <xdr:rowOff>20333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239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5110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10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81191</xdr:rowOff>
    </xdr:from>
    <xdr:to>
      <xdr:col>15</xdr:col>
      <xdr:colOff>101600</xdr:colOff>
      <xdr:row>19</xdr:row>
      <xdr:rowOff>11341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149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167568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01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32771</xdr:rowOff>
    </xdr:from>
    <xdr:to>
      <xdr:col>29</xdr:col>
      <xdr:colOff>127000</xdr:colOff>
      <xdr:row>38</xdr:row>
      <xdr:rowOff>99340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300221"/>
          <a:ext cx="0" cy="12667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71417</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53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99340</xdr:rowOff>
    </xdr:from>
    <xdr:to>
      <xdr:col>30</xdr:col>
      <xdr:colOff>25400</xdr:colOff>
      <xdr:row>38</xdr:row>
      <xdr:rowOff>99340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566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119148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43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32771</xdr:rowOff>
    </xdr:from>
    <xdr:to>
      <xdr:col>30</xdr:col>
      <xdr:colOff>25400</xdr:colOff>
      <xdr:row>34</xdr:row>
      <xdr:rowOff>32771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3002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13866</xdr:rowOff>
    </xdr:from>
    <xdr:to>
      <xdr:col>29</xdr:col>
      <xdr:colOff>127000</xdr:colOff>
      <xdr:row>37</xdr:row>
      <xdr:rowOff>28725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7138566"/>
          <a:ext cx="647700" cy="148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193426</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8037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5449</xdr:rowOff>
    </xdr:from>
    <xdr:to>
      <xdr:col>29</xdr:col>
      <xdr:colOff>177800</xdr:colOff>
      <xdr:row>36</xdr:row>
      <xdr:rowOff>107049</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58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28725</xdr:rowOff>
    </xdr:from>
    <xdr:to>
      <xdr:col>26</xdr:col>
      <xdr:colOff>50800</xdr:colOff>
      <xdr:row>37</xdr:row>
      <xdr:rowOff>55928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7153425"/>
          <a:ext cx="698500" cy="272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337513</xdr:rowOff>
    </xdr:from>
    <xdr:to>
      <xdr:col>26</xdr:col>
      <xdr:colOff>101600</xdr:colOff>
      <xdr:row>36</xdr:row>
      <xdr:rowOff>96213</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478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106390</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716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55928</xdr:rowOff>
    </xdr:from>
    <xdr:to>
      <xdr:col>22</xdr:col>
      <xdr:colOff>114300</xdr:colOff>
      <xdr:row>37</xdr:row>
      <xdr:rowOff>59449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7180628"/>
          <a:ext cx="698500" cy="35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23325</xdr:rowOff>
    </xdr:from>
    <xdr:to>
      <xdr:col>22</xdr:col>
      <xdr:colOff>165100</xdr:colOff>
      <xdr:row>36</xdr:row>
      <xdr:rowOff>124925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76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135102</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745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58009</xdr:rowOff>
    </xdr:from>
    <xdr:to>
      <xdr:col>18</xdr:col>
      <xdr:colOff>177800</xdr:colOff>
      <xdr:row>37</xdr:row>
      <xdr:rowOff>59449</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7182709"/>
          <a:ext cx="698500" cy="14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302765</xdr:rowOff>
    </xdr:from>
    <xdr:to>
      <xdr:col>19</xdr:col>
      <xdr:colOff>38100</xdr:colOff>
      <xdr:row>36</xdr:row>
      <xdr:rowOff>61465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131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71642</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68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296570</xdr:rowOff>
    </xdr:from>
    <xdr:to>
      <xdr:col>15</xdr:col>
      <xdr:colOff>101600</xdr:colOff>
      <xdr:row>36</xdr:row>
      <xdr:rowOff>55270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06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65447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67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134516</xdr:rowOff>
    </xdr:from>
    <xdr:to>
      <xdr:col>29</xdr:col>
      <xdr:colOff>177800</xdr:colOff>
      <xdr:row>37</xdr:row>
      <xdr:rowOff>64666</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70877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106593</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7059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149375</xdr:rowOff>
    </xdr:from>
    <xdr:to>
      <xdr:col>26</xdr:col>
      <xdr:colOff>101600</xdr:colOff>
      <xdr:row>37</xdr:row>
      <xdr:rowOff>79525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71026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64302</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189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5128</xdr:rowOff>
    </xdr:from>
    <xdr:to>
      <xdr:col>22</xdr:col>
      <xdr:colOff>165100</xdr:colOff>
      <xdr:row>37</xdr:row>
      <xdr:rowOff>106728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71298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91505</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21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8649</xdr:rowOff>
    </xdr:from>
    <xdr:to>
      <xdr:col>19</xdr:col>
      <xdr:colOff>38100</xdr:colOff>
      <xdr:row>37</xdr:row>
      <xdr:rowOff>110249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1333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95026</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219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7209</xdr:rowOff>
    </xdr:from>
    <xdr:to>
      <xdr:col>15</xdr:col>
      <xdr:colOff>101600</xdr:colOff>
      <xdr:row>37</xdr:row>
      <xdr:rowOff>108809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1319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93586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218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埼玉県吉見町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17,859
17,631
38.64
8,022,108
7,405,574
542,285
5,118,409
5,373,134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52268</xdr:rowOff>
    </xdr:from>
    <xdr:to>
      <xdr:col>24</xdr:col>
      <xdr:colOff>62865</xdr:colOff>
      <xdr:row>39</xdr:row>
      <xdr:rowOff>56139</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195768"/>
          <a:ext cx="1270" cy="1546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59966</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4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56139</xdr:rowOff>
    </xdr:from>
    <xdr:to>
      <xdr:col>24</xdr:col>
      <xdr:colOff>152400</xdr:colOff>
      <xdr:row>39</xdr:row>
      <xdr:rowOff>56139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42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170395</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70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52268</xdr:rowOff>
    </xdr:from>
    <xdr:to>
      <xdr:col>24</xdr:col>
      <xdr:colOff>152400</xdr:colOff>
      <xdr:row>30</xdr:row>
      <xdr:rowOff>52268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19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120406</xdr:rowOff>
    </xdr:from>
    <xdr:to>
      <xdr:col>24</xdr:col>
      <xdr:colOff>63500</xdr:colOff>
      <xdr:row>36</xdr:row>
      <xdr:rowOff>167665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292606"/>
          <a:ext cx="838200" cy="47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108851</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9381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85974</xdr:rowOff>
    </xdr:from>
    <xdr:to>
      <xdr:col>24</xdr:col>
      <xdr:colOff>114300</xdr:colOff>
      <xdr:row>36</xdr:row>
      <xdr:rowOff>16124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08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167665</xdr:rowOff>
    </xdr:from>
    <xdr:to>
      <xdr:col>19</xdr:col>
      <xdr:colOff>177800</xdr:colOff>
      <xdr:row>37</xdr:row>
      <xdr:rowOff>54234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339865"/>
          <a:ext cx="889000" cy="58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115707</xdr:rowOff>
    </xdr:from>
    <xdr:to>
      <xdr:col>20</xdr:col>
      <xdr:colOff>38100</xdr:colOff>
      <xdr:row>36</xdr:row>
      <xdr:rowOff>45857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116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62384</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91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54234</xdr:rowOff>
    </xdr:from>
    <xdr:to>
      <xdr:col>15</xdr:col>
      <xdr:colOff>50800</xdr:colOff>
      <xdr:row>37</xdr:row>
      <xdr:rowOff>67600</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397884"/>
          <a:ext cx="889000" cy="13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117094</xdr:rowOff>
    </xdr:from>
    <xdr:to>
      <xdr:col>15</xdr:col>
      <xdr:colOff>101600</xdr:colOff>
      <xdr:row>36</xdr:row>
      <xdr:rowOff>47244</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11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63771</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893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67600</xdr:rowOff>
    </xdr:from>
    <xdr:to>
      <xdr:col>10</xdr:col>
      <xdr:colOff>114300</xdr:colOff>
      <xdr:row>38</xdr:row>
      <xdr:rowOff>14625</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411250"/>
          <a:ext cx="889000" cy="118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111166</xdr:rowOff>
    </xdr:from>
    <xdr:to>
      <xdr:col>10</xdr:col>
      <xdr:colOff>165100</xdr:colOff>
      <xdr:row>36</xdr:row>
      <xdr:rowOff>41316</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11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57843</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88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81692</xdr:rowOff>
    </xdr:from>
    <xdr:to>
      <xdr:col>6</xdr:col>
      <xdr:colOff>38100</xdr:colOff>
      <xdr:row>37</xdr:row>
      <xdr:rowOff>11842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53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28369</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02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69606</xdr:rowOff>
    </xdr:from>
    <xdr:to>
      <xdr:col>24</xdr:col>
      <xdr:colOff>114300</xdr:colOff>
      <xdr:row>36</xdr:row>
      <xdr:rowOff>171206</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241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48033</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220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116865</xdr:rowOff>
    </xdr:from>
    <xdr:to>
      <xdr:col>20</xdr:col>
      <xdr:colOff>38100</xdr:colOff>
      <xdr:row>37</xdr:row>
      <xdr:rowOff>47015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28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38142</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381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3434</xdr:rowOff>
    </xdr:from>
    <xdr:to>
      <xdr:col>15</xdr:col>
      <xdr:colOff>101600</xdr:colOff>
      <xdr:row>37</xdr:row>
      <xdr:rowOff>105034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34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96161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439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16800</xdr:rowOff>
    </xdr:from>
    <xdr:to>
      <xdr:col>10</xdr:col>
      <xdr:colOff>165100</xdr:colOff>
      <xdr:row>37</xdr:row>
      <xdr:rowOff>118400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36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109527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45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135275</xdr:rowOff>
    </xdr:from>
    <xdr:to>
      <xdr:col>6</xdr:col>
      <xdr:colOff>38100</xdr:colOff>
      <xdr:row>38</xdr:row>
      <xdr:rowOff>65425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47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56552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571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3711</xdr:rowOff>
    </xdr:from>
    <xdr:to>
      <xdr:col>24</xdr:col>
      <xdr:colOff>62865</xdr:colOff>
      <xdr:row>58</xdr:row>
      <xdr:rowOff>149110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576211"/>
          <a:ext cx="1270" cy="1516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152937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9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149110</xdr:rowOff>
    </xdr:from>
    <xdr:to>
      <xdr:col>24</xdr:col>
      <xdr:colOff>152400</xdr:colOff>
      <xdr:row>58</xdr:row>
      <xdr:rowOff>149110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9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121838</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35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3711</xdr:rowOff>
    </xdr:from>
    <xdr:to>
      <xdr:col>24</xdr:col>
      <xdr:colOff>152400</xdr:colOff>
      <xdr:row>50</xdr:row>
      <xdr:rowOff>3711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57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19621</xdr:rowOff>
    </xdr:from>
    <xdr:to>
      <xdr:col>24</xdr:col>
      <xdr:colOff>63500</xdr:colOff>
      <xdr:row>58</xdr:row>
      <xdr:rowOff>38540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9963721"/>
          <a:ext cx="838200" cy="18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31703</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461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8826</xdr:rowOff>
    </xdr:from>
    <xdr:to>
      <xdr:col>24</xdr:col>
      <xdr:colOff>114300</xdr:colOff>
      <xdr:row>56</xdr:row>
      <xdr:rowOff>110426</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10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19621</xdr:rowOff>
    </xdr:from>
    <xdr:to>
      <xdr:col>19</xdr:col>
      <xdr:colOff>177800</xdr:colOff>
      <xdr:row>58</xdr:row>
      <xdr:rowOff>63036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963721"/>
          <a:ext cx="889000" cy="4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2197</xdr:rowOff>
    </xdr:from>
    <xdr:to>
      <xdr:col>20</xdr:col>
      <xdr:colOff>38100</xdr:colOff>
      <xdr:row>56</xdr:row>
      <xdr:rowOff>103797</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03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120324</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378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15040</xdr:rowOff>
    </xdr:from>
    <xdr:to>
      <xdr:col>15</xdr:col>
      <xdr:colOff>50800</xdr:colOff>
      <xdr:row>58</xdr:row>
      <xdr:rowOff>63036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019300" y="9959140"/>
          <a:ext cx="889000" cy="47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74434</xdr:rowOff>
    </xdr:from>
    <xdr:to>
      <xdr:col>15</xdr:col>
      <xdr:colOff>101600</xdr:colOff>
      <xdr:row>57</xdr:row>
      <xdr:rowOff>4584</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7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21111</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45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15040</xdr:rowOff>
    </xdr:from>
    <xdr:to>
      <xdr:col>10</xdr:col>
      <xdr:colOff>114300</xdr:colOff>
      <xdr:row>58</xdr:row>
      <xdr:rowOff>69017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959140"/>
          <a:ext cx="889000" cy="53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63964</xdr:rowOff>
    </xdr:from>
    <xdr:to>
      <xdr:col>10</xdr:col>
      <xdr:colOff>165100</xdr:colOff>
      <xdr:row>56</xdr:row>
      <xdr:rowOff>165564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665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10641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44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95164</xdr:rowOff>
    </xdr:from>
    <xdr:to>
      <xdr:col>6</xdr:col>
      <xdr:colOff>38100</xdr:colOff>
      <xdr:row>57</xdr:row>
      <xdr:rowOff>25314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69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41841</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47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159190</xdr:rowOff>
    </xdr:from>
    <xdr:to>
      <xdr:col>24</xdr:col>
      <xdr:colOff>114300</xdr:colOff>
      <xdr:row>58</xdr:row>
      <xdr:rowOff>89340</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93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74117</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846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140271</xdr:rowOff>
    </xdr:from>
    <xdr:to>
      <xdr:col>20</xdr:col>
      <xdr:colOff>38100</xdr:colOff>
      <xdr:row>58</xdr:row>
      <xdr:rowOff>70421</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91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61548</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30111" y="10005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12236</xdr:rowOff>
    </xdr:from>
    <xdr:to>
      <xdr:col>15</xdr:col>
      <xdr:colOff>101600</xdr:colOff>
      <xdr:row>58</xdr:row>
      <xdr:rowOff>113836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956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104963</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1004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135690</xdr:rowOff>
    </xdr:from>
    <xdr:to>
      <xdr:col>10</xdr:col>
      <xdr:colOff>165100</xdr:colOff>
      <xdr:row>58</xdr:row>
      <xdr:rowOff>65840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90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56967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10001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18217</xdr:rowOff>
    </xdr:from>
    <xdr:to>
      <xdr:col>6</xdr:col>
      <xdr:colOff>38100</xdr:colOff>
      <xdr:row>58</xdr:row>
      <xdr:rowOff>119817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962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110944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1005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99626</xdr:rowOff>
    </xdr:from>
    <xdr:to>
      <xdr:col>24</xdr:col>
      <xdr:colOff>62865</xdr:colOff>
      <xdr:row>78</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101126"/>
          <a:ext cx="1270" cy="1411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143527</xdr:rowOff>
    </xdr:from>
    <xdr:ext cx="249299"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139700</xdr:rowOff>
    </xdr:from>
    <xdr:to>
      <xdr:col>24</xdr:col>
      <xdr:colOff>152400</xdr:colOff>
      <xdr:row>78</xdr:row>
      <xdr:rowOff>139700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46303</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87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99626</xdr:rowOff>
    </xdr:from>
    <xdr:to>
      <xdr:col>24</xdr:col>
      <xdr:colOff>152400</xdr:colOff>
      <xdr:row>70</xdr:row>
      <xdr:rowOff>99626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101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104107</xdr:rowOff>
    </xdr:from>
    <xdr:to>
      <xdr:col>24</xdr:col>
      <xdr:colOff>63500</xdr:colOff>
      <xdr:row>77</xdr:row>
      <xdr:rowOff>168115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3797300" y="13305757"/>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83591</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13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60714</xdr:rowOff>
    </xdr:from>
    <xdr:to>
      <xdr:col>24</xdr:col>
      <xdr:colOff>114300</xdr:colOff>
      <xdr:row>77</xdr:row>
      <xdr:rowOff>162314</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26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104107</xdr:rowOff>
    </xdr:from>
    <xdr:to>
      <xdr:col>19</xdr:col>
      <xdr:colOff>177800</xdr:colOff>
      <xdr:row>77</xdr:row>
      <xdr:rowOff>159497</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305757"/>
          <a:ext cx="889000" cy="55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65080</xdr:rowOff>
    </xdr:from>
    <xdr:to>
      <xdr:col>20</xdr:col>
      <xdr:colOff>38100</xdr:colOff>
      <xdr:row>77</xdr:row>
      <xdr:rowOff>166680</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157807</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35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150879</xdr:rowOff>
    </xdr:from>
    <xdr:to>
      <xdr:col>15</xdr:col>
      <xdr:colOff>50800</xdr:colOff>
      <xdr:row>77</xdr:row>
      <xdr:rowOff>159497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019300" y="13352529"/>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63571</xdr:rowOff>
    </xdr:from>
    <xdr:to>
      <xdr:col>15</xdr:col>
      <xdr:colOff>101600</xdr:colOff>
      <xdr:row>77</xdr:row>
      <xdr:rowOff>165171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10248</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040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150879</xdr:rowOff>
    </xdr:from>
    <xdr:to>
      <xdr:col>10</xdr:col>
      <xdr:colOff>114300</xdr:colOff>
      <xdr:row>78</xdr:row>
      <xdr:rowOff>29491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352529"/>
          <a:ext cx="889000" cy="50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44186</xdr:rowOff>
    </xdr:from>
    <xdr:to>
      <xdr:col>10</xdr:col>
      <xdr:colOff>165100</xdr:colOff>
      <xdr:row>77</xdr:row>
      <xdr:rowOff>145786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245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162313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02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116811</xdr:rowOff>
    </xdr:from>
    <xdr:to>
      <xdr:col>6</xdr:col>
      <xdr:colOff>38100</xdr:colOff>
      <xdr:row>78</xdr:row>
      <xdr:rowOff>46961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1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63488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09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117315</xdr:rowOff>
    </xdr:from>
    <xdr:to>
      <xdr:col>24</xdr:col>
      <xdr:colOff>114300</xdr:colOff>
      <xdr:row>78</xdr:row>
      <xdr:rowOff>47465</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31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95742</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297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53307</xdr:rowOff>
    </xdr:from>
    <xdr:to>
      <xdr:col>20</xdr:col>
      <xdr:colOff>38100</xdr:colOff>
      <xdr:row>77</xdr:row>
      <xdr:rowOff>154907</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25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171434</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303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108697</xdr:rowOff>
    </xdr:from>
    <xdr:to>
      <xdr:col>15</xdr:col>
      <xdr:colOff>101600</xdr:colOff>
      <xdr:row>78</xdr:row>
      <xdr:rowOff>38847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31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29974</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403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100079</xdr:rowOff>
    </xdr:from>
    <xdr:to>
      <xdr:col>10</xdr:col>
      <xdr:colOff>165100</xdr:colOff>
      <xdr:row>78</xdr:row>
      <xdr:rowOff>30229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301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21356</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394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150141</xdr:rowOff>
    </xdr:from>
    <xdr:to>
      <xdr:col>6</xdr:col>
      <xdr:colOff>38100</xdr:colOff>
      <xdr:row>78</xdr:row>
      <xdr:rowOff>80291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351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71418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444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158859</xdr:rowOff>
    </xdr:from>
    <xdr:to>
      <xdr:col>24</xdr:col>
      <xdr:colOff>62865</xdr:colOff>
      <xdr:row>98</xdr:row>
      <xdr:rowOff>167904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89359"/>
          <a:ext cx="1270" cy="138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281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97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167904</xdr:rowOff>
    </xdr:from>
    <xdr:to>
      <xdr:col>24</xdr:col>
      <xdr:colOff>152400</xdr:colOff>
      <xdr:row>98</xdr:row>
      <xdr:rowOff>167904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970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105536</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6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158859</xdr:rowOff>
    </xdr:from>
    <xdr:to>
      <xdr:col>24</xdr:col>
      <xdr:colOff>152400</xdr:colOff>
      <xdr:row>90</xdr:row>
      <xdr:rowOff>158859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89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68911</xdr:rowOff>
    </xdr:from>
    <xdr:to>
      <xdr:col>24</xdr:col>
      <xdr:colOff>63500</xdr:colOff>
      <xdr:row>97</xdr:row>
      <xdr:rowOff>77859</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3797300" y="16699561"/>
          <a:ext cx="838200" cy="8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49914</xdr:rowOff>
    </xdr:from>
    <xdr:ext cx="534377"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1662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27037</xdr:rowOff>
    </xdr:from>
    <xdr:to>
      <xdr:col>24</xdr:col>
      <xdr:colOff>114300</xdr:colOff>
      <xdr:row>95</xdr:row>
      <xdr:rowOff>128637</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31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63064</xdr:rowOff>
    </xdr:from>
    <xdr:to>
      <xdr:col>19</xdr:col>
      <xdr:colOff>177800</xdr:colOff>
      <xdr:row>97</xdr:row>
      <xdr:rowOff>68911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693714"/>
          <a:ext cx="889000" cy="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121514</xdr:rowOff>
    </xdr:from>
    <xdr:to>
      <xdr:col>20</xdr:col>
      <xdr:colOff>38100</xdr:colOff>
      <xdr:row>96</xdr:row>
      <xdr:rowOff>51664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4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68191</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18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63064</xdr:rowOff>
    </xdr:from>
    <xdr:to>
      <xdr:col>15</xdr:col>
      <xdr:colOff>50800</xdr:colOff>
      <xdr:row>98</xdr:row>
      <xdr:rowOff>56620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693714"/>
          <a:ext cx="889000" cy="165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19134</xdr:rowOff>
    </xdr:from>
    <xdr:to>
      <xdr:col>15</xdr:col>
      <xdr:colOff>101600</xdr:colOff>
      <xdr:row>95</xdr:row>
      <xdr:rowOff>120734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30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137261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41111" y="16082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56620</xdr:rowOff>
    </xdr:from>
    <xdr:to>
      <xdr:col>10</xdr:col>
      <xdr:colOff>114300</xdr:colOff>
      <xdr:row>98</xdr:row>
      <xdr:rowOff>94219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858720"/>
          <a:ext cx="889000" cy="37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41002</xdr:rowOff>
    </xdr:from>
    <xdr:to>
      <xdr:col>10</xdr:col>
      <xdr:colOff>165100</xdr:colOff>
      <xdr:row>97</xdr:row>
      <xdr:rowOff>142602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67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159129</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44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47665</xdr:rowOff>
    </xdr:from>
    <xdr:to>
      <xdr:col>6</xdr:col>
      <xdr:colOff>38100</xdr:colOff>
      <xdr:row>97</xdr:row>
      <xdr:rowOff>149265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678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165792</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453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27059</xdr:rowOff>
    </xdr:from>
    <xdr:to>
      <xdr:col>24</xdr:col>
      <xdr:colOff>114300</xdr:colOff>
      <xdr:row>97</xdr:row>
      <xdr:rowOff>128659</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657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5486</xdr:rowOff>
    </xdr:from>
    <xdr:ext cx="534377"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63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18111</xdr:rowOff>
    </xdr:from>
    <xdr:to>
      <xdr:col>20</xdr:col>
      <xdr:colOff>38100</xdr:colOff>
      <xdr:row>97</xdr:row>
      <xdr:rowOff>119711</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64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110838</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30111" y="16741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12264</xdr:rowOff>
    </xdr:from>
    <xdr:to>
      <xdr:col>15</xdr:col>
      <xdr:colOff>101600</xdr:colOff>
      <xdr:row>97</xdr:row>
      <xdr:rowOff>113864</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64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104991</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41111" y="16735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5820</xdr:rowOff>
    </xdr:from>
    <xdr:to>
      <xdr:col>10</xdr:col>
      <xdr:colOff>165100</xdr:colOff>
      <xdr:row>98</xdr:row>
      <xdr:rowOff>107420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80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98547</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900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43419</xdr:rowOff>
    </xdr:from>
    <xdr:to>
      <xdr:col>6</xdr:col>
      <xdr:colOff>38100</xdr:colOff>
      <xdr:row>98</xdr:row>
      <xdr:rowOff>145019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84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136146</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938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id="{00000000-0008-0000-06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18368</xdr:rowOff>
    </xdr:from>
    <xdr:to>
      <xdr:col>54</xdr:col>
      <xdr:colOff>189865</xdr:colOff>
      <xdr:row>37</xdr:row>
      <xdr:rowOff>129299</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10475595" y="5504768"/>
          <a:ext cx="1270" cy="968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133126</xdr:rowOff>
    </xdr:from>
    <xdr:ext cx="534377" cy="259045"/>
    <xdr:sp macro="" textlink="">
      <xdr:nvSpPr>
        <xdr:cNvPr id="281" name="補助費等最小値テキスト">
          <a:extLst>
            <a:ext uri="{FF2B5EF4-FFF2-40B4-BE49-F238E27FC236}">
              <a16:creationId xmlns:a16="http://schemas.microsoft.com/office/drawing/2014/main" id="{00000000-0008-0000-0600-000019010000}"/>
            </a:ext>
          </a:extLst>
        </xdr:cNvPr>
        <xdr:cNvSpPr txBox="1"/>
      </xdr:nvSpPr>
      <xdr:spPr>
        <a:xfrm>
          <a:off x="10528300" y="647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129299</xdr:rowOff>
    </xdr:from>
    <xdr:to>
      <xdr:col>55</xdr:col>
      <xdr:colOff>88900</xdr:colOff>
      <xdr:row>37</xdr:row>
      <xdr:rowOff>129299</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6472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136495</xdr:rowOff>
    </xdr:from>
    <xdr:ext cx="599010" cy="259045"/>
    <xdr:sp macro="" textlink="">
      <xdr:nvSpPr>
        <xdr:cNvPr id="283" name="補助費等最大値テキスト">
          <a:extLst>
            <a:ext uri="{FF2B5EF4-FFF2-40B4-BE49-F238E27FC236}">
              <a16:creationId xmlns:a16="http://schemas.microsoft.com/office/drawing/2014/main" id="{00000000-0008-0000-0600-00001B010000}"/>
            </a:ext>
          </a:extLst>
        </xdr:cNvPr>
        <xdr:cNvSpPr txBox="1"/>
      </xdr:nvSpPr>
      <xdr:spPr>
        <a:xfrm>
          <a:off x="10528300" y="5279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18368</xdr:rowOff>
    </xdr:from>
    <xdr:to>
      <xdr:col>55</xdr:col>
      <xdr:colOff>88900</xdr:colOff>
      <xdr:row>32</xdr:row>
      <xdr:rowOff>18368</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5504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24692</xdr:rowOff>
    </xdr:from>
    <xdr:to>
      <xdr:col>55</xdr:col>
      <xdr:colOff>0</xdr:colOff>
      <xdr:row>37</xdr:row>
      <xdr:rowOff>30717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9639300" y="6368342"/>
          <a:ext cx="838200" cy="6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10539</xdr:rowOff>
    </xdr:from>
    <xdr:ext cx="534377" cy="259045"/>
    <xdr:sp macro="" textlink="">
      <xdr:nvSpPr>
        <xdr:cNvPr id="286" name="補助費等平均値テキスト">
          <a:extLst>
            <a:ext uri="{FF2B5EF4-FFF2-40B4-BE49-F238E27FC236}">
              <a16:creationId xmlns:a16="http://schemas.microsoft.com/office/drawing/2014/main" id="{00000000-0008-0000-0600-00001E010000}"/>
            </a:ext>
          </a:extLst>
        </xdr:cNvPr>
        <xdr:cNvSpPr txBox="1"/>
      </xdr:nvSpPr>
      <xdr:spPr>
        <a:xfrm>
          <a:off x="10528300" y="6011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159112</xdr:rowOff>
    </xdr:from>
    <xdr:to>
      <xdr:col>55</xdr:col>
      <xdr:colOff>50800</xdr:colOff>
      <xdr:row>36</xdr:row>
      <xdr:rowOff>89262</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10426700" y="61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24692</xdr:rowOff>
    </xdr:from>
    <xdr:to>
      <xdr:col>50</xdr:col>
      <xdr:colOff>114300</xdr:colOff>
      <xdr:row>37</xdr:row>
      <xdr:rowOff>81837</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8750300" y="6368342"/>
          <a:ext cx="889000" cy="5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161361</xdr:rowOff>
    </xdr:from>
    <xdr:to>
      <xdr:col>50</xdr:col>
      <xdr:colOff>165100</xdr:colOff>
      <xdr:row>36</xdr:row>
      <xdr:rowOff>91511</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9588500" y="616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108038</xdr:rowOff>
    </xdr:from>
    <xdr:ext cx="534377"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9372111" y="593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107317</xdr:rowOff>
    </xdr:from>
    <xdr:to>
      <xdr:col>45</xdr:col>
      <xdr:colOff>177800</xdr:colOff>
      <xdr:row>37</xdr:row>
      <xdr:rowOff>81837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7861300" y="5936617"/>
          <a:ext cx="889000" cy="488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34589</xdr:rowOff>
    </xdr:from>
    <xdr:to>
      <xdr:col>46</xdr:col>
      <xdr:colOff>38100</xdr:colOff>
      <xdr:row>36</xdr:row>
      <xdr:rowOff>136189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8699500" y="620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152716</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8483111" y="5982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107317</xdr:rowOff>
    </xdr:from>
    <xdr:to>
      <xdr:col>41</xdr:col>
      <xdr:colOff>50800</xdr:colOff>
      <xdr:row>37</xdr:row>
      <xdr:rowOff>104866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6972300" y="5936617"/>
          <a:ext cx="889000" cy="511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47203</xdr:rowOff>
    </xdr:from>
    <xdr:to>
      <xdr:col>41</xdr:col>
      <xdr:colOff>101600</xdr:colOff>
      <xdr:row>33</xdr:row>
      <xdr:rowOff>148803</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7810500" y="5705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165330</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7561795" y="5480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24051</xdr:rowOff>
    </xdr:from>
    <xdr:to>
      <xdr:col>36</xdr:col>
      <xdr:colOff>165100</xdr:colOff>
      <xdr:row>36</xdr:row>
      <xdr:rowOff>125651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6921500" y="6196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142178</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705111" y="5971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151367</xdr:rowOff>
    </xdr:from>
    <xdr:to>
      <xdr:col>55</xdr:col>
      <xdr:colOff>50800</xdr:colOff>
      <xdr:row>37</xdr:row>
      <xdr:rowOff>81517</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10426700" y="6323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66294</xdr:rowOff>
    </xdr:from>
    <xdr:ext cx="534377" cy="259045"/>
    <xdr:sp macro="" textlink="">
      <xdr:nvSpPr>
        <xdr:cNvPr id="305" name="補助費等該当値テキスト">
          <a:extLst>
            <a:ext uri="{FF2B5EF4-FFF2-40B4-BE49-F238E27FC236}">
              <a16:creationId xmlns:a16="http://schemas.microsoft.com/office/drawing/2014/main" id="{00000000-0008-0000-0600-000031010000}"/>
            </a:ext>
          </a:extLst>
        </xdr:cNvPr>
        <xdr:cNvSpPr txBox="1"/>
      </xdr:nvSpPr>
      <xdr:spPr>
        <a:xfrm>
          <a:off x="10528300" y="6238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145342</xdr:rowOff>
    </xdr:from>
    <xdr:to>
      <xdr:col>50</xdr:col>
      <xdr:colOff>165100</xdr:colOff>
      <xdr:row>37</xdr:row>
      <xdr:rowOff>75492</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9588500" y="631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66619</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372111" y="641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31037</xdr:rowOff>
    </xdr:from>
    <xdr:to>
      <xdr:col>46</xdr:col>
      <xdr:colOff>38100</xdr:colOff>
      <xdr:row>37</xdr:row>
      <xdr:rowOff>132637</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8699500" y="637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123764</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483111" y="6467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56517</xdr:rowOff>
    </xdr:from>
    <xdr:to>
      <xdr:col>41</xdr:col>
      <xdr:colOff>101600</xdr:colOff>
      <xdr:row>34</xdr:row>
      <xdr:rowOff>158117</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7810500" y="5885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149244</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61795" y="5978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54066</xdr:rowOff>
    </xdr:from>
    <xdr:to>
      <xdr:col>36</xdr:col>
      <xdr:colOff>165100</xdr:colOff>
      <xdr:row>37</xdr:row>
      <xdr:rowOff>155666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6921500" y="6397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146793</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05111" y="6490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111590</xdr:rowOff>
    </xdr:from>
    <xdr:to>
      <xdr:col>54</xdr:col>
      <xdr:colOff>189865</xdr:colOff>
      <xdr:row>58</xdr:row>
      <xdr:rowOff>89606</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684090"/>
          <a:ext cx="1270" cy="134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93433</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03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89606</xdr:rowOff>
    </xdr:from>
    <xdr:to>
      <xdr:col>55</xdr:col>
      <xdr:colOff>88900</xdr:colOff>
      <xdr:row>58</xdr:row>
      <xdr:rowOff>89606</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033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58267</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459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111590</xdr:rowOff>
    </xdr:from>
    <xdr:to>
      <xdr:col>55</xdr:col>
      <xdr:colOff>88900</xdr:colOff>
      <xdr:row>50</xdr:row>
      <xdr:rowOff>111590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684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145087</xdr:rowOff>
    </xdr:from>
    <xdr:to>
      <xdr:col>55</xdr:col>
      <xdr:colOff>0</xdr:colOff>
      <xdr:row>58</xdr:row>
      <xdr:rowOff>4711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9639300" y="9917737"/>
          <a:ext cx="838200" cy="31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14050</xdr:rowOff>
    </xdr:from>
    <xdr:ext cx="534377"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443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162623</xdr:rowOff>
    </xdr:from>
    <xdr:to>
      <xdr:col>55</xdr:col>
      <xdr:colOff>50800</xdr:colOff>
      <xdr:row>56</xdr:row>
      <xdr:rowOff>92773</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59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22253</xdr:rowOff>
    </xdr:from>
    <xdr:to>
      <xdr:col>50</xdr:col>
      <xdr:colOff>114300</xdr:colOff>
      <xdr:row>57</xdr:row>
      <xdr:rowOff>145087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8750300" y="9452003"/>
          <a:ext cx="889000" cy="465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1415</xdr:rowOff>
    </xdr:from>
    <xdr:to>
      <xdr:col>50</xdr:col>
      <xdr:colOff>165100</xdr:colOff>
      <xdr:row>56</xdr:row>
      <xdr:rowOff>103015</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60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119542</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2111" y="937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22253</xdr:rowOff>
    </xdr:from>
    <xdr:to>
      <xdr:col>45</xdr:col>
      <xdr:colOff>177800</xdr:colOff>
      <xdr:row>56</xdr:row>
      <xdr:rowOff>127272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7861300" y="9452003"/>
          <a:ext cx="889000" cy="276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97183</xdr:rowOff>
    </xdr:from>
    <xdr:to>
      <xdr:col>46</xdr:col>
      <xdr:colOff>38100</xdr:colOff>
      <xdr:row>56</xdr:row>
      <xdr:rowOff>27333</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52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18460</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619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127272</xdr:rowOff>
    </xdr:from>
    <xdr:to>
      <xdr:col>41</xdr:col>
      <xdr:colOff>50800</xdr:colOff>
      <xdr:row>57</xdr:row>
      <xdr:rowOff>49533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6972300" y="9728472"/>
          <a:ext cx="889000" cy="93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35872</xdr:rowOff>
    </xdr:from>
    <xdr:to>
      <xdr:col>41</xdr:col>
      <xdr:colOff>101600</xdr:colOff>
      <xdr:row>55</xdr:row>
      <xdr:rowOff>137472</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46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153999</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94111" y="9240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46205</xdr:rowOff>
    </xdr:from>
    <xdr:to>
      <xdr:col>36</xdr:col>
      <xdr:colOff>165100</xdr:colOff>
      <xdr:row>55</xdr:row>
      <xdr:rowOff>147805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47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164332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05111" y="9251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125361</xdr:rowOff>
    </xdr:from>
    <xdr:to>
      <xdr:col>55</xdr:col>
      <xdr:colOff>50800</xdr:colOff>
      <xdr:row>58</xdr:row>
      <xdr:rowOff>55511</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898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40288</xdr:rowOff>
    </xdr:from>
    <xdr:ext cx="534377"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81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94287</xdr:rowOff>
    </xdr:from>
    <xdr:to>
      <xdr:col>50</xdr:col>
      <xdr:colOff>165100</xdr:colOff>
      <xdr:row>58</xdr:row>
      <xdr:rowOff>24437</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866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15564</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72111" y="9959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142903</xdr:rowOff>
    </xdr:from>
    <xdr:to>
      <xdr:col>46</xdr:col>
      <xdr:colOff>38100</xdr:colOff>
      <xdr:row>55</xdr:row>
      <xdr:rowOff>73053</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401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89580</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917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76472</xdr:rowOff>
    </xdr:from>
    <xdr:to>
      <xdr:col>41</xdr:col>
      <xdr:colOff>101600</xdr:colOff>
      <xdr:row>57</xdr:row>
      <xdr:rowOff>6622</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67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169199</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770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170183</xdr:rowOff>
    </xdr:from>
    <xdr:to>
      <xdr:col>36</xdr:col>
      <xdr:colOff>165100</xdr:colOff>
      <xdr:row>57</xdr:row>
      <xdr:rowOff>100333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77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91460</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86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16885</xdr:rowOff>
    </xdr:from>
    <xdr:to>
      <xdr:col>54</xdr:col>
      <xdr:colOff>189865</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189835"/>
          <a:ext cx="1270" cy="139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135012</xdr:rowOff>
    </xdr:from>
    <xdr:ext cx="534377"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196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16885</xdr:rowOff>
    </xdr:from>
    <xdr:to>
      <xdr:col>55</xdr:col>
      <xdr:colOff>88900</xdr:colOff>
      <xdr:row>71</xdr:row>
      <xdr:rowOff>16885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189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11894</xdr:rowOff>
    </xdr:from>
    <xdr:to>
      <xdr:col>55</xdr:col>
      <xdr:colOff>0</xdr:colOff>
      <xdr:row>79</xdr:row>
      <xdr:rowOff>23437</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3556444"/>
          <a:ext cx="838200" cy="11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98138</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1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75261</xdr:rowOff>
    </xdr:from>
    <xdr:to>
      <xdr:col>55</xdr:col>
      <xdr:colOff>50800</xdr:colOff>
      <xdr:row>78</xdr:row>
      <xdr:rowOff>5411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2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86265</xdr:rowOff>
    </xdr:from>
    <xdr:to>
      <xdr:col>50</xdr:col>
      <xdr:colOff>114300</xdr:colOff>
      <xdr:row>79</xdr:row>
      <xdr:rowOff>23437</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459365"/>
          <a:ext cx="889000" cy="108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70059</xdr:rowOff>
    </xdr:from>
    <xdr:to>
      <xdr:col>50</xdr:col>
      <xdr:colOff>165100</xdr:colOff>
      <xdr:row>78</xdr:row>
      <xdr:rowOff>209</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7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16736</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04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86265</xdr:rowOff>
    </xdr:from>
    <xdr:to>
      <xdr:col>45</xdr:col>
      <xdr:colOff>177800</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3459365"/>
          <a:ext cx="889000" cy="129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163043</xdr:rowOff>
    </xdr:from>
    <xdr:to>
      <xdr:col>46</xdr:col>
      <xdr:colOff>38100</xdr:colOff>
      <xdr:row>77</xdr:row>
      <xdr:rowOff>93193</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19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109720</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296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44450</xdr:rowOff>
    </xdr:from>
    <xdr:to>
      <xdr:col>41</xdr:col>
      <xdr:colOff>50800</xdr:colOff>
      <xdr:row>79</xdr:row>
      <xdr:rowOff>44450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66460</xdr:rowOff>
    </xdr:from>
    <xdr:to>
      <xdr:col>41</xdr:col>
      <xdr:colOff>101600</xdr:colOff>
      <xdr:row>77</xdr:row>
      <xdr:rowOff>168060</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2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13137</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04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67526</xdr:rowOff>
    </xdr:from>
    <xdr:to>
      <xdr:col>36</xdr:col>
      <xdr:colOff>165100</xdr:colOff>
      <xdr:row>75</xdr:row>
      <xdr:rowOff>169126</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292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14203</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270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132544</xdr:rowOff>
    </xdr:from>
    <xdr:to>
      <xdr:col>55</xdr:col>
      <xdr:colOff>50800</xdr:colOff>
      <xdr:row>79</xdr:row>
      <xdr:rowOff>62694</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50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47471</xdr:rowOff>
    </xdr:from>
    <xdr:ext cx="469744"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420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144087</xdr:rowOff>
    </xdr:from>
    <xdr:to>
      <xdr:col>50</xdr:col>
      <xdr:colOff>165100</xdr:colOff>
      <xdr:row>79</xdr:row>
      <xdr:rowOff>74237</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517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65364</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04428" y="13609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35465</xdr:rowOff>
    </xdr:from>
    <xdr:to>
      <xdr:col>46</xdr:col>
      <xdr:colOff>38100</xdr:colOff>
      <xdr:row>78</xdr:row>
      <xdr:rowOff>137065</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40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128192</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15428" y="13501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165100</xdr:rowOff>
    </xdr:from>
    <xdr:to>
      <xdr:col>41</xdr:col>
      <xdr:colOff>101600</xdr:colOff>
      <xdr:row>79</xdr:row>
      <xdr:rowOff>95250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86377</xdr:rowOff>
    </xdr:from>
    <xdr:ext cx="249299"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73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165100</xdr:rowOff>
    </xdr:from>
    <xdr:to>
      <xdr:col>36</xdr:col>
      <xdr:colOff>165100</xdr:colOff>
      <xdr:row>79</xdr:row>
      <xdr:rowOff>95250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86377</xdr:rowOff>
    </xdr:from>
    <xdr:ext cx="249299"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84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17900</xdr:rowOff>
    </xdr:from>
    <xdr:to>
      <xdr:col>54</xdr:col>
      <xdr:colOff>189865</xdr:colOff>
      <xdr:row>99</xdr:row>
      <xdr:rowOff>15788</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448400"/>
          <a:ext cx="1270" cy="1540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19615</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993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15788</xdr:rowOff>
    </xdr:from>
    <xdr:to>
      <xdr:col>55</xdr:col>
      <xdr:colOff>88900</xdr:colOff>
      <xdr:row>99</xdr:row>
      <xdr:rowOff>15788</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989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136027</xdr:rowOff>
    </xdr:from>
    <xdr:ext cx="599010"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23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17900</xdr:rowOff>
    </xdr:from>
    <xdr:to>
      <xdr:col>55</xdr:col>
      <xdr:colOff>88900</xdr:colOff>
      <xdr:row>90</xdr:row>
      <xdr:rowOff>17900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44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66548</xdr:rowOff>
    </xdr:from>
    <xdr:to>
      <xdr:col>55</xdr:col>
      <xdr:colOff>0</xdr:colOff>
      <xdr:row>98</xdr:row>
      <xdr:rowOff>91280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9639300" y="16868648"/>
          <a:ext cx="838200" cy="24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108534</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396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85657</xdr:rowOff>
    </xdr:from>
    <xdr:to>
      <xdr:col>55</xdr:col>
      <xdr:colOff>50800</xdr:colOff>
      <xdr:row>97</xdr:row>
      <xdr:rowOff>15807</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54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134965</xdr:rowOff>
    </xdr:from>
    <xdr:to>
      <xdr:col>50</xdr:col>
      <xdr:colOff>114300</xdr:colOff>
      <xdr:row>98</xdr:row>
      <xdr:rowOff>91280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8750300" y="16422715"/>
          <a:ext cx="889000" cy="470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100874</xdr:rowOff>
    </xdr:from>
    <xdr:to>
      <xdr:col>50</xdr:col>
      <xdr:colOff>165100</xdr:colOff>
      <xdr:row>97</xdr:row>
      <xdr:rowOff>31024</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56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47551</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33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134965</xdr:rowOff>
    </xdr:from>
    <xdr:to>
      <xdr:col>45</xdr:col>
      <xdr:colOff>177800</xdr:colOff>
      <xdr:row>97</xdr:row>
      <xdr:rowOff>11140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7861300" y="16422715"/>
          <a:ext cx="889000" cy="21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47915</xdr:rowOff>
    </xdr:from>
    <xdr:to>
      <xdr:col>46</xdr:col>
      <xdr:colOff>38100</xdr:colOff>
      <xdr:row>96</xdr:row>
      <xdr:rowOff>149515</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50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140642</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599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11140</xdr:rowOff>
    </xdr:from>
    <xdr:to>
      <xdr:col>41</xdr:col>
      <xdr:colOff>50800</xdr:colOff>
      <xdr:row>98</xdr:row>
      <xdr:rowOff>62683</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6972300" y="16641790"/>
          <a:ext cx="889000" cy="222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98022</xdr:rowOff>
    </xdr:from>
    <xdr:to>
      <xdr:col>41</xdr:col>
      <xdr:colOff>101600</xdr:colOff>
      <xdr:row>96</xdr:row>
      <xdr:rowOff>28172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38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44699</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160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128099</xdr:rowOff>
    </xdr:from>
    <xdr:to>
      <xdr:col>36</xdr:col>
      <xdr:colOff>165100</xdr:colOff>
      <xdr:row>97</xdr:row>
      <xdr:rowOff>58249</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58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74776</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36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15748</xdr:rowOff>
    </xdr:from>
    <xdr:to>
      <xdr:col>55</xdr:col>
      <xdr:colOff>50800</xdr:colOff>
      <xdr:row>98</xdr:row>
      <xdr:rowOff>117348</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817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102125</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732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40480</xdr:rowOff>
    </xdr:from>
    <xdr:to>
      <xdr:col>50</xdr:col>
      <xdr:colOff>165100</xdr:colOff>
      <xdr:row>98</xdr:row>
      <xdr:rowOff>142080</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84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133207</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693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84165</xdr:rowOff>
    </xdr:from>
    <xdr:to>
      <xdr:col>46</xdr:col>
      <xdr:colOff>38100</xdr:colOff>
      <xdr:row>96</xdr:row>
      <xdr:rowOff>14315</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37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30842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14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131790</xdr:rowOff>
    </xdr:from>
    <xdr:to>
      <xdr:col>41</xdr:col>
      <xdr:colOff>101600</xdr:colOff>
      <xdr:row>97</xdr:row>
      <xdr:rowOff>61940</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59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53067</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683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11883</xdr:rowOff>
    </xdr:from>
    <xdr:to>
      <xdr:col>36</xdr:col>
      <xdr:colOff>165100</xdr:colOff>
      <xdr:row>98</xdr:row>
      <xdr:rowOff>113483</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81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104610</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90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104191</xdr:rowOff>
    </xdr:from>
    <xdr:to>
      <xdr:col>85</xdr:col>
      <xdr:colOff>126364</xdr:colOff>
      <xdr:row>39</xdr:row>
      <xdr:rowOff>98878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247691"/>
          <a:ext cx="1269" cy="1537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50868</xdr:rowOff>
    </xdr:from>
    <xdr:ext cx="599010"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02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104191</xdr:rowOff>
    </xdr:from>
    <xdr:to>
      <xdr:col>86</xdr:col>
      <xdr:colOff>25400</xdr:colOff>
      <xdr:row>30</xdr:row>
      <xdr:rowOff>104191</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247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12020</xdr:rowOff>
    </xdr:from>
    <xdr:ext cx="469744"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5271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160593</xdr:rowOff>
    </xdr:from>
    <xdr:to>
      <xdr:col>85</xdr:col>
      <xdr:colOff>177800</xdr:colOff>
      <xdr:row>39</xdr:row>
      <xdr:rowOff>90743</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675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171228</xdr:rowOff>
    </xdr:from>
    <xdr:to>
      <xdr:col>81</xdr:col>
      <xdr:colOff>101600</xdr:colOff>
      <xdr:row>39</xdr:row>
      <xdr:rowOff>101378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6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117906</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46428" y="646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74255</xdr:rowOff>
    </xdr:from>
    <xdr:to>
      <xdr:col>76</xdr:col>
      <xdr:colOff>114300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3703300" y="6760805"/>
          <a:ext cx="889000" cy="24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10000</xdr:rowOff>
    </xdr:from>
    <xdr:to>
      <xdr:col>76</xdr:col>
      <xdr:colOff>165100</xdr:colOff>
      <xdr:row>39</xdr:row>
      <xdr:rowOff>111600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69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128127</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357428" y="647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74255</xdr:rowOff>
    </xdr:from>
    <xdr:to>
      <xdr:col>71</xdr:col>
      <xdr:colOff>177800</xdr:colOff>
      <xdr:row>39</xdr:row>
      <xdr:rowOff>86926</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2814300" y="6760805"/>
          <a:ext cx="889000" cy="12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141707</xdr:rowOff>
    </xdr:from>
    <xdr:to>
      <xdr:col>72</xdr:col>
      <xdr:colOff>38100</xdr:colOff>
      <xdr:row>39</xdr:row>
      <xdr:rowOff>71857</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65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88383</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428" y="6432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121927</xdr:rowOff>
    </xdr:from>
    <xdr:to>
      <xdr:col>67</xdr:col>
      <xdr:colOff>101600</xdr:colOff>
      <xdr:row>39</xdr:row>
      <xdr:rowOff>52077</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63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68604</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9428" y="6412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139020</xdr:rowOff>
    </xdr:from>
    <xdr:ext cx="249299"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6541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23455</xdr:rowOff>
    </xdr:from>
    <xdr:to>
      <xdr:col>72</xdr:col>
      <xdr:colOff>38100</xdr:colOff>
      <xdr:row>39</xdr:row>
      <xdr:rowOff>125055</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71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116182</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468428" y="6802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36126</xdr:rowOff>
    </xdr:from>
    <xdr:to>
      <xdr:col>67</xdr:col>
      <xdr:colOff>101600</xdr:colOff>
      <xdr:row>39</xdr:row>
      <xdr:rowOff>137726</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72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128853</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579428" y="6815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127668</xdr:rowOff>
    </xdr:from>
    <xdr:to>
      <xdr:col>85</xdr:col>
      <xdr:colOff>126364</xdr:colOff>
      <xdr:row>78</xdr:row>
      <xdr:rowOff>118525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300618"/>
          <a:ext cx="1269" cy="119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122352</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49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118525</xdr:rowOff>
    </xdr:from>
    <xdr:to>
      <xdr:col>86</xdr:col>
      <xdr:colOff>25400</xdr:colOff>
      <xdr:row>78</xdr:row>
      <xdr:rowOff>118525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491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74345</xdr:rowOff>
    </xdr:from>
    <xdr:ext cx="599010"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2075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127668</xdr:rowOff>
    </xdr:from>
    <xdr:to>
      <xdr:col>86</xdr:col>
      <xdr:colOff>25400</xdr:colOff>
      <xdr:row>71</xdr:row>
      <xdr:rowOff>127668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300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143746</xdr:rowOff>
    </xdr:from>
    <xdr:to>
      <xdr:col>85</xdr:col>
      <xdr:colOff>127000</xdr:colOff>
      <xdr:row>77</xdr:row>
      <xdr:rowOff>146634</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5481300" y="13345396"/>
          <a:ext cx="838200" cy="2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128122</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2986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105245</xdr:rowOff>
    </xdr:from>
    <xdr:to>
      <xdr:col>85</xdr:col>
      <xdr:colOff>177800</xdr:colOff>
      <xdr:row>77</xdr:row>
      <xdr:rowOff>35395</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3135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146634</xdr:rowOff>
    </xdr:from>
    <xdr:to>
      <xdr:col>81</xdr:col>
      <xdr:colOff>50800</xdr:colOff>
      <xdr:row>77</xdr:row>
      <xdr:rowOff>154468</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4592300" y="13348284"/>
          <a:ext cx="889000" cy="7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74887</xdr:rowOff>
    </xdr:from>
    <xdr:to>
      <xdr:col>81</xdr:col>
      <xdr:colOff>101600</xdr:colOff>
      <xdr:row>77</xdr:row>
      <xdr:rowOff>5037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310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21564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2880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154468</xdr:rowOff>
    </xdr:from>
    <xdr:to>
      <xdr:col>76</xdr:col>
      <xdr:colOff>114300</xdr:colOff>
      <xdr:row>77</xdr:row>
      <xdr:rowOff>164328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3703300" y="13356118"/>
          <a:ext cx="889000" cy="9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92162</xdr:rowOff>
    </xdr:from>
    <xdr:to>
      <xdr:col>76</xdr:col>
      <xdr:colOff>165100</xdr:colOff>
      <xdr:row>77</xdr:row>
      <xdr:rowOff>22312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312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38838</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289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145217</xdr:rowOff>
    </xdr:from>
    <xdr:to>
      <xdr:col>71</xdr:col>
      <xdr:colOff>177800</xdr:colOff>
      <xdr:row>77</xdr:row>
      <xdr:rowOff>164328</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2814300" y="13346867"/>
          <a:ext cx="889000" cy="19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81265</xdr:rowOff>
    </xdr:from>
    <xdr:to>
      <xdr:col>72</xdr:col>
      <xdr:colOff>38100</xdr:colOff>
      <xdr:row>77</xdr:row>
      <xdr:rowOff>11415</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311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27942</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288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86302</xdr:rowOff>
    </xdr:from>
    <xdr:to>
      <xdr:col>67</xdr:col>
      <xdr:colOff>101600</xdr:colOff>
      <xdr:row>77</xdr:row>
      <xdr:rowOff>16452</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311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32979</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289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92946</xdr:rowOff>
    </xdr:from>
    <xdr:to>
      <xdr:col>85</xdr:col>
      <xdr:colOff>177800</xdr:colOff>
      <xdr:row>78</xdr:row>
      <xdr:rowOff>23096</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329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71373</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327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95834</xdr:rowOff>
    </xdr:from>
    <xdr:to>
      <xdr:col>81</xdr:col>
      <xdr:colOff>101600</xdr:colOff>
      <xdr:row>78</xdr:row>
      <xdr:rowOff>25984</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329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17111</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3390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103668</xdr:rowOff>
    </xdr:from>
    <xdr:to>
      <xdr:col>76</xdr:col>
      <xdr:colOff>165100</xdr:colOff>
      <xdr:row>78</xdr:row>
      <xdr:rowOff>33818</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3305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24945</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3398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113528</xdr:rowOff>
    </xdr:from>
    <xdr:to>
      <xdr:col>72</xdr:col>
      <xdr:colOff>38100</xdr:colOff>
      <xdr:row>78</xdr:row>
      <xdr:rowOff>43678</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3315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34805</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340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94417</xdr:rowOff>
    </xdr:from>
    <xdr:to>
      <xdr:col>67</xdr:col>
      <xdr:colOff>101600</xdr:colOff>
      <xdr:row>78</xdr:row>
      <xdr:rowOff>24567</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329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15694</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3388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41292</xdr:rowOff>
    </xdr:from>
    <xdr:to>
      <xdr:col>85</xdr:col>
      <xdr:colOff>126364</xdr:colOff>
      <xdr:row>98</xdr:row>
      <xdr:rowOff>131959</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471792"/>
          <a:ext cx="1269" cy="1462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135786</xdr:rowOff>
    </xdr:from>
    <xdr:ext cx="469744"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6937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131959</xdr:rowOff>
    </xdr:from>
    <xdr:to>
      <xdr:col>86</xdr:col>
      <xdr:colOff>25400</xdr:colOff>
      <xdr:row>98</xdr:row>
      <xdr:rowOff>131959</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6934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159419</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247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41292</xdr:rowOff>
    </xdr:from>
    <xdr:to>
      <xdr:col>86</xdr:col>
      <xdr:colOff>25400</xdr:colOff>
      <xdr:row>90</xdr:row>
      <xdr:rowOff>41292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471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51488</xdr:rowOff>
    </xdr:from>
    <xdr:to>
      <xdr:col>85</xdr:col>
      <xdr:colOff>127000</xdr:colOff>
      <xdr:row>98</xdr:row>
      <xdr:rowOff>66407</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5481300" y="16853588"/>
          <a:ext cx="838200" cy="14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52150</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5113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29273</xdr:rowOff>
    </xdr:from>
    <xdr:to>
      <xdr:col>85</xdr:col>
      <xdr:colOff>177800</xdr:colOff>
      <xdr:row>97</xdr:row>
      <xdr:rowOff>130873</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65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40213</xdr:rowOff>
    </xdr:from>
    <xdr:to>
      <xdr:col>81</xdr:col>
      <xdr:colOff>50800</xdr:colOff>
      <xdr:row>98</xdr:row>
      <xdr:rowOff>66407</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4592300" y="16842313"/>
          <a:ext cx="889000" cy="2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76991</xdr:rowOff>
    </xdr:from>
    <xdr:to>
      <xdr:col>81</xdr:col>
      <xdr:colOff>101600</xdr:colOff>
      <xdr:row>98</xdr:row>
      <xdr:rowOff>7141</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70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23668</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48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40213</xdr:rowOff>
    </xdr:from>
    <xdr:to>
      <xdr:col>76</xdr:col>
      <xdr:colOff>114300</xdr:colOff>
      <xdr:row>98</xdr:row>
      <xdr:rowOff>125014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3703300" y="16842313"/>
          <a:ext cx="889000" cy="8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47867</xdr:rowOff>
    </xdr:from>
    <xdr:to>
      <xdr:col>76</xdr:col>
      <xdr:colOff>165100</xdr:colOff>
      <xdr:row>97</xdr:row>
      <xdr:rowOff>149467</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678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165994</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45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125014</xdr:rowOff>
    </xdr:from>
    <xdr:to>
      <xdr:col>71</xdr:col>
      <xdr:colOff>177800</xdr:colOff>
      <xdr:row>98</xdr:row>
      <xdr:rowOff>132431</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2814300" y="16927114"/>
          <a:ext cx="889000" cy="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1794</xdr:rowOff>
    </xdr:from>
    <xdr:to>
      <xdr:col>72</xdr:col>
      <xdr:colOff>38100</xdr:colOff>
      <xdr:row>98</xdr:row>
      <xdr:rowOff>103394</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80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119921</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57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18952</xdr:rowOff>
    </xdr:from>
    <xdr:to>
      <xdr:col>67</xdr:col>
      <xdr:colOff>101600</xdr:colOff>
      <xdr:row>98</xdr:row>
      <xdr:rowOff>120552</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82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137079</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59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688</xdr:rowOff>
    </xdr:from>
    <xdr:to>
      <xdr:col>85</xdr:col>
      <xdr:colOff>177800</xdr:colOff>
      <xdr:row>98</xdr:row>
      <xdr:rowOff>102288</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80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87065</xdr:rowOff>
    </xdr:from>
    <xdr:ext cx="534377"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717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15607</xdr:rowOff>
    </xdr:from>
    <xdr:to>
      <xdr:col>81</xdr:col>
      <xdr:colOff>101600</xdr:colOff>
      <xdr:row>98</xdr:row>
      <xdr:rowOff>117207</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817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108334</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14111" y="16910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160863</xdr:rowOff>
    </xdr:from>
    <xdr:to>
      <xdr:col>76</xdr:col>
      <xdr:colOff>165100</xdr:colOff>
      <xdr:row>98</xdr:row>
      <xdr:rowOff>91013</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791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82140</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884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74214</xdr:rowOff>
    </xdr:from>
    <xdr:to>
      <xdr:col>72</xdr:col>
      <xdr:colOff>38100</xdr:colOff>
      <xdr:row>99</xdr:row>
      <xdr:rowOff>4364</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87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166941</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68428" y="16969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81631</xdr:rowOff>
    </xdr:from>
    <xdr:to>
      <xdr:col>67</xdr:col>
      <xdr:colOff>101600</xdr:colOff>
      <xdr:row>99</xdr:row>
      <xdr:rowOff>11781</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88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2908</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79428" y="16976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32555</xdr:rowOff>
    </xdr:from>
    <xdr:to>
      <xdr:col>116</xdr:col>
      <xdr:colOff>62864</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347505"/>
          <a:ext cx="1269" cy="130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150682</xdr:rowOff>
    </xdr:from>
    <xdr:ext cx="534377"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512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32555</xdr:rowOff>
    </xdr:from>
    <xdr:to>
      <xdr:col>116</xdr:col>
      <xdr:colOff>152400</xdr:colOff>
      <xdr:row>31</xdr:row>
      <xdr:rowOff>32555</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347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31310</xdr:rowOff>
    </xdr:from>
    <xdr:ext cx="469744"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3749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8433</xdr:rowOff>
    </xdr:from>
    <xdr:to>
      <xdr:col>116</xdr:col>
      <xdr:colOff>114300</xdr:colOff>
      <xdr:row>38</xdr:row>
      <xdr:rowOff>110033</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5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33944</xdr:rowOff>
    </xdr:from>
    <xdr:to>
      <xdr:col>112</xdr:col>
      <xdr:colOff>38100</xdr:colOff>
      <xdr:row>38</xdr:row>
      <xdr:rowOff>135544</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54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152071</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088428" y="6324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45512</xdr:rowOff>
    </xdr:from>
    <xdr:to>
      <xdr:col>107</xdr:col>
      <xdr:colOff>101600</xdr:colOff>
      <xdr:row>38</xdr:row>
      <xdr:rowOff>147112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5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163639</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199428" y="633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168339</xdr:rowOff>
    </xdr:from>
    <xdr:to>
      <xdr:col>102</xdr:col>
      <xdr:colOff>165100</xdr:colOff>
      <xdr:row>38</xdr:row>
      <xdr:rowOff>98489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51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115016</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10428" y="628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23795</xdr:rowOff>
    </xdr:from>
    <xdr:to>
      <xdr:col>98</xdr:col>
      <xdr:colOff>38100</xdr:colOff>
      <xdr:row>38</xdr:row>
      <xdr:rowOff>125395</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53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141922</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21428" y="6314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16542</xdr:rowOff>
    </xdr:from>
    <xdr:to>
      <xdr:col>116</xdr:col>
      <xdr:colOff>62864</xdr:colOff>
      <xdr:row>58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2159595" y="8760492"/>
          <a:ext cx="1269" cy="1209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2" name="貸付金最小値テキスト">
          <a:extLst>
            <a:ext uri="{FF2B5EF4-FFF2-40B4-BE49-F238E27FC236}">
              <a16:creationId xmlns:a16="http://schemas.microsoft.com/office/drawing/2014/main" id="{00000000-0008-0000-0600-00000E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134669</xdr:rowOff>
    </xdr:from>
    <xdr:ext cx="534377" cy="259045"/>
    <xdr:sp macro="" textlink="">
      <xdr:nvSpPr>
        <xdr:cNvPr id="784" name="貸付金最大値テキスト">
          <a:extLst>
            <a:ext uri="{FF2B5EF4-FFF2-40B4-BE49-F238E27FC236}">
              <a16:creationId xmlns:a16="http://schemas.microsoft.com/office/drawing/2014/main" id="{00000000-0008-0000-0600-000010030000}"/>
            </a:ext>
          </a:extLst>
        </xdr:cNvPr>
        <xdr:cNvSpPr txBox="1"/>
      </xdr:nvSpPr>
      <xdr:spPr>
        <a:xfrm>
          <a:off x="22212300" y="853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16542</xdr:rowOff>
    </xdr:from>
    <xdr:to>
      <xdr:col>116</xdr:col>
      <xdr:colOff>152400</xdr:colOff>
      <xdr:row>51</xdr:row>
      <xdr:rowOff>16542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876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70858</xdr:rowOff>
    </xdr:from>
    <xdr:ext cx="469744" cy="259045"/>
    <xdr:sp macro="" textlink="">
      <xdr:nvSpPr>
        <xdr:cNvPr id="787" name="貸付金平均値テキスト">
          <a:extLst>
            <a:ext uri="{FF2B5EF4-FFF2-40B4-BE49-F238E27FC236}">
              <a16:creationId xmlns:a16="http://schemas.microsoft.com/office/drawing/2014/main" id="{00000000-0008-0000-0600-000013030000}"/>
            </a:ext>
          </a:extLst>
        </xdr:cNvPr>
        <xdr:cNvSpPr txBox="1"/>
      </xdr:nvSpPr>
      <xdr:spPr>
        <a:xfrm>
          <a:off x="22212300" y="9672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47981</xdr:rowOff>
    </xdr:from>
    <xdr:to>
      <xdr:col>116</xdr:col>
      <xdr:colOff>114300</xdr:colOff>
      <xdr:row>57</xdr:row>
      <xdr:rowOff>149581</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2110700" y="982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48209</xdr:rowOff>
    </xdr:from>
    <xdr:to>
      <xdr:col>112</xdr:col>
      <xdr:colOff>38100</xdr:colOff>
      <xdr:row>57</xdr:row>
      <xdr:rowOff>149809</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1272500" y="982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166336</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088428" y="9596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74726</xdr:rowOff>
    </xdr:from>
    <xdr:to>
      <xdr:col>107</xdr:col>
      <xdr:colOff>101600</xdr:colOff>
      <xdr:row>57</xdr:row>
      <xdr:rowOff>4876</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0383500" y="96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21403</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199428" y="945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22999</xdr:rowOff>
    </xdr:from>
    <xdr:to>
      <xdr:col>102</xdr:col>
      <xdr:colOff>114300</xdr:colOff>
      <xdr:row>58</xdr:row>
      <xdr:rowOff>25400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656300" y="9967099"/>
          <a:ext cx="889000" cy="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154565</xdr:rowOff>
    </xdr:from>
    <xdr:to>
      <xdr:col>102</xdr:col>
      <xdr:colOff>165100</xdr:colOff>
      <xdr:row>57</xdr:row>
      <xdr:rowOff>84715</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9494500" y="975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101242</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10428" y="953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11747</xdr:rowOff>
    </xdr:from>
    <xdr:to>
      <xdr:col>98</xdr:col>
      <xdr:colOff>38100</xdr:colOff>
      <xdr:row>57</xdr:row>
      <xdr:rowOff>113347</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8605500" y="9784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129874</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21428" y="9559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60977</xdr:rowOff>
    </xdr:from>
    <xdr:ext cx="249299" cy="259045"/>
    <xdr:sp macro="" textlink="">
      <xdr:nvSpPr>
        <xdr:cNvPr id="806" name="貸付金該当値テキスト">
          <a:extLst>
            <a:ext uri="{FF2B5EF4-FFF2-40B4-BE49-F238E27FC236}">
              <a16:creationId xmlns:a16="http://schemas.microsoft.com/office/drawing/2014/main" id="{00000000-0008-0000-0600-000026030000}"/>
            </a:ext>
          </a:extLst>
        </xdr:cNvPr>
        <xdr:cNvSpPr txBox="1"/>
      </xdr:nvSpPr>
      <xdr:spPr>
        <a:xfrm>
          <a:off x="22212300" y="983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143649</xdr:rowOff>
    </xdr:from>
    <xdr:to>
      <xdr:col>98</xdr:col>
      <xdr:colOff>38100</xdr:colOff>
      <xdr:row>58</xdr:row>
      <xdr:rowOff>73799</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8605500" y="9916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58</xdr:row>
      <xdr:rowOff>64926</xdr:rowOff>
    </xdr:from>
    <xdr:ext cx="313932"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99333" y="100090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28254</xdr:rowOff>
    </xdr:from>
    <xdr:to>
      <xdr:col>116</xdr:col>
      <xdr:colOff>62864</xdr:colOff>
      <xdr:row>78</xdr:row>
      <xdr:rowOff>80969</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201204"/>
          <a:ext cx="1269" cy="1252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84796</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45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80969</xdr:rowOff>
    </xdr:from>
    <xdr:to>
      <xdr:col>116</xdr:col>
      <xdr:colOff>152400</xdr:colOff>
      <xdr:row>78</xdr:row>
      <xdr:rowOff>80969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454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146381</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976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28254</xdr:rowOff>
    </xdr:from>
    <xdr:to>
      <xdr:col>116</xdr:col>
      <xdr:colOff>152400</xdr:colOff>
      <xdr:row>71</xdr:row>
      <xdr:rowOff>28254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20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50964</xdr:rowOff>
    </xdr:from>
    <xdr:to>
      <xdr:col>116</xdr:col>
      <xdr:colOff>63500</xdr:colOff>
      <xdr:row>77</xdr:row>
      <xdr:rowOff>59710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3252614"/>
          <a:ext cx="838200" cy="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12110</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213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33683</xdr:rowOff>
    </xdr:from>
    <xdr:to>
      <xdr:col>116</xdr:col>
      <xdr:colOff>114300</xdr:colOff>
      <xdr:row>77</xdr:row>
      <xdr:rowOff>135283</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23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59710</xdr:rowOff>
    </xdr:from>
    <xdr:to>
      <xdr:col>111</xdr:col>
      <xdr:colOff>177800</xdr:colOff>
      <xdr:row>77</xdr:row>
      <xdr:rowOff>77873</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3261360"/>
          <a:ext cx="889000" cy="1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39816</xdr:rowOff>
    </xdr:from>
    <xdr:to>
      <xdr:col>112</xdr:col>
      <xdr:colOff>38100</xdr:colOff>
      <xdr:row>77</xdr:row>
      <xdr:rowOff>141416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41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132543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334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77873</xdr:rowOff>
    </xdr:from>
    <xdr:to>
      <xdr:col>107</xdr:col>
      <xdr:colOff>50800</xdr:colOff>
      <xdr:row>77</xdr:row>
      <xdr:rowOff>78944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3279523"/>
          <a:ext cx="889000" cy="1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42396</xdr:rowOff>
    </xdr:from>
    <xdr:to>
      <xdr:col>107</xdr:col>
      <xdr:colOff>101600</xdr:colOff>
      <xdr:row>77</xdr:row>
      <xdr:rowOff>143996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4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135123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336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78944</xdr:rowOff>
    </xdr:from>
    <xdr:to>
      <xdr:col>102</xdr:col>
      <xdr:colOff>114300</xdr:colOff>
      <xdr:row>77</xdr:row>
      <xdr:rowOff>115626</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8656300" y="13280594"/>
          <a:ext cx="889000" cy="3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36864</xdr:rowOff>
    </xdr:from>
    <xdr:to>
      <xdr:col>102</xdr:col>
      <xdr:colOff>165100</xdr:colOff>
      <xdr:row>77</xdr:row>
      <xdr:rowOff>138464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3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129591</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33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24788</xdr:rowOff>
    </xdr:from>
    <xdr:to>
      <xdr:col>98</xdr:col>
      <xdr:colOff>38100</xdr:colOff>
      <xdr:row>77</xdr:row>
      <xdr:rowOff>126388</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22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142915</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300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164</xdr:rowOff>
    </xdr:from>
    <xdr:to>
      <xdr:col>116</xdr:col>
      <xdr:colOff>114300</xdr:colOff>
      <xdr:row>77</xdr:row>
      <xdr:rowOff>101764</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20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23041</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305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8910</xdr:rowOff>
    </xdr:from>
    <xdr:to>
      <xdr:col>112</xdr:col>
      <xdr:colOff>38100</xdr:colOff>
      <xdr:row>77</xdr:row>
      <xdr:rowOff>110510</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21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127037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98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27073</xdr:rowOff>
    </xdr:from>
    <xdr:to>
      <xdr:col>107</xdr:col>
      <xdr:colOff>101600</xdr:colOff>
      <xdr:row>77</xdr:row>
      <xdr:rowOff>128673</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22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145200</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3003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28144</xdr:rowOff>
    </xdr:from>
    <xdr:to>
      <xdr:col>102</xdr:col>
      <xdr:colOff>165100</xdr:colOff>
      <xdr:row>77</xdr:row>
      <xdr:rowOff>129744</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22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146271</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3005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64826</xdr:rowOff>
    </xdr:from>
    <xdr:to>
      <xdr:col>98</xdr:col>
      <xdr:colOff>38100</xdr:colOff>
      <xdr:row>77</xdr:row>
      <xdr:rowOff>166426</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266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157553</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3359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a:extLst>
            <a:ext uri="{FF2B5EF4-FFF2-40B4-BE49-F238E27FC236}">
              <a16:creationId xmlns:a16="http://schemas.microsoft.com/office/drawing/2014/main" id="{00000000-0008-0000-0600-00007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a:extLst>
            <a:ext uri="{FF2B5EF4-FFF2-40B4-BE49-F238E27FC236}">
              <a16:creationId xmlns:a16="http://schemas.microsoft.com/office/drawing/2014/main" id="{00000000-0008-0000-0600-00007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a:extLst>
            <a:ext uri="{FF2B5EF4-FFF2-40B4-BE49-F238E27FC236}">
              <a16:creationId xmlns:a16="http://schemas.microsoft.com/office/drawing/2014/main" id="{00000000-0008-0000-0600-00007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a:extLst>
            <a:ext uri="{FF2B5EF4-FFF2-40B4-BE49-F238E27FC236}">
              <a16:creationId xmlns:a16="http://schemas.microsoft.com/office/drawing/2014/main" id="{00000000-0008-0000-0600-00009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性質別歳出の住民一人当たりのコストについては、繰出金を除き、すべての指標が類似団体平均を下回っている。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維持補修費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は令和４年度に類似団体を上回っていたが、令和５年度にかけて下回ったのは、主に浚渫事業の完了による減が要因である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しかし、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施設の老朽化により、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各種施設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に係る修繕料が年々増加傾向にある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ため、比率の上昇が見込まれる。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今後もコスト意識を高め事業の取捨選択を徹底していくことで、事業費の減少をめざす。</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埼玉県吉見町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17,859
17,631
38.64
8,022,108
7,405,574
542,285
5,118,409
5,373,134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82321</xdr:rowOff>
    </xdr:from>
    <xdr:to>
      <xdr:col>24</xdr:col>
      <xdr:colOff>62865</xdr:colOff>
      <xdr:row>39</xdr:row>
      <xdr:rowOff>47574</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97271"/>
          <a:ext cx="1270" cy="1336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51401</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3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47574</xdr:rowOff>
    </xdr:from>
    <xdr:to>
      <xdr:col>24</xdr:col>
      <xdr:colOff>152400</xdr:colOff>
      <xdr:row>39</xdr:row>
      <xdr:rowOff>47574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28998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7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82321</xdr:rowOff>
    </xdr:from>
    <xdr:to>
      <xdr:col>24</xdr:col>
      <xdr:colOff>152400</xdr:colOff>
      <xdr:row>31</xdr:row>
      <xdr:rowOff>82321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9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21742</xdr:rowOff>
    </xdr:from>
    <xdr:to>
      <xdr:col>24</xdr:col>
      <xdr:colOff>63500</xdr:colOff>
      <xdr:row>37</xdr:row>
      <xdr:rowOff>29515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365392"/>
          <a:ext cx="8382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48455</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49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25578</xdr:rowOff>
    </xdr:from>
    <xdr:to>
      <xdr:col>24</xdr:col>
      <xdr:colOff>114300</xdr:colOff>
      <xdr:row>36</xdr:row>
      <xdr:rowOff>127178</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19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21742</xdr:rowOff>
    </xdr:from>
    <xdr:to>
      <xdr:col>19</xdr:col>
      <xdr:colOff>177800</xdr:colOff>
      <xdr:row>37</xdr:row>
      <xdr:rowOff>77521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365392"/>
          <a:ext cx="889000" cy="55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66268</xdr:rowOff>
    </xdr:from>
    <xdr:to>
      <xdr:col>20</xdr:col>
      <xdr:colOff>38100</xdr:colOff>
      <xdr:row>36</xdr:row>
      <xdr:rowOff>167868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23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12945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013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77521</xdr:rowOff>
    </xdr:from>
    <xdr:to>
      <xdr:col>15</xdr:col>
      <xdr:colOff>50800</xdr:colOff>
      <xdr:row>37</xdr:row>
      <xdr:rowOff>94894</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421171"/>
          <a:ext cx="889000" cy="1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81813</xdr:rowOff>
    </xdr:from>
    <xdr:to>
      <xdr:col>15</xdr:col>
      <xdr:colOff>101600</xdr:colOff>
      <xdr:row>37</xdr:row>
      <xdr:rowOff>11963</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254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28490</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0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68606</xdr:rowOff>
    </xdr:from>
    <xdr:to>
      <xdr:col>10</xdr:col>
      <xdr:colOff>114300</xdr:colOff>
      <xdr:row>37</xdr:row>
      <xdr:rowOff>94894</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412256"/>
          <a:ext cx="889000" cy="2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123190</xdr:rowOff>
    </xdr:from>
    <xdr:to>
      <xdr:col>10</xdr:col>
      <xdr:colOff>165100</xdr:colOff>
      <xdr:row>37</xdr:row>
      <xdr:rowOff>53340</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29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69867</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070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27178</xdr:rowOff>
    </xdr:from>
    <xdr:to>
      <xdr:col>6</xdr:col>
      <xdr:colOff>38100</xdr:colOff>
      <xdr:row>36</xdr:row>
      <xdr:rowOff>128778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99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145305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974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150165</xdr:rowOff>
    </xdr:from>
    <xdr:to>
      <xdr:col>24</xdr:col>
      <xdr:colOff>114300</xdr:colOff>
      <xdr:row>37</xdr:row>
      <xdr:rowOff>80315</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32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128592</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300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142392</xdr:rowOff>
    </xdr:from>
    <xdr:to>
      <xdr:col>20</xdr:col>
      <xdr:colOff>38100</xdr:colOff>
      <xdr:row>37</xdr:row>
      <xdr:rowOff>72542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31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63669</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407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26721</xdr:rowOff>
    </xdr:from>
    <xdr:to>
      <xdr:col>15</xdr:col>
      <xdr:colOff>101600</xdr:colOff>
      <xdr:row>37</xdr:row>
      <xdr:rowOff>128321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370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119448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463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44094</xdr:rowOff>
    </xdr:from>
    <xdr:to>
      <xdr:col>10</xdr:col>
      <xdr:colOff>165100</xdr:colOff>
      <xdr:row>37</xdr:row>
      <xdr:rowOff>145694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38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136821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480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17806</xdr:rowOff>
    </xdr:from>
    <xdr:to>
      <xdr:col>6</xdr:col>
      <xdr:colOff>38100</xdr:colOff>
      <xdr:row>37</xdr:row>
      <xdr:rowOff>119406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36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110533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454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29718</xdr:rowOff>
    </xdr:from>
    <xdr:to>
      <xdr:col>24</xdr:col>
      <xdr:colOff>62865</xdr:colOff>
      <xdr:row>58</xdr:row>
      <xdr:rowOff>103859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73668"/>
          <a:ext cx="1270" cy="1274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107686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103859</xdr:rowOff>
    </xdr:from>
    <xdr:to>
      <xdr:col>24</xdr:col>
      <xdr:colOff>152400</xdr:colOff>
      <xdr:row>58</xdr:row>
      <xdr:rowOff>103859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4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147845</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4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441,178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29718</xdr:rowOff>
    </xdr:from>
    <xdr:to>
      <xdr:col>24</xdr:col>
      <xdr:colOff>152400</xdr:colOff>
      <xdr:row>51</xdr:row>
      <xdr:rowOff>29718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73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12181</xdr:rowOff>
    </xdr:from>
    <xdr:to>
      <xdr:col>24</xdr:col>
      <xdr:colOff>63500</xdr:colOff>
      <xdr:row>58</xdr:row>
      <xdr:rowOff>18741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56281"/>
          <a:ext cx="838200" cy="6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165217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949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142340</xdr:rowOff>
    </xdr:from>
    <xdr:to>
      <xdr:col>24</xdr:col>
      <xdr:colOff>114300</xdr:colOff>
      <xdr:row>57</xdr:row>
      <xdr:rowOff>72490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9728</xdr:rowOff>
    </xdr:from>
    <xdr:to>
      <xdr:col>19</xdr:col>
      <xdr:colOff>177800</xdr:colOff>
      <xdr:row>58</xdr:row>
      <xdr:rowOff>12181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53828"/>
          <a:ext cx="889000" cy="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895</xdr:rowOff>
    </xdr:from>
    <xdr:to>
      <xdr:col>20</xdr:col>
      <xdr:colOff>38100</xdr:colOff>
      <xdr:row>57</xdr:row>
      <xdr:rowOff>102495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7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119022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548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100116</xdr:rowOff>
    </xdr:from>
    <xdr:to>
      <xdr:col>15</xdr:col>
      <xdr:colOff>50800</xdr:colOff>
      <xdr:row>58</xdr:row>
      <xdr:rowOff>9728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701316"/>
          <a:ext cx="889000" cy="252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164109</xdr:rowOff>
    </xdr:from>
    <xdr:to>
      <xdr:col>15</xdr:col>
      <xdr:colOff>101600</xdr:colOff>
      <xdr:row>57</xdr:row>
      <xdr:rowOff>94259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6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110786</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54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100116</xdr:rowOff>
    </xdr:from>
    <xdr:to>
      <xdr:col>10</xdr:col>
      <xdr:colOff>114300</xdr:colOff>
      <xdr:row>58</xdr:row>
      <xdr:rowOff>102938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701316"/>
          <a:ext cx="889000" cy="3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96042</xdr:rowOff>
    </xdr:from>
    <xdr:to>
      <xdr:col>10</xdr:col>
      <xdr:colOff>165100</xdr:colOff>
      <xdr:row>56</xdr:row>
      <xdr:rowOff>26192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52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42719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301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91291</xdr:rowOff>
    </xdr:from>
    <xdr:to>
      <xdr:col>6</xdr:col>
      <xdr:colOff>38100</xdr:colOff>
      <xdr:row>58</xdr:row>
      <xdr:rowOff>21441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6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37968</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63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139391</xdr:rowOff>
    </xdr:from>
    <xdr:to>
      <xdr:col>24</xdr:col>
      <xdr:colOff>114300</xdr:colOff>
      <xdr:row>58</xdr:row>
      <xdr:rowOff>69541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1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54318</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26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132831</xdr:rowOff>
    </xdr:from>
    <xdr:to>
      <xdr:col>20</xdr:col>
      <xdr:colOff>38100</xdr:colOff>
      <xdr:row>58</xdr:row>
      <xdr:rowOff>62981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05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54108</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9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130378</xdr:rowOff>
    </xdr:from>
    <xdr:to>
      <xdr:col>15</xdr:col>
      <xdr:colOff>101600</xdr:colOff>
      <xdr:row>58</xdr:row>
      <xdr:rowOff>60528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0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51655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95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49316</xdr:rowOff>
    </xdr:from>
    <xdr:to>
      <xdr:col>10</xdr:col>
      <xdr:colOff>165100</xdr:colOff>
      <xdr:row>56</xdr:row>
      <xdr:rowOff>150916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65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142043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743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52138</xdr:rowOff>
    </xdr:from>
    <xdr:to>
      <xdr:col>6</xdr:col>
      <xdr:colOff>38100</xdr:colOff>
      <xdr:row>58</xdr:row>
      <xdr:rowOff>153738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96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144865</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8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127752</xdr:rowOff>
    </xdr:from>
    <xdr:to>
      <xdr:col>24</xdr:col>
      <xdr:colOff>62865</xdr:colOff>
      <xdr:row>78</xdr:row>
      <xdr:rowOff>8742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00702"/>
          <a:ext cx="1270" cy="108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12569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85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8742</xdr:rowOff>
    </xdr:from>
    <xdr:to>
      <xdr:col>24</xdr:col>
      <xdr:colOff>152400</xdr:colOff>
      <xdr:row>78</xdr:row>
      <xdr:rowOff>8742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81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74429</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075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269,068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127752</xdr:rowOff>
    </xdr:from>
    <xdr:to>
      <xdr:col>24</xdr:col>
      <xdr:colOff>152400</xdr:colOff>
      <xdr:row>71</xdr:row>
      <xdr:rowOff>127752</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00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111178</xdr:rowOff>
    </xdr:from>
    <xdr:to>
      <xdr:col>24</xdr:col>
      <xdr:colOff>63500</xdr:colOff>
      <xdr:row>77</xdr:row>
      <xdr:rowOff>143799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312828"/>
          <a:ext cx="838200" cy="32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65356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752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42479</xdr:rowOff>
    </xdr:from>
    <xdr:to>
      <xdr:col>24</xdr:col>
      <xdr:colOff>114300</xdr:colOff>
      <xdr:row>75</xdr:row>
      <xdr:rowOff>144079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0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143799</xdr:rowOff>
    </xdr:from>
    <xdr:to>
      <xdr:col>19</xdr:col>
      <xdr:colOff>177800</xdr:colOff>
      <xdr:row>78</xdr:row>
      <xdr:rowOff>14953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345449"/>
          <a:ext cx="889000" cy="42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146028</xdr:rowOff>
    </xdr:from>
    <xdr:to>
      <xdr:col>20</xdr:col>
      <xdr:colOff>38100</xdr:colOff>
      <xdr:row>76</xdr:row>
      <xdr:rowOff>76178</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04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92705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780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14953</xdr:rowOff>
    </xdr:from>
    <xdr:to>
      <xdr:col>15</xdr:col>
      <xdr:colOff>50800</xdr:colOff>
      <xdr:row>78</xdr:row>
      <xdr:rowOff>115712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388053"/>
          <a:ext cx="889000" cy="10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89921</xdr:rowOff>
    </xdr:from>
    <xdr:to>
      <xdr:col>15</xdr:col>
      <xdr:colOff>101600</xdr:colOff>
      <xdr:row>76</xdr:row>
      <xdr:rowOff>20070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94867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36598</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723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115712</xdr:rowOff>
    </xdr:from>
    <xdr:to>
      <xdr:col>10</xdr:col>
      <xdr:colOff>114300</xdr:colOff>
      <xdr:row>79</xdr:row>
      <xdr:rowOff>23267</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488812"/>
          <a:ext cx="889000" cy="79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149448</xdr:rowOff>
    </xdr:from>
    <xdr:to>
      <xdr:col>10</xdr:col>
      <xdr:colOff>165100</xdr:colOff>
      <xdr:row>77</xdr:row>
      <xdr:rowOff>79598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79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96125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954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15717</xdr:rowOff>
    </xdr:from>
    <xdr:to>
      <xdr:col>6</xdr:col>
      <xdr:colOff>38100</xdr:colOff>
      <xdr:row>77</xdr:row>
      <xdr:rowOff>117317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17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133844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992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60378</xdr:rowOff>
    </xdr:from>
    <xdr:to>
      <xdr:col>24</xdr:col>
      <xdr:colOff>114300</xdr:colOff>
      <xdr:row>77</xdr:row>
      <xdr:rowOff>161978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262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146755</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76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92999</xdr:rowOff>
    </xdr:from>
    <xdr:to>
      <xdr:col>20</xdr:col>
      <xdr:colOff>38100</xdr:colOff>
      <xdr:row>78</xdr:row>
      <xdr:rowOff>23149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94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14276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387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135603</xdr:rowOff>
    </xdr:from>
    <xdr:to>
      <xdr:col>15</xdr:col>
      <xdr:colOff>101600</xdr:colOff>
      <xdr:row>78</xdr:row>
      <xdr:rowOff>65753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33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56880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429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64912</xdr:rowOff>
    </xdr:from>
    <xdr:to>
      <xdr:col>10</xdr:col>
      <xdr:colOff>165100</xdr:colOff>
      <xdr:row>78</xdr:row>
      <xdr:rowOff>166512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43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157639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530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143917</xdr:rowOff>
    </xdr:from>
    <xdr:to>
      <xdr:col>6</xdr:col>
      <xdr:colOff>38100</xdr:colOff>
      <xdr:row>79</xdr:row>
      <xdr:rowOff>74067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51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65194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609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80536</xdr:rowOff>
    </xdr:from>
    <xdr:to>
      <xdr:col>24</xdr:col>
      <xdr:colOff>62865</xdr:colOff>
      <xdr:row>97</xdr:row>
      <xdr:rowOff>153905</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11036"/>
          <a:ext cx="1270" cy="1273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157732</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78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153905</xdr:rowOff>
    </xdr:from>
    <xdr:to>
      <xdr:col>24</xdr:col>
      <xdr:colOff>152400</xdr:colOff>
      <xdr:row>97</xdr:row>
      <xdr:rowOff>153905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78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27213</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86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143,435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80536</xdr:rowOff>
    </xdr:from>
    <xdr:to>
      <xdr:col>24</xdr:col>
      <xdr:colOff>152400</xdr:colOff>
      <xdr:row>90</xdr:row>
      <xdr:rowOff>80536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11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85249</xdr:rowOff>
    </xdr:from>
    <xdr:to>
      <xdr:col>24</xdr:col>
      <xdr:colOff>63500</xdr:colOff>
      <xdr:row>97</xdr:row>
      <xdr:rowOff>113378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715899"/>
          <a:ext cx="838200" cy="28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129674</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245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106797</xdr:rowOff>
    </xdr:from>
    <xdr:to>
      <xdr:col>24</xdr:col>
      <xdr:colOff>114300</xdr:colOff>
      <xdr:row>96</xdr:row>
      <xdr:rowOff>36947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39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73569</xdr:rowOff>
    </xdr:from>
    <xdr:to>
      <xdr:col>19</xdr:col>
      <xdr:colOff>177800</xdr:colOff>
      <xdr:row>97</xdr:row>
      <xdr:rowOff>85249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704219"/>
          <a:ext cx="889000" cy="11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92481</xdr:rowOff>
    </xdr:from>
    <xdr:to>
      <xdr:col>20</xdr:col>
      <xdr:colOff>38100</xdr:colOff>
      <xdr:row>96</xdr:row>
      <xdr:rowOff>22631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380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39158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155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73569</xdr:rowOff>
    </xdr:from>
    <xdr:to>
      <xdr:col>15</xdr:col>
      <xdr:colOff>50800</xdr:colOff>
      <xdr:row>98</xdr:row>
      <xdr:rowOff>10061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704219"/>
          <a:ext cx="889000" cy="107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84786</xdr:rowOff>
    </xdr:from>
    <xdr:to>
      <xdr:col>15</xdr:col>
      <xdr:colOff>101600</xdr:colOff>
      <xdr:row>96</xdr:row>
      <xdr:rowOff>14936</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37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31463</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14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10061</xdr:rowOff>
    </xdr:from>
    <xdr:to>
      <xdr:col>10</xdr:col>
      <xdr:colOff>114300</xdr:colOff>
      <xdr:row>98</xdr:row>
      <xdr:rowOff>28600</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812161"/>
          <a:ext cx="889000" cy="18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9260</xdr:rowOff>
    </xdr:from>
    <xdr:to>
      <xdr:col>10</xdr:col>
      <xdr:colOff>165100</xdr:colOff>
      <xdr:row>96</xdr:row>
      <xdr:rowOff>110860</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46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127387</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243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90925</xdr:rowOff>
    </xdr:from>
    <xdr:to>
      <xdr:col>6</xdr:col>
      <xdr:colOff>38100</xdr:colOff>
      <xdr:row>97</xdr:row>
      <xdr:rowOff>21075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5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37602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32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62578</xdr:rowOff>
    </xdr:from>
    <xdr:to>
      <xdr:col>24</xdr:col>
      <xdr:colOff>114300</xdr:colOff>
      <xdr:row>97</xdr:row>
      <xdr:rowOff>164178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69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148955</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60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34449</xdr:rowOff>
    </xdr:from>
    <xdr:to>
      <xdr:col>20</xdr:col>
      <xdr:colOff>38100</xdr:colOff>
      <xdr:row>97</xdr:row>
      <xdr:rowOff>136049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665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127176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757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22769</xdr:rowOff>
    </xdr:from>
    <xdr:to>
      <xdr:col>15</xdr:col>
      <xdr:colOff>101600</xdr:colOff>
      <xdr:row>97</xdr:row>
      <xdr:rowOff>124369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653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115496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746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130711</xdr:rowOff>
    </xdr:from>
    <xdr:to>
      <xdr:col>10</xdr:col>
      <xdr:colOff>165100</xdr:colOff>
      <xdr:row>98</xdr:row>
      <xdr:rowOff>60861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76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51988</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854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149250</xdr:rowOff>
    </xdr:from>
    <xdr:to>
      <xdr:col>6</xdr:col>
      <xdr:colOff>38100</xdr:colOff>
      <xdr:row>98</xdr:row>
      <xdr:rowOff>79400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77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70527</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872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142672</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57622"/>
          <a:ext cx="1270" cy="1197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89349</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232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142672</xdr:rowOff>
    </xdr:from>
    <xdr:to>
      <xdr:col>55</xdr:col>
      <xdr:colOff>88900</xdr:colOff>
      <xdr:row>31</xdr:row>
      <xdr:rowOff>142672</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57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39574</xdr:rowOff>
    </xdr:from>
    <xdr:to>
      <xdr:col>55</xdr:col>
      <xdr:colOff>0</xdr:colOff>
      <xdr:row>38</xdr:row>
      <xdr:rowOff>67005</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554674"/>
          <a:ext cx="8382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160012</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322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137135</xdr:rowOff>
    </xdr:from>
    <xdr:to>
      <xdr:col>55</xdr:col>
      <xdr:colOff>50800</xdr:colOff>
      <xdr:row>38</xdr:row>
      <xdr:rowOff>67284</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4807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58318</xdr:rowOff>
    </xdr:from>
    <xdr:to>
      <xdr:col>50</xdr:col>
      <xdr:colOff>114300</xdr:colOff>
      <xdr:row>38</xdr:row>
      <xdr:rowOff>67005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573418"/>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137592</xdr:rowOff>
    </xdr:from>
    <xdr:to>
      <xdr:col>50</xdr:col>
      <xdr:colOff>165100</xdr:colOff>
      <xdr:row>38</xdr:row>
      <xdr:rowOff>67742</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81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84269</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256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58318</xdr:rowOff>
    </xdr:from>
    <xdr:to>
      <xdr:col>45</xdr:col>
      <xdr:colOff>177800</xdr:colOff>
      <xdr:row>38</xdr:row>
      <xdr:rowOff>59919</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573418"/>
          <a:ext cx="889000" cy="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130734</xdr:rowOff>
    </xdr:from>
    <xdr:to>
      <xdr:col>46</xdr:col>
      <xdr:colOff>38100</xdr:colOff>
      <xdr:row>38</xdr:row>
      <xdr:rowOff>60884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7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77411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249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59919</xdr:rowOff>
    </xdr:from>
    <xdr:to>
      <xdr:col>41</xdr:col>
      <xdr:colOff>50800</xdr:colOff>
      <xdr:row>38</xdr:row>
      <xdr:rowOff>77750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575019"/>
          <a:ext cx="889000" cy="1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141250</xdr:rowOff>
    </xdr:from>
    <xdr:to>
      <xdr:col>41</xdr:col>
      <xdr:colOff>101600</xdr:colOff>
      <xdr:row>38</xdr:row>
      <xdr:rowOff>71400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87927</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601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4546</xdr:rowOff>
    </xdr:from>
    <xdr:to>
      <xdr:col>36</xdr:col>
      <xdr:colOff>165100</xdr:colOff>
      <xdr:row>38</xdr:row>
      <xdr:rowOff>106146</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1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122674</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2948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160224</xdr:rowOff>
    </xdr:from>
    <xdr:to>
      <xdr:col>55</xdr:col>
      <xdr:colOff>50800</xdr:colOff>
      <xdr:row>38</xdr:row>
      <xdr:rowOff>90374</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50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115561</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459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16205</xdr:rowOff>
    </xdr:from>
    <xdr:to>
      <xdr:col>50</xdr:col>
      <xdr:colOff>165100</xdr:colOff>
      <xdr:row>38</xdr:row>
      <xdr:rowOff>117805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53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108932</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624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7518</xdr:rowOff>
    </xdr:from>
    <xdr:to>
      <xdr:col>46</xdr:col>
      <xdr:colOff>38100</xdr:colOff>
      <xdr:row>38</xdr:row>
      <xdr:rowOff>109118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52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100245</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615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9119</xdr:rowOff>
    </xdr:from>
    <xdr:to>
      <xdr:col>41</xdr:col>
      <xdr:colOff>101600</xdr:colOff>
      <xdr:row>38</xdr:row>
      <xdr:rowOff>110719</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52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101846</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6169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26950</xdr:rowOff>
    </xdr:from>
    <xdr:to>
      <xdr:col>36</xdr:col>
      <xdr:colOff>165100</xdr:colOff>
      <xdr:row>38</xdr:row>
      <xdr:rowOff>128550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54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119677</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6347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145288</xdr:rowOff>
    </xdr:from>
    <xdr:to>
      <xdr:col>54</xdr:col>
      <xdr:colOff>189865</xdr:colOff>
      <xdr:row>59</xdr:row>
      <xdr:rowOff>30493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546338"/>
          <a:ext cx="1270" cy="159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34320</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49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30493</xdr:rowOff>
    </xdr:from>
    <xdr:to>
      <xdr:col>55</xdr:col>
      <xdr:colOff>88900</xdr:colOff>
      <xdr:row>59</xdr:row>
      <xdr:rowOff>30493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4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91965</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321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127,060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145288</xdr:rowOff>
    </xdr:from>
    <xdr:to>
      <xdr:col>55</xdr:col>
      <xdr:colOff>88900</xdr:colOff>
      <xdr:row>49</xdr:row>
      <xdr:rowOff>145288</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546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16319</xdr:rowOff>
    </xdr:from>
    <xdr:to>
      <xdr:col>55</xdr:col>
      <xdr:colOff>0</xdr:colOff>
      <xdr:row>57</xdr:row>
      <xdr:rowOff>72504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788969"/>
          <a:ext cx="838200" cy="5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150753</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751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876</xdr:rowOff>
    </xdr:from>
    <xdr:to>
      <xdr:col>55</xdr:col>
      <xdr:colOff>50800</xdr:colOff>
      <xdr:row>57</xdr:row>
      <xdr:rowOff>102476</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773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45339</xdr:rowOff>
    </xdr:from>
    <xdr:to>
      <xdr:col>50</xdr:col>
      <xdr:colOff>114300</xdr:colOff>
      <xdr:row>57</xdr:row>
      <xdr:rowOff>72504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817989"/>
          <a:ext cx="889000" cy="2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35192</xdr:rowOff>
    </xdr:from>
    <xdr:to>
      <xdr:col>50</xdr:col>
      <xdr:colOff>165100</xdr:colOff>
      <xdr:row>57</xdr:row>
      <xdr:rowOff>136792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8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127919</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90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17387</xdr:rowOff>
    </xdr:from>
    <xdr:to>
      <xdr:col>45</xdr:col>
      <xdr:colOff>177800</xdr:colOff>
      <xdr:row>57</xdr:row>
      <xdr:rowOff>45339</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790037"/>
          <a:ext cx="889000" cy="27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68135</xdr:rowOff>
    </xdr:from>
    <xdr:to>
      <xdr:col>46</xdr:col>
      <xdr:colOff>38100</xdr:colOff>
      <xdr:row>57</xdr:row>
      <xdr:rowOff>169735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84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160862</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933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17387</xdr:rowOff>
    </xdr:from>
    <xdr:to>
      <xdr:col>41</xdr:col>
      <xdr:colOff>50800</xdr:colOff>
      <xdr:row>57</xdr:row>
      <xdr:rowOff>73851</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790037"/>
          <a:ext cx="889000" cy="56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55169</xdr:rowOff>
    </xdr:from>
    <xdr:to>
      <xdr:col>41</xdr:col>
      <xdr:colOff>101600</xdr:colOff>
      <xdr:row>56</xdr:row>
      <xdr:rowOff>156769</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656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1846</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431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99454</xdr:rowOff>
    </xdr:from>
    <xdr:to>
      <xdr:col>36</xdr:col>
      <xdr:colOff>165100</xdr:colOff>
      <xdr:row>57</xdr:row>
      <xdr:rowOff>29604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0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46131</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47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136969</xdr:rowOff>
    </xdr:from>
    <xdr:to>
      <xdr:col>55</xdr:col>
      <xdr:colOff>50800</xdr:colOff>
      <xdr:row>57</xdr:row>
      <xdr:rowOff>67119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73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159846</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58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21704</xdr:rowOff>
    </xdr:from>
    <xdr:to>
      <xdr:col>50</xdr:col>
      <xdr:colOff>165100</xdr:colOff>
      <xdr:row>57</xdr:row>
      <xdr:rowOff>123304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79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139831</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56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165989</xdr:rowOff>
    </xdr:from>
    <xdr:to>
      <xdr:col>46</xdr:col>
      <xdr:colOff>38100</xdr:colOff>
      <xdr:row>57</xdr:row>
      <xdr:rowOff>96139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76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112666</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54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138037</xdr:rowOff>
    </xdr:from>
    <xdr:to>
      <xdr:col>41</xdr:col>
      <xdr:colOff>101600</xdr:colOff>
      <xdr:row>57</xdr:row>
      <xdr:rowOff>68187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73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59314</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831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23051</xdr:rowOff>
    </xdr:from>
    <xdr:to>
      <xdr:col>36</xdr:col>
      <xdr:colOff>165100</xdr:colOff>
      <xdr:row>57</xdr:row>
      <xdr:rowOff>124651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79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115778</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888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130728</xdr:rowOff>
    </xdr:from>
    <xdr:to>
      <xdr:col>54</xdr:col>
      <xdr:colOff>189865</xdr:colOff>
      <xdr:row>79</xdr:row>
      <xdr:rowOff>24124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1960778"/>
          <a:ext cx="1270" cy="1607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27951</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7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24124</xdr:rowOff>
    </xdr:from>
    <xdr:to>
      <xdr:col>55</xdr:col>
      <xdr:colOff>88900</xdr:colOff>
      <xdr:row>79</xdr:row>
      <xdr:rowOff>24124</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68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77405</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73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85,471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130728</xdr:rowOff>
    </xdr:from>
    <xdr:to>
      <xdr:col>55</xdr:col>
      <xdr:colOff>88900</xdr:colOff>
      <xdr:row>69</xdr:row>
      <xdr:rowOff>130728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1960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102248</xdr:rowOff>
    </xdr:from>
    <xdr:to>
      <xdr:col>55</xdr:col>
      <xdr:colOff>0</xdr:colOff>
      <xdr:row>78</xdr:row>
      <xdr:rowOff>997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303898"/>
          <a:ext cx="838200" cy="70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15860</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046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164433</xdr:rowOff>
    </xdr:from>
    <xdr:to>
      <xdr:col>55</xdr:col>
      <xdr:colOff>50800</xdr:colOff>
      <xdr:row>77</xdr:row>
      <xdr:rowOff>94583</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19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997</xdr:rowOff>
    </xdr:from>
    <xdr:to>
      <xdr:col>50</xdr:col>
      <xdr:colOff>114300</xdr:colOff>
      <xdr:row>78</xdr:row>
      <xdr:rowOff>76169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3374097"/>
          <a:ext cx="889000" cy="75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100788</xdr:rowOff>
    </xdr:from>
    <xdr:to>
      <xdr:col>50</xdr:col>
      <xdr:colOff>165100</xdr:colOff>
      <xdr:row>77</xdr:row>
      <xdr:rowOff>30938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13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47464</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2906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154560</xdr:rowOff>
    </xdr:from>
    <xdr:to>
      <xdr:col>45</xdr:col>
      <xdr:colOff>177800</xdr:colOff>
      <xdr:row>78</xdr:row>
      <xdr:rowOff>76169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3356210"/>
          <a:ext cx="889000" cy="93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137801</xdr:rowOff>
    </xdr:from>
    <xdr:to>
      <xdr:col>46</xdr:col>
      <xdr:colOff>38100</xdr:colOff>
      <xdr:row>77</xdr:row>
      <xdr:rowOff>67951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16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84479</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294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154560</xdr:rowOff>
    </xdr:from>
    <xdr:to>
      <xdr:col>41</xdr:col>
      <xdr:colOff>50800</xdr:colOff>
      <xdr:row>78</xdr:row>
      <xdr:rowOff>135452</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356210"/>
          <a:ext cx="889000" cy="152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98958</xdr:rowOff>
    </xdr:from>
    <xdr:to>
      <xdr:col>41</xdr:col>
      <xdr:colOff>101600</xdr:colOff>
      <xdr:row>77</xdr:row>
      <xdr:rowOff>29108</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12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45635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2904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55735</xdr:rowOff>
    </xdr:from>
    <xdr:to>
      <xdr:col>36</xdr:col>
      <xdr:colOff>165100</xdr:colOff>
      <xdr:row>77</xdr:row>
      <xdr:rowOff>157335</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25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2412</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03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51448</xdr:rowOff>
    </xdr:from>
    <xdr:to>
      <xdr:col>55</xdr:col>
      <xdr:colOff>50800</xdr:colOff>
      <xdr:row>77</xdr:row>
      <xdr:rowOff>153048</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25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29875</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231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121647</xdr:rowOff>
    </xdr:from>
    <xdr:to>
      <xdr:col>50</xdr:col>
      <xdr:colOff>165100</xdr:colOff>
      <xdr:row>78</xdr:row>
      <xdr:rowOff>51797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323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42924</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3416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25369</xdr:rowOff>
    </xdr:from>
    <xdr:to>
      <xdr:col>46</xdr:col>
      <xdr:colOff>38100</xdr:colOff>
      <xdr:row>78</xdr:row>
      <xdr:rowOff>126969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39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118096</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15428" y="13491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103760</xdr:rowOff>
    </xdr:from>
    <xdr:to>
      <xdr:col>41</xdr:col>
      <xdr:colOff>101600</xdr:colOff>
      <xdr:row>78</xdr:row>
      <xdr:rowOff>33910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30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25037</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339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84652</xdr:rowOff>
    </xdr:from>
    <xdr:to>
      <xdr:col>36</xdr:col>
      <xdr:colOff>165100</xdr:colOff>
      <xdr:row>79</xdr:row>
      <xdr:rowOff>14802</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45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5929</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37428" y="13550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37833</xdr:rowOff>
    </xdr:from>
    <xdr:to>
      <xdr:col>54</xdr:col>
      <xdr:colOff>189865</xdr:colOff>
      <xdr:row>99</xdr:row>
      <xdr:rowOff>129769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639783"/>
          <a:ext cx="1270" cy="146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133596</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10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129769</xdr:rowOff>
    </xdr:from>
    <xdr:to>
      <xdr:col>55</xdr:col>
      <xdr:colOff>88900</xdr:colOff>
      <xdr:row>99</xdr:row>
      <xdr:rowOff>129769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103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155960</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415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37833</xdr:rowOff>
    </xdr:from>
    <xdr:to>
      <xdr:col>55</xdr:col>
      <xdr:colOff>88900</xdr:colOff>
      <xdr:row>91</xdr:row>
      <xdr:rowOff>37833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639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54432</xdr:rowOff>
    </xdr:from>
    <xdr:to>
      <xdr:col>55</xdr:col>
      <xdr:colOff>0</xdr:colOff>
      <xdr:row>98</xdr:row>
      <xdr:rowOff>165964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856532"/>
          <a:ext cx="838200" cy="111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134497</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422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111620</xdr:rowOff>
    </xdr:from>
    <xdr:to>
      <xdr:col>55</xdr:col>
      <xdr:colOff>50800</xdr:colOff>
      <xdr:row>97</xdr:row>
      <xdr:rowOff>41770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57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94438</xdr:rowOff>
    </xdr:from>
    <xdr:to>
      <xdr:col>50</xdr:col>
      <xdr:colOff>114300</xdr:colOff>
      <xdr:row>98</xdr:row>
      <xdr:rowOff>54432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725088"/>
          <a:ext cx="889000" cy="131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143193</xdr:rowOff>
    </xdr:from>
    <xdr:to>
      <xdr:col>50</xdr:col>
      <xdr:colOff>165100</xdr:colOff>
      <xdr:row>97</xdr:row>
      <xdr:rowOff>73343</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60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89870</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377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94438</xdr:rowOff>
    </xdr:from>
    <xdr:to>
      <xdr:col>45</xdr:col>
      <xdr:colOff>177800</xdr:colOff>
      <xdr:row>97</xdr:row>
      <xdr:rowOff>105893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725088"/>
          <a:ext cx="889000" cy="1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127558</xdr:rowOff>
    </xdr:from>
    <xdr:to>
      <xdr:col>46</xdr:col>
      <xdr:colOff>38100</xdr:colOff>
      <xdr:row>97</xdr:row>
      <xdr:rowOff>57708</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86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74235</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36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79248</xdr:rowOff>
    </xdr:from>
    <xdr:to>
      <xdr:col>41</xdr:col>
      <xdr:colOff>50800</xdr:colOff>
      <xdr:row>97</xdr:row>
      <xdr:rowOff>105893</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709898"/>
          <a:ext cx="889000" cy="26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128372</xdr:rowOff>
    </xdr:from>
    <xdr:to>
      <xdr:col>41</xdr:col>
      <xdr:colOff>101600</xdr:colOff>
      <xdr:row>97</xdr:row>
      <xdr:rowOff>58522</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8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75049</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36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70168</xdr:rowOff>
    </xdr:from>
    <xdr:to>
      <xdr:col>36</xdr:col>
      <xdr:colOff>165100</xdr:colOff>
      <xdr:row>97</xdr:row>
      <xdr:rowOff>318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529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16845</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304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115164</xdr:rowOff>
    </xdr:from>
    <xdr:to>
      <xdr:col>55</xdr:col>
      <xdr:colOff>50800</xdr:colOff>
      <xdr:row>99</xdr:row>
      <xdr:rowOff>45314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91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93591</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89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3632</xdr:rowOff>
    </xdr:from>
    <xdr:to>
      <xdr:col>50</xdr:col>
      <xdr:colOff>165100</xdr:colOff>
      <xdr:row>98</xdr:row>
      <xdr:rowOff>105232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805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96359</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89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43638</xdr:rowOff>
    </xdr:from>
    <xdr:to>
      <xdr:col>46</xdr:col>
      <xdr:colOff>38100</xdr:colOff>
      <xdr:row>97</xdr:row>
      <xdr:rowOff>145238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67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136365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767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55093</xdr:rowOff>
    </xdr:from>
    <xdr:to>
      <xdr:col>41</xdr:col>
      <xdr:colOff>101600</xdr:colOff>
      <xdr:row>97</xdr:row>
      <xdr:rowOff>156693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6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147820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77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28448</xdr:rowOff>
    </xdr:from>
    <xdr:to>
      <xdr:col>36</xdr:col>
      <xdr:colOff>165100</xdr:colOff>
      <xdr:row>97</xdr:row>
      <xdr:rowOff>130048</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659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121175</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75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34968</xdr:rowOff>
    </xdr:from>
    <xdr:to>
      <xdr:col>85</xdr:col>
      <xdr:colOff>126364</xdr:colOff>
      <xdr:row>39</xdr:row>
      <xdr:rowOff>65111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178468"/>
          <a:ext cx="1269" cy="1573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68938</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55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65111</xdr:rowOff>
    </xdr:from>
    <xdr:to>
      <xdr:col>86</xdr:col>
      <xdr:colOff>25400</xdr:colOff>
      <xdr:row>39</xdr:row>
      <xdr:rowOff>65111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51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153095</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495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59,207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34968</xdr:rowOff>
    </xdr:from>
    <xdr:to>
      <xdr:col>86</xdr:col>
      <xdr:colOff>25400</xdr:colOff>
      <xdr:row>30</xdr:row>
      <xdr:rowOff>34968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178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107076</xdr:rowOff>
    </xdr:from>
    <xdr:to>
      <xdr:col>85</xdr:col>
      <xdr:colOff>127000</xdr:colOff>
      <xdr:row>37</xdr:row>
      <xdr:rowOff>118571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6450726"/>
          <a:ext cx="838200" cy="11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126473</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27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103596</xdr:rowOff>
    </xdr:from>
    <xdr:to>
      <xdr:col>85</xdr:col>
      <xdr:colOff>177800</xdr:colOff>
      <xdr:row>37</xdr:row>
      <xdr:rowOff>33746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7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40847</xdr:rowOff>
    </xdr:from>
    <xdr:to>
      <xdr:col>81</xdr:col>
      <xdr:colOff>50800</xdr:colOff>
      <xdr:row>37</xdr:row>
      <xdr:rowOff>107076</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213047"/>
          <a:ext cx="889000" cy="237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146213</xdr:rowOff>
    </xdr:from>
    <xdr:to>
      <xdr:col>81</xdr:col>
      <xdr:colOff>101600</xdr:colOff>
      <xdr:row>37</xdr:row>
      <xdr:rowOff>76363</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18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92890</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09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40847</xdr:rowOff>
    </xdr:from>
    <xdr:to>
      <xdr:col>76</xdr:col>
      <xdr:colOff>114300</xdr:colOff>
      <xdr:row>37</xdr:row>
      <xdr:rowOff>26543</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213047"/>
          <a:ext cx="889000" cy="15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80997</xdr:rowOff>
    </xdr:from>
    <xdr:to>
      <xdr:col>76</xdr:col>
      <xdr:colOff>165100</xdr:colOff>
      <xdr:row>37</xdr:row>
      <xdr:rowOff>11147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5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2274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34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26543</xdr:rowOff>
    </xdr:from>
    <xdr:to>
      <xdr:col>71</xdr:col>
      <xdr:colOff>177800</xdr:colOff>
      <xdr:row>37</xdr:row>
      <xdr:rowOff>122457</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370193"/>
          <a:ext cx="889000" cy="95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22443</xdr:rowOff>
    </xdr:from>
    <xdr:to>
      <xdr:col>72</xdr:col>
      <xdr:colOff>38100</xdr:colOff>
      <xdr:row>35</xdr:row>
      <xdr:rowOff>124043</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02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140570</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579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157382</xdr:rowOff>
    </xdr:from>
    <xdr:to>
      <xdr:col>67</xdr:col>
      <xdr:colOff>101600</xdr:colOff>
      <xdr:row>36</xdr:row>
      <xdr:rowOff>87532</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15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104059</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593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67771</xdr:rowOff>
    </xdr:from>
    <xdr:to>
      <xdr:col>85</xdr:col>
      <xdr:colOff>177800</xdr:colOff>
      <xdr:row>37</xdr:row>
      <xdr:rowOff>169371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411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46198</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38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56276</xdr:rowOff>
    </xdr:from>
    <xdr:to>
      <xdr:col>81</xdr:col>
      <xdr:colOff>101600</xdr:colOff>
      <xdr:row>37</xdr:row>
      <xdr:rowOff>157876</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39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149003</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492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161497</xdr:rowOff>
    </xdr:from>
    <xdr:to>
      <xdr:col>76</xdr:col>
      <xdr:colOff>165100</xdr:colOff>
      <xdr:row>36</xdr:row>
      <xdr:rowOff>91647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162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108174</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5937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147193</xdr:rowOff>
    </xdr:from>
    <xdr:to>
      <xdr:col>72</xdr:col>
      <xdr:colOff>38100</xdr:colOff>
      <xdr:row>37</xdr:row>
      <xdr:rowOff>77343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319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68470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412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71657</xdr:rowOff>
    </xdr:from>
    <xdr:to>
      <xdr:col>67</xdr:col>
      <xdr:colOff>101600</xdr:colOff>
      <xdr:row>38</xdr:row>
      <xdr:rowOff>1807</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41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164384</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508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152095</xdr:rowOff>
    </xdr:from>
    <xdr:to>
      <xdr:col>85</xdr:col>
      <xdr:colOff>126364</xdr:colOff>
      <xdr:row>59</xdr:row>
      <xdr:rowOff>8217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724595"/>
          <a:ext cx="1269" cy="1399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12044</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12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8217</xdr:rowOff>
    </xdr:from>
    <xdr:to>
      <xdr:col>86</xdr:col>
      <xdr:colOff>25400</xdr:colOff>
      <xdr:row>59</xdr:row>
      <xdr:rowOff>8217</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123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98772</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499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143,024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152095</xdr:rowOff>
    </xdr:from>
    <xdr:to>
      <xdr:col>86</xdr:col>
      <xdr:colOff>25400</xdr:colOff>
      <xdr:row>50</xdr:row>
      <xdr:rowOff>152095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724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118097</xdr:rowOff>
    </xdr:from>
    <xdr:to>
      <xdr:col>85</xdr:col>
      <xdr:colOff>127000</xdr:colOff>
      <xdr:row>58</xdr:row>
      <xdr:rowOff>145161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5481300" y="10062197"/>
          <a:ext cx="838200" cy="27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106456</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5362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83579</xdr:rowOff>
    </xdr:from>
    <xdr:to>
      <xdr:col>85</xdr:col>
      <xdr:colOff>177800</xdr:colOff>
      <xdr:row>57</xdr:row>
      <xdr:rowOff>13729</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684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89103</xdr:rowOff>
    </xdr:from>
    <xdr:to>
      <xdr:col>81</xdr:col>
      <xdr:colOff>50800</xdr:colOff>
      <xdr:row>58</xdr:row>
      <xdr:rowOff>118097</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4592300" y="9690303"/>
          <a:ext cx="889000" cy="371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79528</xdr:rowOff>
    </xdr:from>
    <xdr:to>
      <xdr:col>81</xdr:col>
      <xdr:colOff>101600</xdr:colOff>
      <xdr:row>57</xdr:row>
      <xdr:rowOff>9678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68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26205</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455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89103</xdr:rowOff>
    </xdr:from>
    <xdr:to>
      <xdr:col>76</xdr:col>
      <xdr:colOff>114300</xdr:colOff>
      <xdr:row>57</xdr:row>
      <xdr:rowOff>94831</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9690303"/>
          <a:ext cx="889000" cy="17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73901</xdr:rowOff>
    </xdr:from>
    <xdr:to>
      <xdr:col>76</xdr:col>
      <xdr:colOff>165100</xdr:colOff>
      <xdr:row>57</xdr:row>
      <xdr:rowOff>4051</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67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166628</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767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94831</xdr:rowOff>
    </xdr:from>
    <xdr:to>
      <xdr:col>71</xdr:col>
      <xdr:colOff>177800</xdr:colOff>
      <xdr:row>59</xdr:row>
      <xdr:rowOff>838</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2814300" y="9867481"/>
          <a:ext cx="889000" cy="248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33451</xdr:rowOff>
    </xdr:from>
    <xdr:to>
      <xdr:col>72</xdr:col>
      <xdr:colOff>38100</xdr:colOff>
      <xdr:row>56</xdr:row>
      <xdr:rowOff>135051</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634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151578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409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78740</xdr:rowOff>
    </xdr:from>
    <xdr:to>
      <xdr:col>67</xdr:col>
      <xdr:colOff>101600</xdr:colOff>
      <xdr:row>57</xdr:row>
      <xdr:rowOff>8890</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67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25417</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45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94361</xdr:rowOff>
    </xdr:from>
    <xdr:to>
      <xdr:col>85</xdr:col>
      <xdr:colOff>177800</xdr:colOff>
      <xdr:row>59</xdr:row>
      <xdr:rowOff>24511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1003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9288</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953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67297</xdr:rowOff>
    </xdr:from>
    <xdr:to>
      <xdr:col>81</xdr:col>
      <xdr:colOff>101600</xdr:colOff>
      <xdr:row>58</xdr:row>
      <xdr:rowOff>168897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1001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160024</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10104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38303</xdr:rowOff>
    </xdr:from>
    <xdr:to>
      <xdr:col>76</xdr:col>
      <xdr:colOff>165100</xdr:colOff>
      <xdr:row>56</xdr:row>
      <xdr:rowOff>139903</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639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156430</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414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44031</xdr:rowOff>
    </xdr:from>
    <xdr:to>
      <xdr:col>72</xdr:col>
      <xdr:colOff>38100</xdr:colOff>
      <xdr:row>57</xdr:row>
      <xdr:rowOff>145631</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81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136758</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909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121488</xdr:rowOff>
    </xdr:from>
    <xdr:to>
      <xdr:col>67</xdr:col>
      <xdr:colOff>101600</xdr:colOff>
      <xdr:row>59</xdr:row>
      <xdr:rowOff>51638</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1006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42765</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1015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104191</xdr:rowOff>
    </xdr:from>
    <xdr:to>
      <xdr:col>85</xdr:col>
      <xdr:colOff>126364</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6317595" y="12105691"/>
          <a:ext cx="1269" cy="1537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5" name="災害復旧費最小値テキスト">
          <a:extLst>
            <a:ext uri="{FF2B5EF4-FFF2-40B4-BE49-F238E27FC236}">
              <a16:creationId xmlns:a16="http://schemas.microsoft.com/office/drawing/2014/main" id="{00000000-0008-0000-0700-00007B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50868</xdr:rowOff>
    </xdr:from>
    <xdr:ext cx="599010" cy="259045"/>
    <xdr:sp macro="" textlink="">
      <xdr:nvSpPr>
        <xdr:cNvPr id="637" name="災害復旧費最大値テキスト">
          <a:extLst>
            <a:ext uri="{FF2B5EF4-FFF2-40B4-BE49-F238E27FC236}">
              <a16:creationId xmlns:a16="http://schemas.microsoft.com/office/drawing/2014/main" id="{00000000-0008-0000-0700-00007D020000}"/>
            </a:ext>
          </a:extLst>
        </xdr:cNvPr>
        <xdr:cNvSpPr txBox="1"/>
      </xdr:nvSpPr>
      <xdr:spPr>
        <a:xfrm>
          <a:off x="16370300" y="11880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104191</xdr:rowOff>
    </xdr:from>
    <xdr:to>
      <xdr:col>86</xdr:col>
      <xdr:colOff>25400</xdr:colOff>
      <xdr:row>70</xdr:row>
      <xdr:rowOff>104191</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2105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12009</xdr:rowOff>
    </xdr:from>
    <xdr:ext cx="469744" cy="259045"/>
    <xdr:sp macro="" textlink="">
      <xdr:nvSpPr>
        <xdr:cNvPr id="640" name="災害復旧費平均値テキスト">
          <a:extLst>
            <a:ext uri="{FF2B5EF4-FFF2-40B4-BE49-F238E27FC236}">
              <a16:creationId xmlns:a16="http://schemas.microsoft.com/office/drawing/2014/main" id="{00000000-0008-0000-0700-000080020000}"/>
            </a:ext>
          </a:extLst>
        </xdr:cNvPr>
        <xdr:cNvSpPr txBox="1"/>
      </xdr:nvSpPr>
      <xdr:spPr>
        <a:xfrm>
          <a:off x="16370300" y="133851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160582</xdr:rowOff>
    </xdr:from>
    <xdr:to>
      <xdr:col>85</xdr:col>
      <xdr:colOff>177800</xdr:colOff>
      <xdr:row>79</xdr:row>
      <xdr:rowOff>90732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6268700" y="1353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171228</xdr:rowOff>
    </xdr:from>
    <xdr:to>
      <xdr:col>81</xdr:col>
      <xdr:colOff>101600</xdr:colOff>
      <xdr:row>79</xdr:row>
      <xdr:rowOff>101378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5430500" y="1354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117905</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46428" y="1331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74254</xdr:rowOff>
    </xdr:from>
    <xdr:to>
      <xdr:col>76</xdr:col>
      <xdr:colOff>114300</xdr:colOff>
      <xdr:row>79</xdr:row>
      <xdr:rowOff>98879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3703300" y="13618804"/>
          <a:ext cx="889000" cy="24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10001</xdr:rowOff>
    </xdr:from>
    <xdr:to>
      <xdr:col>76</xdr:col>
      <xdr:colOff>165100</xdr:colOff>
      <xdr:row>79</xdr:row>
      <xdr:rowOff>111601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4541500" y="1355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128128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357428" y="1332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74254</xdr:rowOff>
    </xdr:from>
    <xdr:to>
      <xdr:col>71</xdr:col>
      <xdr:colOff>177800</xdr:colOff>
      <xdr:row>79</xdr:row>
      <xdr:rowOff>86926</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2814300" y="13618804"/>
          <a:ext cx="889000" cy="1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141706</xdr:rowOff>
    </xdr:from>
    <xdr:to>
      <xdr:col>72</xdr:col>
      <xdr:colOff>38100</xdr:colOff>
      <xdr:row>79</xdr:row>
      <xdr:rowOff>71856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3652500" y="13514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88383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68428" y="13290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121024</xdr:rowOff>
    </xdr:from>
    <xdr:to>
      <xdr:col>67</xdr:col>
      <xdr:colOff>101600</xdr:colOff>
      <xdr:row>79</xdr:row>
      <xdr:rowOff>51174</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2763500" y="1349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67701</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79428" y="13269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139010</xdr:rowOff>
    </xdr:from>
    <xdr:ext cx="249299" cy="259045"/>
    <xdr:sp macro="" textlink="">
      <xdr:nvSpPr>
        <xdr:cNvPr id="659" name="災害復旧費該当値テキスト">
          <a:extLst>
            <a:ext uri="{FF2B5EF4-FFF2-40B4-BE49-F238E27FC236}">
              <a16:creationId xmlns:a16="http://schemas.microsoft.com/office/drawing/2014/main" id="{00000000-0008-0000-0700-000093020000}"/>
            </a:ext>
          </a:extLst>
        </xdr:cNvPr>
        <xdr:cNvSpPr txBox="1"/>
      </xdr:nvSpPr>
      <xdr:spPr>
        <a:xfrm>
          <a:off x="16370300" y="13512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23454</xdr:rowOff>
    </xdr:from>
    <xdr:to>
      <xdr:col>72</xdr:col>
      <xdr:colOff>38100</xdr:colOff>
      <xdr:row>79</xdr:row>
      <xdr:rowOff>125054</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3652500" y="1356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116181</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468428" y="13660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36126</xdr:rowOff>
    </xdr:from>
    <xdr:to>
      <xdr:col>67</xdr:col>
      <xdr:colOff>101600</xdr:colOff>
      <xdr:row>79</xdr:row>
      <xdr:rowOff>137726</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2763500" y="1358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128853</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579428" y="13673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a:extLst>
            <a:ext uri="{FF2B5EF4-FFF2-40B4-BE49-F238E27FC236}">
              <a16:creationId xmlns:a16="http://schemas.microsoft.com/office/drawing/2014/main" id="{00000000-0008-0000-0700-0000B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127668</xdr:rowOff>
    </xdr:from>
    <xdr:to>
      <xdr:col>85</xdr:col>
      <xdr:colOff>126364</xdr:colOff>
      <xdr:row>98</xdr:row>
      <xdr:rowOff>118525</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6317595" y="15729618"/>
          <a:ext cx="1269" cy="119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122352</xdr:rowOff>
    </xdr:from>
    <xdr:ext cx="534377" cy="259045"/>
    <xdr:sp macro="" textlink="">
      <xdr:nvSpPr>
        <xdr:cNvPr id="692" name="公債費最小値テキスト">
          <a:extLst>
            <a:ext uri="{FF2B5EF4-FFF2-40B4-BE49-F238E27FC236}">
              <a16:creationId xmlns:a16="http://schemas.microsoft.com/office/drawing/2014/main" id="{00000000-0008-0000-0700-0000B4020000}"/>
            </a:ext>
          </a:extLst>
        </xdr:cNvPr>
        <xdr:cNvSpPr txBox="1"/>
      </xdr:nvSpPr>
      <xdr:spPr>
        <a:xfrm>
          <a:off x="16370300" y="1692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118525</xdr:rowOff>
    </xdr:from>
    <xdr:to>
      <xdr:col>86</xdr:col>
      <xdr:colOff>25400</xdr:colOff>
      <xdr:row>98</xdr:row>
      <xdr:rowOff>118525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69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74345</xdr:rowOff>
    </xdr:from>
    <xdr:ext cx="599010" cy="259045"/>
    <xdr:sp macro="" textlink="">
      <xdr:nvSpPr>
        <xdr:cNvPr id="694" name="公債費最大値テキスト">
          <a:extLst>
            <a:ext uri="{FF2B5EF4-FFF2-40B4-BE49-F238E27FC236}">
              <a16:creationId xmlns:a16="http://schemas.microsoft.com/office/drawing/2014/main" id="{00000000-0008-0000-0700-0000B6020000}"/>
            </a:ext>
          </a:extLst>
        </xdr:cNvPr>
        <xdr:cNvSpPr txBox="1"/>
      </xdr:nvSpPr>
      <xdr:spPr>
        <a:xfrm>
          <a:off x="16370300" y="15504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169,079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127668</xdr:rowOff>
    </xdr:from>
    <xdr:to>
      <xdr:col>86</xdr:col>
      <xdr:colOff>25400</xdr:colOff>
      <xdr:row>91</xdr:row>
      <xdr:rowOff>127668</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5729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143746</xdr:rowOff>
    </xdr:from>
    <xdr:to>
      <xdr:col>85</xdr:col>
      <xdr:colOff>127000</xdr:colOff>
      <xdr:row>97</xdr:row>
      <xdr:rowOff>146634</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5481300" y="16774396"/>
          <a:ext cx="838200" cy="2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128122</xdr:rowOff>
    </xdr:from>
    <xdr:ext cx="534377" cy="259045"/>
    <xdr:sp macro="" textlink="">
      <xdr:nvSpPr>
        <xdr:cNvPr id="697" name="公債費平均値テキスト">
          <a:extLst>
            <a:ext uri="{FF2B5EF4-FFF2-40B4-BE49-F238E27FC236}">
              <a16:creationId xmlns:a16="http://schemas.microsoft.com/office/drawing/2014/main" id="{00000000-0008-0000-0700-0000B9020000}"/>
            </a:ext>
          </a:extLst>
        </xdr:cNvPr>
        <xdr:cNvSpPr txBox="1"/>
      </xdr:nvSpPr>
      <xdr:spPr>
        <a:xfrm>
          <a:off x="16370300" y="16415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105245</xdr:rowOff>
    </xdr:from>
    <xdr:to>
      <xdr:col>85</xdr:col>
      <xdr:colOff>177800</xdr:colOff>
      <xdr:row>97</xdr:row>
      <xdr:rowOff>35395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6268700" y="16564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146634</xdr:rowOff>
    </xdr:from>
    <xdr:to>
      <xdr:col>81</xdr:col>
      <xdr:colOff>50800</xdr:colOff>
      <xdr:row>97</xdr:row>
      <xdr:rowOff>154468</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4592300" y="16777284"/>
          <a:ext cx="889000" cy="7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74887</xdr:rowOff>
    </xdr:from>
    <xdr:to>
      <xdr:col>81</xdr:col>
      <xdr:colOff>101600</xdr:colOff>
      <xdr:row>97</xdr:row>
      <xdr:rowOff>5037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5430500" y="1653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21564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30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154468</xdr:rowOff>
    </xdr:from>
    <xdr:to>
      <xdr:col>76</xdr:col>
      <xdr:colOff>114300</xdr:colOff>
      <xdr:row>97</xdr:row>
      <xdr:rowOff>164328</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3703300" y="16785118"/>
          <a:ext cx="889000" cy="9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92100</xdr:rowOff>
    </xdr:from>
    <xdr:to>
      <xdr:col>76</xdr:col>
      <xdr:colOff>165100</xdr:colOff>
      <xdr:row>97</xdr:row>
      <xdr:rowOff>22250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4541500" y="1655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38777</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632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145217</xdr:rowOff>
    </xdr:from>
    <xdr:to>
      <xdr:col>71</xdr:col>
      <xdr:colOff>177800</xdr:colOff>
      <xdr:row>97</xdr:row>
      <xdr:rowOff>164328</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2814300" y="16775867"/>
          <a:ext cx="889000" cy="19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81257</xdr:rowOff>
    </xdr:from>
    <xdr:to>
      <xdr:col>72</xdr:col>
      <xdr:colOff>38100</xdr:colOff>
      <xdr:row>97</xdr:row>
      <xdr:rowOff>11407</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3652500" y="1654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27934</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315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86271</xdr:rowOff>
    </xdr:from>
    <xdr:to>
      <xdr:col>67</xdr:col>
      <xdr:colOff>101600</xdr:colOff>
      <xdr:row>97</xdr:row>
      <xdr:rowOff>16421</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2763500" y="16545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32948</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320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92946</xdr:rowOff>
    </xdr:from>
    <xdr:to>
      <xdr:col>85</xdr:col>
      <xdr:colOff>177800</xdr:colOff>
      <xdr:row>98</xdr:row>
      <xdr:rowOff>23096</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6268700" y="1672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71373</xdr:rowOff>
    </xdr:from>
    <xdr:ext cx="534377" cy="259045"/>
    <xdr:sp macro="" textlink="">
      <xdr:nvSpPr>
        <xdr:cNvPr id="716" name="公債費該当値テキスト">
          <a:extLst>
            <a:ext uri="{FF2B5EF4-FFF2-40B4-BE49-F238E27FC236}">
              <a16:creationId xmlns:a16="http://schemas.microsoft.com/office/drawing/2014/main" id="{00000000-0008-0000-0700-0000CC020000}"/>
            </a:ext>
          </a:extLst>
        </xdr:cNvPr>
        <xdr:cNvSpPr txBox="1"/>
      </xdr:nvSpPr>
      <xdr:spPr>
        <a:xfrm>
          <a:off x="16370300" y="1670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95834</xdr:rowOff>
    </xdr:from>
    <xdr:to>
      <xdr:col>81</xdr:col>
      <xdr:colOff>101600</xdr:colOff>
      <xdr:row>98</xdr:row>
      <xdr:rowOff>25984</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5430500" y="16726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17111</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5214111" y="1681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103668</xdr:rowOff>
    </xdr:from>
    <xdr:to>
      <xdr:col>76</xdr:col>
      <xdr:colOff>165100</xdr:colOff>
      <xdr:row>98</xdr:row>
      <xdr:rowOff>33818</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4541500" y="1673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24945</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4325111" y="16827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113528</xdr:rowOff>
    </xdr:from>
    <xdr:to>
      <xdr:col>72</xdr:col>
      <xdr:colOff>38100</xdr:colOff>
      <xdr:row>98</xdr:row>
      <xdr:rowOff>43678</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3652500" y="1674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34805</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436111" y="16836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94417</xdr:rowOff>
    </xdr:from>
    <xdr:to>
      <xdr:col>67</xdr:col>
      <xdr:colOff>101600</xdr:colOff>
      <xdr:row>98</xdr:row>
      <xdr:rowOff>24567</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2763500" y="1672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15694</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2547111" y="1681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112268</xdr:rowOff>
    </xdr:from>
    <xdr:to>
      <xdr:col>116</xdr:col>
      <xdr:colOff>62864</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255768"/>
          <a:ext cx="1269"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155465</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6705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58945</xdr:rowOff>
    </xdr:from>
    <xdr:ext cx="378565"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5030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112268</xdr:rowOff>
    </xdr:from>
    <xdr:to>
      <xdr:col>116</xdr:col>
      <xdr:colOff>152400</xdr:colOff>
      <xdr:row>30</xdr:row>
      <xdr:rowOff>112268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25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72915</xdr:rowOff>
    </xdr:from>
    <xdr:ext cx="313932"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4165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50038</xdr:rowOff>
    </xdr:from>
    <xdr:to>
      <xdr:col>116</xdr:col>
      <xdr:colOff>114300</xdr:colOff>
      <xdr:row>38</xdr:row>
      <xdr:rowOff>151638</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56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107188</xdr:rowOff>
    </xdr:from>
    <xdr:to>
      <xdr:col>112</xdr:col>
      <xdr:colOff>38100</xdr:colOff>
      <xdr:row>38</xdr:row>
      <xdr:rowOff>37338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53865</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66333" y="62260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52324</xdr:rowOff>
    </xdr:from>
    <xdr:to>
      <xdr:col>107</xdr:col>
      <xdr:colOff>101600</xdr:colOff>
      <xdr:row>38</xdr:row>
      <xdr:rowOff>153924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170451</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77333" y="63426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155194</xdr:rowOff>
    </xdr:from>
    <xdr:to>
      <xdr:col>102</xdr:col>
      <xdr:colOff>165100</xdr:colOff>
      <xdr:row>37</xdr:row>
      <xdr:rowOff>85344</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327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101871</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102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132334</xdr:rowOff>
    </xdr:from>
    <xdr:to>
      <xdr:col>98</xdr:col>
      <xdr:colOff>38100</xdr:colOff>
      <xdr:row>36</xdr:row>
      <xdr:rowOff>62484</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13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79011</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5908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28465</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5435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目的別歳出の住民一人当たりのコストについては、議会費、消防費、農林水産業費などが全国平均及び埼玉県平均を上回っている。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商工</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費については、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ふるさと納税基金の設置に伴う積立金の増加やフレンドシップ・ハイツよしみ再生事業の設計により、増加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土木費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、主に主要地方道東松山鴻巣線４車線化事業に係る物件補償料の減に伴い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年度に引き続き数値が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減少している。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また、令和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年度開校予定となる統合小学校の建設事業等に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伴い、今後は教育費の増加が考えられる。事業を新設・拡充する場合は、後年度の財政負担を検証し、健全な財政運営に努める。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埼玉県吉見町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財政調整基金残高の標準財政規模比は、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財政調整基金への積立金が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57,431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千円となり、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ポイント増となった。</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また、新型コロナウイルス感染症対応地方創生臨時交付金や子育て世帯等臨時特別支援事業費補助金等の減により、令和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年度の実質単年度収支の標準財政規模費が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3.41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ポイント減となっている。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埼玉県吉見町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算定の始まった平成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年度現在まで、すべての会計で赤字額が生じていない。今後も、一般会計及び各特別会計においても、赤字が生じないよう、健全な財政運営に努める。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16.899999999999999</v>
          </cell>
          <cell r="BX51">
            <v>8.3000000000000007</v>
          </cell>
          <cell r="CF51">
            <v>6.4</v>
          </cell>
        </row>
        <row r="53">
          <cell r="BP53">
            <v>75.3</v>
          </cell>
          <cell r="BX53">
            <v>76.3</v>
          </cell>
          <cell r="CF53">
            <v>76.400000000000006</v>
          </cell>
          <cell r="CN53">
            <v>77.400000000000006</v>
          </cell>
          <cell r="CV53">
            <v>78.5</v>
          </cell>
        </row>
        <row r="55">
          <cell r="AN55" t="str">
            <v>類似団体内平均値</v>
          </cell>
          <cell r="BP55">
            <v>35.4</v>
          </cell>
          <cell r="BX55">
            <v>13.4</v>
          </cell>
          <cell r="CF55">
            <v>0</v>
          </cell>
          <cell r="CN55">
            <v>0</v>
          </cell>
          <cell r="CV55">
            <v>0</v>
          </cell>
        </row>
        <row r="57">
          <cell r="BP57">
            <v>66</v>
          </cell>
          <cell r="BX57">
            <v>65.099999999999994</v>
          </cell>
          <cell r="CF57">
            <v>63.1</v>
          </cell>
          <cell r="CN57">
            <v>64.2</v>
          </cell>
          <cell r="CV57">
            <v>64.400000000000006</v>
          </cell>
        </row>
        <row r="72">
          <cell r="BP72" t="str">
            <v>R01</v>
          </cell>
          <cell r="BX72" t="str">
            <v>R02</v>
          </cell>
          <cell r="CF72" t="str">
            <v>R03</v>
          </cell>
          <cell r="CN72" t="str">
            <v>R04</v>
          </cell>
          <cell r="CV72" t="str">
            <v>R05</v>
          </cell>
        </row>
        <row r="73">
          <cell r="AN73" t="str">
            <v>当該団体値</v>
          </cell>
          <cell r="BP73">
            <v>16.899999999999999</v>
          </cell>
          <cell r="BX73">
            <v>8.3000000000000007</v>
          </cell>
          <cell r="CF73">
            <v>6.4</v>
          </cell>
        </row>
        <row r="75">
          <cell r="BP75">
            <v>6.4</v>
          </cell>
          <cell r="BX75">
            <v>5.9</v>
          </cell>
          <cell r="CF75">
            <v>5.6</v>
          </cell>
          <cell r="CN75">
            <v>5.5</v>
          </cell>
          <cell r="CV75">
            <v>5.6</v>
          </cell>
        </row>
        <row r="77">
          <cell r="AN77" t="str">
            <v>類似団体内平均値</v>
          </cell>
          <cell r="BP77">
            <v>35.4</v>
          </cell>
          <cell r="BX77">
            <v>13.4</v>
          </cell>
          <cell r="CF77">
            <v>0</v>
          </cell>
          <cell r="CN77">
            <v>0</v>
          </cell>
          <cell r="CV77">
            <v>0</v>
          </cell>
        </row>
        <row r="79">
          <cell r="BP79">
            <v>8.8000000000000007</v>
          </cell>
          <cell r="BX79">
            <v>8.3000000000000007</v>
          </cell>
          <cell r="CF79">
            <v>7.2</v>
          </cell>
          <cell r="CN79">
            <v>7.2</v>
          </cell>
          <cell r="CV79">
            <v>7</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 Id="rId1" Type="http://schemas.openxmlformats.org/officeDocument/2006/relationships/printerSettings" Target="../printerSettings/printerSettings13.bin"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 Id="rId1" Type="http://schemas.openxmlformats.org/officeDocument/2006/relationships/printerSettings" Target="../printerSettings/printerSettings14.bin"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 Id="rId1" Type="http://schemas.openxmlformats.org/officeDocument/2006/relationships/printerSettings" Target="../printerSettings/printerSettings15.bin" />
</Relationships>
</file>

<file path=xl/worksheets/_rels/sheet16.xml.rels>&#65279;<?xml version="1.0" encoding="utf-8" standalone="yes"?>
<Relationships xmlns="http://schemas.openxmlformats.org/package/2006/relationships">
  <Relationship Id="rId2" Type="http://schemas.openxmlformats.org/officeDocument/2006/relationships/drawing" Target="../drawings/drawing15.xml" />
  <Relationship Id="rId1" Type="http://schemas.openxmlformats.org/officeDocument/2006/relationships/printerSettings" Target="../printerSettings/printerSettings16.bin" />
</Relationships>
</file>

<file path=xl/worksheets/_rels/sheet17.xml.rels>&#65279;<?xml version="1.0" encoding="utf-8" standalone="yes"?>
<Relationships xmlns="http://schemas.openxmlformats.org/package/2006/relationships">
  <Relationship Id="rId1" Type="http://schemas.openxmlformats.org/officeDocument/2006/relationships/printerSettings" Target="../printerSettings/printerSettings17.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zoomScale="85" zoomScaleNormal="85"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75"/>
      <c r="DK1" s="175"/>
      <c r="DL1" s="175"/>
      <c r="DM1" s="175"/>
      <c r="DN1" s="175"/>
      <c r="DO1" s="175"/>
    </row>
    <row r="2" spans="1:119" ht="24.75" thickBot="1" x14ac:dyDescent="0.2">
      <c r="B2" s="176" t="s">
        <v>77</v>
      </c>
      <c r="C2" s="176"/>
      <c r="D2" s="177"/>
    </row>
    <row r="3" spans="1:119" ht="18.75" customHeight="1" thickBot="1" x14ac:dyDescent="0.2">
      <c r="A3" s="175"/>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75"/>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8022108</v>
      </c>
      <c r="BO4" s="436"/>
      <c r="BP4" s="436"/>
      <c r="BQ4" s="436"/>
      <c r="BR4" s="436"/>
      <c r="BS4" s="436"/>
      <c r="BT4" s="436"/>
      <c r="BU4" s="437"/>
      <c r="BV4" s="435">
        <v>8322762</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10.6</v>
      </c>
      <c r="CU4" s="576"/>
      <c r="CV4" s="576"/>
      <c r="CW4" s="576"/>
      <c r="CX4" s="576"/>
      <c r="CY4" s="576"/>
      <c r="CZ4" s="576"/>
      <c r="DA4" s="577"/>
      <c r="DB4" s="575">
        <v>14.4</v>
      </c>
      <c r="DC4" s="576"/>
      <c r="DD4" s="576"/>
      <c r="DE4" s="576"/>
      <c r="DF4" s="576"/>
      <c r="DG4" s="576"/>
      <c r="DH4" s="576"/>
      <c r="DI4" s="577"/>
    </row>
    <row r="5" spans="1:119" ht="18.75" customHeight="1" x14ac:dyDescent="0.15">
      <c r="A5" s="175"/>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7405574</v>
      </c>
      <c r="BO5" s="407"/>
      <c r="BP5" s="407"/>
      <c r="BQ5" s="407"/>
      <c r="BR5" s="407"/>
      <c r="BS5" s="407"/>
      <c r="BT5" s="407"/>
      <c r="BU5" s="408"/>
      <c r="BV5" s="406">
        <v>7566974</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86.5</v>
      </c>
      <c r="CU5" s="404"/>
      <c r="CV5" s="404"/>
      <c r="CW5" s="404"/>
      <c r="CX5" s="404"/>
      <c r="CY5" s="404"/>
      <c r="CZ5" s="404"/>
      <c r="DA5" s="405"/>
      <c r="DB5" s="403">
        <v>86.8</v>
      </c>
      <c r="DC5" s="404"/>
      <c r="DD5" s="404"/>
      <c r="DE5" s="404"/>
      <c r="DF5" s="404"/>
      <c r="DG5" s="404"/>
      <c r="DH5" s="404"/>
      <c r="DI5" s="405"/>
    </row>
    <row r="6" spans="1:119" ht="18.75" customHeight="1" x14ac:dyDescent="0.15">
      <c r="A6" s="175"/>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616534</v>
      </c>
      <c r="BO6" s="407"/>
      <c r="BP6" s="407"/>
      <c r="BQ6" s="407"/>
      <c r="BR6" s="407"/>
      <c r="BS6" s="407"/>
      <c r="BT6" s="407"/>
      <c r="BU6" s="408"/>
      <c r="BV6" s="406">
        <v>755788</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87.4</v>
      </c>
      <c r="CU6" s="550"/>
      <c r="CV6" s="550"/>
      <c r="CW6" s="550"/>
      <c r="CX6" s="550"/>
      <c r="CY6" s="550"/>
      <c r="CZ6" s="550"/>
      <c r="DA6" s="551"/>
      <c r="DB6" s="549">
        <v>88.8</v>
      </c>
      <c r="DC6" s="550"/>
      <c r="DD6" s="550"/>
      <c r="DE6" s="550"/>
      <c r="DF6" s="550"/>
      <c r="DG6" s="550"/>
      <c r="DH6" s="550"/>
      <c r="DI6" s="551"/>
    </row>
    <row r="7" spans="1:119" ht="18.75" customHeight="1" x14ac:dyDescent="0.15">
      <c r="A7" s="175"/>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101</v>
      </c>
      <c r="AV7" s="465"/>
      <c r="AW7" s="465"/>
      <c r="AX7" s="465"/>
      <c r="AY7" s="420" t="s">
        <v>102</v>
      </c>
      <c r="AZ7" s="421"/>
      <c r="BA7" s="421"/>
      <c r="BB7" s="421"/>
      <c r="BC7" s="421"/>
      <c r="BD7" s="421"/>
      <c r="BE7" s="421"/>
      <c r="BF7" s="421"/>
      <c r="BG7" s="421"/>
      <c r="BH7" s="421"/>
      <c r="BI7" s="421"/>
      <c r="BJ7" s="421"/>
      <c r="BK7" s="421"/>
      <c r="BL7" s="421"/>
      <c r="BM7" s="422"/>
      <c r="BN7" s="406">
        <v>74249</v>
      </c>
      <c r="BO7" s="407"/>
      <c r="BP7" s="407"/>
      <c r="BQ7" s="407"/>
      <c r="BR7" s="407"/>
      <c r="BS7" s="407"/>
      <c r="BT7" s="407"/>
      <c r="BU7" s="408"/>
      <c r="BV7" s="406">
        <v>20701</v>
      </c>
      <c r="BW7" s="407"/>
      <c r="BX7" s="407"/>
      <c r="BY7" s="407"/>
      <c r="BZ7" s="407"/>
      <c r="CA7" s="407"/>
      <c r="CB7" s="407"/>
      <c r="CC7" s="408"/>
      <c r="CD7" s="446" t="s">
        <v>103</v>
      </c>
      <c r="CE7" s="366"/>
      <c r="CF7" s="366"/>
      <c r="CG7" s="366"/>
      <c r="CH7" s="366"/>
      <c r="CI7" s="366"/>
      <c r="CJ7" s="366"/>
      <c r="CK7" s="366"/>
      <c r="CL7" s="366"/>
      <c r="CM7" s="366"/>
      <c r="CN7" s="366"/>
      <c r="CO7" s="366"/>
      <c r="CP7" s="366"/>
      <c r="CQ7" s="366"/>
      <c r="CR7" s="366"/>
      <c r="CS7" s="447"/>
      <c r="CT7" s="406">
        <v>5118409</v>
      </c>
      <c r="CU7" s="407"/>
      <c r="CV7" s="407"/>
      <c r="CW7" s="407"/>
      <c r="CX7" s="407"/>
      <c r="CY7" s="407"/>
      <c r="CZ7" s="407"/>
      <c r="DA7" s="408"/>
      <c r="DB7" s="406">
        <v>5105471</v>
      </c>
      <c r="DC7" s="407"/>
      <c r="DD7" s="407"/>
      <c r="DE7" s="407"/>
      <c r="DF7" s="407"/>
      <c r="DG7" s="407"/>
      <c r="DH7" s="407"/>
      <c r="DI7" s="408"/>
    </row>
    <row r="8" spans="1:119" ht="18.75" customHeight="1" thickBot="1" x14ac:dyDescent="0.2">
      <c r="A8" s="175"/>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104</v>
      </c>
      <c r="AN8" s="363"/>
      <c r="AO8" s="363"/>
      <c r="AP8" s="363"/>
      <c r="AQ8" s="363"/>
      <c r="AR8" s="363"/>
      <c r="AS8" s="363"/>
      <c r="AT8" s="364"/>
      <c r="AU8" s="464" t="s">
        <v>90</v>
      </c>
      <c r="AV8" s="465"/>
      <c r="AW8" s="465"/>
      <c r="AX8" s="465"/>
      <c r="AY8" s="420" t="s">
        <v>105</v>
      </c>
      <c r="AZ8" s="421"/>
      <c r="BA8" s="421"/>
      <c r="BB8" s="421"/>
      <c r="BC8" s="421"/>
      <c r="BD8" s="421"/>
      <c r="BE8" s="421"/>
      <c r="BF8" s="421"/>
      <c r="BG8" s="421"/>
      <c r="BH8" s="421"/>
      <c r="BI8" s="421"/>
      <c r="BJ8" s="421"/>
      <c r="BK8" s="421"/>
      <c r="BL8" s="421"/>
      <c r="BM8" s="422"/>
      <c r="BN8" s="406">
        <v>542285</v>
      </c>
      <c r="BO8" s="407"/>
      <c r="BP8" s="407"/>
      <c r="BQ8" s="407"/>
      <c r="BR8" s="407"/>
      <c r="BS8" s="407"/>
      <c r="BT8" s="407"/>
      <c r="BU8" s="408"/>
      <c r="BV8" s="406">
        <v>735087</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0.63</v>
      </c>
      <c r="CU8" s="510"/>
      <c r="CV8" s="510"/>
      <c r="CW8" s="510"/>
      <c r="CX8" s="510"/>
      <c r="CY8" s="510"/>
      <c r="CZ8" s="510"/>
      <c r="DA8" s="511"/>
      <c r="DB8" s="509">
        <v>0.65</v>
      </c>
      <c r="DC8" s="510"/>
      <c r="DD8" s="510"/>
      <c r="DE8" s="510"/>
      <c r="DF8" s="510"/>
      <c r="DG8" s="510"/>
      <c r="DH8" s="510"/>
      <c r="DI8" s="511"/>
    </row>
    <row r="9" spans="1:119" ht="18.75" customHeight="1" thickBot="1" x14ac:dyDescent="0.2">
      <c r="A9" s="175"/>
      <c r="B9" s="538" t="s">
        <v>107</v>
      </c>
      <c r="C9" s="539"/>
      <c r="D9" s="539"/>
      <c r="E9" s="539"/>
      <c r="F9" s="539"/>
      <c r="G9" s="539"/>
      <c r="H9" s="539"/>
      <c r="I9" s="539"/>
      <c r="J9" s="539"/>
      <c r="K9" s="457"/>
      <c r="L9" s="540" t="s">
        <v>108</v>
      </c>
      <c r="M9" s="541"/>
      <c r="N9" s="541"/>
      <c r="O9" s="541"/>
      <c r="P9" s="541"/>
      <c r="Q9" s="542"/>
      <c r="R9" s="543">
        <v>18192</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-192802</v>
      </c>
      <c r="BO9" s="407"/>
      <c r="BP9" s="407"/>
      <c r="BQ9" s="407"/>
      <c r="BR9" s="407"/>
      <c r="BS9" s="407"/>
      <c r="BT9" s="407"/>
      <c r="BU9" s="408"/>
      <c r="BV9" s="406">
        <v>-4848</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8.6</v>
      </c>
      <c r="CU9" s="404"/>
      <c r="CV9" s="404"/>
      <c r="CW9" s="404"/>
      <c r="CX9" s="404"/>
      <c r="CY9" s="404"/>
      <c r="CZ9" s="404"/>
      <c r="DA9" s="405"/>
      <c r="DB9" s="403">
        <v>8.8000000000000007</v>
      </c>
      <c r="DC9" s="404"/>
      <c r="DD9" s="404"/>
      <c r="DE9" s="404"/>
      <c r="DF9" s="404"/>
      <c r="DG9" s="404"/>
      <c r="DH9" s="404"/>
      <c r="DI9" s="405"/>
    </row>
    <row r="10" spans="1:119" ht="18.75" customHeight="1" thickBot="1" x14ac:dyDescent="0.2">
      <c r="A10" s="175"/>
      <c r="B10" s="538"/>
      <c r="C10" s="539"/>
      <c r="D10" s="539"/>
      <c r="E10" s="539"/>
      <c r="F10" s="539"/>
      <c r="G10" s="539"/>
      <c r="H10" s="539"/>
      <c r="I10" s="539"/>
      <c r="J10" s="539"/>
      <c r="K10" s="457"/>
      <c r="L10" s="362" t="s">
        <v>113</v>
      </c>
      <c r="M10" s="363"/>
      <c r="N10" s="363"/>
      <c r="O10" s="363"/>
      <c r="P10" s="363"/>
      <c r="Q10" s="364"/>
      <c r="R10" s="359">
        <v>19631</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57431</v>
      </c>
      <c r="BO10" s="407"/>
      <c r="BP10" s="407"/>
      <c r="BQ10" s="407"/>
      <c r="BR10" s="407"/>
      <c r="BS10" s="407"/>
      <c r="BT10" s="407"/>
      <c r="BU10" s="408"/>
      <c r="BV10" s="406">
        <v>44050</v>
      </c>
      <c r="BW10" s="407"/>
      <c r="BX10" s="407"/>
      <c r="BY10" s="407"/>
      <c r="BZ10" s="407"/>
      <c r="CA10" s="407"/>
      <c r="CB10" s="407"/>
      <c r="CC10" s="408"/>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75"/>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75"/>
      <c r="B12" s="512" t="s">
        <v>123</v>
      </c>
      <c r="C12" s="513"/>
      <c r="D12" s="513"/>
      <c r="E12" s="513"/>
      <c r="F12" s="513"/>
      <c r="G12" s="513"/>
      <c r="H12" s="513"/>
      <c r="I12" s="513"/>
      <c r="J12" s="513"/>
      <c r="K12" s="514"/>
      <c r="L12" s="521" t="s">
        <v>124</v>
      </c>
      <c r="M12" s="522"/>
      <c r="N12" s="522"/>
      <c r="O12" s="522"/>
      <c r="P12" s="522"/>
      <c r="Q12" s="523"/>
      <c r="R12" s="524">
        <v>17859</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75"/>
      <c r="B13" s="515"/>
      <c r="C13" s="516"/>
      <c r="D13" s="516"/>
      <c r="E13" s="516"/>
      <c r="F13" s="516"/>
      <c r="G13" s="516"/>
      <c r="H13" s="516"/>
      <c r="I13" s="516"/>
      <c r="J13" s="516"/>
      <c r="K13" s="517"/>
      <c r="L13" s="190"/>
      <c r="M13" s="490" t="s">
        <v>130</v>
      </c>
      <c r="N13" s="491"/>
      <c r="O13" s="491"/>
      <c r="P13" s="491"/>
      <c r="Q13" s="492"/>
      <c r="R13" s="493">
        <v>17631</v>
      </c>
      <c r="S13" s="494"/>
      <c r="T13" s="494"/>
      <c r="U13" s="494"/>
      <c r="V13" s="495"/>
      <c r="W13" s="496" t="s">
        <v>131</v>
      </c>
      <c r="X13" s="392"/>
      <c r="Y13" s="392"/>
      <c r="Z13" s="392"/>
      <c r="AA13" s="392"/>
      <c r="AB13" s="393"/>
      <c r="AC13" s="359">
        <v>557</v>
      </c>
      <c r="AD13" s="360"/>
      <c r="AE13" s="360"/>
      <c r="AF13" s="360"/>
      <c r="AG13" s="361"/>
      <c r="AH13" s="359">
        <v>666</v>
      </c>
      <c r="AI13" s="360"/>
      <c r="AJ13" s="360"/>
      <c r="AK13" s="360"/>
      <c r="AL13" s="419"/>
      <c r="AM13" s="463" t="s">
        <v>132</v>
      </c>
      <c r="AN13" s="363"/>
      <c r="AO13" s="363"/>
      <c r="AP13" s="363"/>
      <c r="AQ13" s="363"/>
      <c r="AR13" s="363"/>
      <c r="AS13" s="363"/>
      <c r="AT13" s="364"/>
      <c r="AU13" s="464" t="s">
        <v>101</v>
      </c>
      <c r="AV13" s="465"/>
      <c r="AW13" s="465"/>
      <c r="AX13" s="465"/>
      <c r="AY13" s="420" t="s">
        <v>133</v>
      </c>
      <c r="AZ13" s="421"/>
      <c r="BA13" s="421"/>
      <c r="BB13" s="421"/>
      <c r="BC13" s="421"/>
      <c r="BD13" s="421"/>
      <c r="BE13" s="421"/>
      <c r="BF13" s="421"/>
      <c r="BG13" s="421"/>
      <c r="BH13" s="421"/>
      <c r="BI13" s="421"/>
      <c r="BJ13" s="421"/>
      <c r="BK13" s="421"/>
      <c r="BL13" s="421"/>
      <c r="BM13" s="422"/>
      <c r="BN13" s="406">
        <v>-135371</v>
      </c>
      <c r="BO13" s="407"/>
      <c r="BP13" s="407"/>
      <c r="BQ13" s="407"/>
      <c r="BR13" s="407"/>
      <c r="BS13" s="407"/>
      <c r="BT13" s="407"/>
      <c r="BU13" s="408"/>
      <c r="BV13" s="406">
        <v>39202</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5.6</v>
      </c>
      <c r="CU13" s="404"/>
      <c r="CV13" s="404"/>
      <c r="CW13" s="404"/>
      <c r="CX13" s="404"/>
      <c r="CY13" s="404"/>
      <c r="CZ13" s="404"/>
      <c r="DA13" s="405"/>
      <c r="DB13" s="403">
        <v>5.5</v>
      </c>
      <c r="DC13" s="404"/>
      <c r="DD13" s="404"/>
      <c r="DE13" s="404"/>
      <c r="DF13" s="404"/>
      <c r="DG13" s="404"/>
      <c r="DH13" s="404"/>
      <c r="DI13" s="405"/>
    </row>
    <row r="14" spans="1:119" ht="18.75" customHeight="1" thickBot="1" x14ac:dyDescent="0.2">
      <c r="A14" s="175"/>
      <c r="B14" s="515"/>
      <c r="C14" s="516"/>
      <c r="D14" s="516"/>
      <c r="E14" s="516"/>
      <c r="F14" s="516"/>
      <c r="G14" s="516"/>
      <c r="H14" s="516"/>
      <c r="I14" s="516"/>
      <c r="J14" s="516"/>
      <c r="K14" s="517"/>
      <c r="L14" s="480" t="s">
        <v>135</v>
      </c>
      <c r="M14" s="533"/>
      <c r="N14" s="533"/>
      <c r="O14" s="533"/>
      <c r="P14" s="533"/>
      <c r="Q14" s="534"/>
      <c r="R14" s="493">
        <v>18117</v>
      </c>
      <c r="S14" s="494"/>
      <c r="T14" s="494"/>
      <c r="U14" s="494"/>
      <c r="V14" s="495"/>
      <c r="W14" s="497"/>
      <c r="X14" s="395"/>
      <c r="Y14" s="395"/>
      <c r="Z14" s="395"/>
      <c r="AA14" s="395"/>
      <c r="AB14" s="396"/>
      <c r="AC14" s="486">
        <v>6</v>
      </c>
      <c r="AD14" s="487"/>
      <c r="AE14" s="487"/>
      <c r="AF14" s="487"/>
      <c r="AG14" s="488"/>
      <c r="AH14" s="486">
        <v>6.6</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15">
      <c r="A15" s="175"/>
      <c r="B15" s="515"/>
      <c r="C15" s="516"/>
      <c r="D15" s="516"/>
      <c r="E15" s="516"/>
      <c r="F15" s="516"/>
      <c r="G15" s="516"/>
      <c r="H15" s="516"/>
      <c r="I15" s="516"/>
      <c r="J15" s="516"/>
      <c r="K15" s="517"/>
      <c r="L15" s="190"/>
      <c r="M15" s="490" t="s">
        <v>130</v>
      </c>
      <c r="N15" s="491"/>
      <c r="O15" s="491"/>
      <c r="P15" s="491"/>
      <c r="Q15" s="492"/>
      <c r="R15" s="493">
        <v>17923</v>
      </c>
      <c r="S15" s="494"/>
      <c r="T15" s="494"/>
      <c r="U15" s="494"/>
      <c r="V15" s="495"/>
      <c r="W15" s="496" t="s">
        <v>137</v>
      </c>
      <c r="X15" s="392"/>
      <c r="Y15" s="392"/>
      <c r="Z15" s="392"/>
      <c r="AA15" s="392"/>
      <c r="AB15" s="393"/>
      <c r="AC15" s="359">
        <v>2690</v>
      </c>
      <c r="AD15" s="360"/>
      <c r="AE15" s="360"/>
      <c r="AF15" s="360"/>
      <c r="AG15" s="361"/>
      <c r="AH15" s="359">
        <v>3122</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2710785</v>
      </c>
      <c r="BO15" s="436"/>
      <c r="BP15" s="436"/>
      <c r="BQ15" s="436"/>
      <c r="BR15" s="436"/>
      <c r="BS15" s="436"/>
      <c r="BT15" s="436"/>
      <c r="BU15" s="437"/>
      <c r="BV15" s="435">
        <v>2773069</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91"/>
      <c r="CU15" s="192"/>
      <c r="CV15" s="192"/>
      <c r="CW15" s="192"/>
      <c r="CX15" s="192"/>
      <c r="CY15" s="192"/>
      <c r="CZ15" s="192"/>
      <c r="DA15" s="193"/>
      <c r="DB15" s="191"/>
      <c r="DC15" s="192"/>
      <c r="DD15" s="192"/>
      <c r="DE15" s="192"/>
      <c r="DF15" s="192"/>
      <c r="DG15" s="192"/>
      <c r="DH15" s="192"/>
      <c r="DI15" s="193"/>
    </row>
    <row r="16" spans="1:119" ht="18.75" customHeight="1" x14ac:dyDescent="0.15">
      <c r="A16" s="175"/>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28.9</v>
      </c>
      <c r="AD16" s="487"/>
      <c r="AE16" s="487"/>
      <c r="AF16" s="487"/>
      <c r="AG16" s="488"/>
      <c r="AH16" s="486">
        <v>31.1</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4350656</v>
      </c>
      <c r="BO16" s="407"/>
      <c r="BP16" s="407"/>
      <c r="BQ16" s="407"/>
      <c r="BR16" s="407"/>
      <c r="BS16" s="407"/>
      <c r="BT16" s="407"/>
      <c r="BU16" s="408"/>
      <c r="BV16" s="406">
        <v>4249738</v>
      </c>
      <c r="BW16" s="407"/>
      <c r="BX16" s="407"/>
      <c r="BY16" s="407"/>
      <c r="BZ16" s="407"/>
      <c r="CA16" s="407"/>
      <c r="CB16" s="407"/>
      <c r="CC16" s="408"/>
      <c r="CD16" s="184"/>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75"/>
      <c r="B17" s="518"/>
      <c r="C17" s="519"/>
      <c r="D17" s="519"/>
      <c r="E17" s="519"/>
      <c r="F17" s="519"/>
      <c r="G17" s="519"/>
      <c r="H17" s="519"/>
      <c r="I17" s="519"/>
      <c r="J17" s="519"/>
      <c r="K17" s="520"/>
      <c r="L17" s="194"/>
      <c r="M17" s="499" t="s">
        <v>143</v>
      </c>
      <c r="N17" s="500"/>
      <c r="O17" s="500"/>
      <c r="P17" s="500"/>
      <c r="Q17" s="501"/>
      <c r="R17" s="483" t="s">
        <v>144</v>
      </c>
      <c r="S17" s="484"/>
      <c r="T17" s="484"/>
      <c r="U17" s="484"/>
      <c r="V17" s="485"/>
      <c r="W17" s="496" t="s">
        <v>145</v>
      </c>
      <c r="X17" s="392"/>
      <c r="Y17" s="392"/>
      <c r="Z17" s="392"/>
      <c r="AA17" s="392"/>
      <c r="AB17" s="393"/>
      <c r="AC17" s="359">
        <v>6048</v>
      </c>
      <c r="AD17" s="360"/>
      <c r="AE17" s="360"/>
      <c r="AF17" s="360"/>
      <c r="AG17" s="361"/>
      <c r="AH17" s="359">
        <v>6257</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3432192</v>
      </c>
      <c r="BO17" s="407"/>
      <c r="BP17" s="407"/>
      <c r="BQ17" s="407"/>
      <c r="BR17" s="407"/>
      <c r="BS17" s="407"/>
      <c r="BT17" s="407"/>
      <c r="BU17" s="408"/>
      <c r="BV17" s="406">
        <v>3519372</v>
      </c>
      <c r="BW17" s="407"/>
      <c r="BX17" s="407"/>
      <c r="BY17" s="407"/>
      <c r="BZ17" s="407"/>
      <c r="CA17" s="407"/>
      <c r="CB17" s="407"/>
      <c r="CC17" s="408"/>
      <c r="CD17" s="184"/>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75"/>
      <c r="B18" s="456" t="s">
        <v>147</v>
      </c>
      <c r="C18" s="457"/>
      <c r="D18" s="457"/>
      <c r="E18" s="458"/>
      <c r="F18" s="458"/>
      <c r="G18" s="458"/>
      <c r="H18" s="458"/>
      <c r="I18" s="458"/>
      <c r="J18" s="458"/>
      <c r="K18" s="458"/>
      <c r="L18" s="459">
        <v>38.64</v>
      </c>
      <c r="M18" s="459"/>
      <c r="N18" s="459"/>
      <c r="O18" s="459"/>
      <c r="P18" s="459"/>
      <c r="Q18" s="459"/>
      <c r="R18" s="460"/>
      <c r="S18" s="460"/>
      <c r="T18" s="460"/>
      <c r="U18" s="460"/>
      <c r="V18" s="461"/>
      <c r="W18" s="477"/>
      <c r="X18" s="478"/>
      <c r="Y18" s="478"/>
      <c r="Z18" s="478"/>
      <c r="AA18" s="478"/>
      <c r="AB18" s="502"/>
      <c r="AC18" s="376">
        <v>65.099999999999994</v>
      </c>
      <c r="AD18" s="377"/>
      <c r="AE18" s="377"/>
      <c r="AF18" s="377"/>
      <c r="AG18" s="462"/>
      <c r="AH18" s="376">
        <v>62.3</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4466541</v>
      </c>
      <c r="BO18" s="407"/>
      <c r="BP18" s="407"/>
      <c r="BQ18" s="407"/>
      <c r="BR18" s="407"/>
      <c r="BS18" s="407"/>
      <c r="BT18" s="407"/>
      <c r="BU18" s="408"/>
      <c r="BV18" s="406">
        <v>4412772</v>
      </c>
      <c r="BW18" s="407"/>
      <c r="BX18" s="407"/>
      <c r="BY18" s="407"/>
      <c r="BZ18" s="407"/>
      <c r="CA18" s="407"/>
      <c r="CB18" s="407"/>
      <c r="CC18" s="408"/>
      <c r="CD18" s="184"/>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75"/>
      <c r="B19" s="456" t="s">
        <v>149</v>
      </c>
      <c r="C19" s="457"/>
      <c r="D19" s="457"/>
      <c r="E19" s="458"/>
      <c r="F19" s="458"/>
      <c r="G19" s="458"/>
      <c r="H19" s="458"/>
      <c r="I19" s="458"/>
      <c r="J19" s="458"/>
      <c r="K19" s="458"/>
      <c r="L19" s="466">
        <v>471</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6632425</v>
      </c>
      <c r="BO19" s="407"/>
      <c r="BP19" s="407"/>
      <c r="BQ19" s="407"/>
      <c r="BR19" s="407"/>
      <c r="BS19" s="407"/>
      <c r="BT19" s="407"/>
      <c r="BU19" s="408"/>
      <c r="BV19" s="406">
        <v>6505888</v>
      </c>
      <c r="BW19" s="407"/>
      <c r="BX19" s="407"/>
      <c r="BY19" s="407"/>
      <c r="BZ19" s="407"/>
      <c r="CA19" s="407"/>
      <c r="CB19" s="407"/>
      <c r="CC19" s="408"/>
      <c r="CD19" s="184"/>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75"/>
      <c r="B20" s="456" t="s">
        <v>151</v>
      </c>
      <c r="C20" s="457"/>
      <c r="D20" s="457"/>
      <c r="E20" s="458"/>
      <c r="F20" s="458"/>
      <c r="G20" s="458"/>
      <c r="H20" s="458"/>
      <c r="I20" s="458"/>
      <c r="J20" s="458"/>
      <c r="K20" s="458"/>
      <c r="L20" s="466">
        <v>6864</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84"/>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75"/>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84"/>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75"/>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5373134</v>
      </c>
      <c r="BO22" s="436"/>
      <c r="BP22" s="436"/>
      <c r="BQ22" s="436"/>
      <c r="BR22" s="436"/>
      <c r="BS22" s="436"/>
      <c r="BT22" s="436"/>
      <c r="BU22" s="437"/>
      <c r="BV22" s="435">
        <v>5798140</v>
      </c>
      <c r="BW22" s="436"/>
      <c r="BX22" s="436"/>
      <c r="BY22" s="436"/>
      <c r="BZ22" s="436"/>
      <c r="CA22" s="436"/>
      <c r="CB22" s="436"/>
      <c r="CC22" s="437"/>
      <c r="CD22" s="184"/>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75"/>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5047232</v>
      </c>
      <c r="BO23" s="407"/>
      <c r="BP23" s="407"/>
      <c r="BQ23" s="407"/>
      <c r="BR23" s="407"/>
      <c r="BS23" s="407"/>
      <c r="BT23" s="407"/>
      <c r="BU23" s="408"/>
      <c r="BV23" s="406">
        <v>5340819</v>
      </c>
      <c r="BW23" s="407"/>
      <c r="BX23" s="407"/>
      <c r="BY23" s="407"/>
      <c r="BZ23" s="407"/>
      <c r="CA23" s="407"/>
      <c r="CB23" s="407"/>
      <c r="CC23" s="408"/>
      <c r="CD23" s="184"/>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75"/>
      <c r="B24" s="385"/>
      <c r="C24" s="386"/>
      <c r="D24" s="387"/>
      <c r="E24" s="362" t="s">
        <v>161</v>
      </c>
      <c r="F24" s="363"/>
      <c r="G24" s="363"/>
      <c r="H24" s="363"/>
      <c r="I24" s="363"/>
      <c r="J24" s="363"/>
      <c r="K24" s="364"/>
      <c r="L24" s="359">
        <v>1</v>
      </c>
      <c r="M24" s="360"/>
      <c r="N24" s="360"/>
      <c r="O24" s="360"/>
      <c r="P24" s="361"/>
      <c r="Q24" s="359">
        <v>6920</v>
      </c>
      <c r="R24" s="360"/>
      <c r="S24" s="360"/>
      <c r="T24" s="360"/>
      <c r="U24" s="360"/>
      <c r="V24" s="361"/>
      <c r="W24" s="449"/>
      <c r="X24" s="386"/>
      <c r="Y24" s="387"/>
      <c r="Z24" s="362" t="s">
        <v>162</v>
      </c>
      <c r="AA24" s="363"/>
      <c r="AB24" s="363"/>
      <c r="AC24" s="363"/>
      <c r="AD24" s="363"/>
      <c r="AE24" s="363"/>
      <c r="AF24" s="363"/>
      <c r="AG24" s="364"/>
      <c r="AH24" s="359">
        <v>149</v>
      </c>
      <c r="AI24" s="360"/>
      <c r="AJ24" s="360"/>
      <c r="AK24" s="360"/>
      <c r="AL24" s="361"/>
      <c r="AM24" s="359">
        <v>470244</v>
      </c>
      <c r="AN24" s="360"/>
      <c r="AO24" s="360"/>
      <c r="AP24" s="360"/>
      <c r="AQ24" s="360"/>
      <c r="AR24" s="361"/>
      <c r="AS24" s="359">
        <v>3156</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1805259</v>
      </c>
      <c r="BO24" s="407"/>
      <c r="BP24" s="407"/>
      <c r="BQ24" s="407"/>
      <c r="BR24" s="407"/>
      <c r="BS24" s="407"/>
      <c r="BT24" s="407"/>
      <c r="BU24" s="408"/>
      <c r="BV24" s="406">
        <v>1931664</v>
      </c>
      <c r="BW24" s="407"/>
      <c r="BX24" s="407"/>
      <c r="BY24" s="407"/>
      <c r="BZ24" s="407"/>
      <c r="CA24" s="407"/>
      <c r="CB24" s="407"/>
      <c r="CC24" s="408"/>
      <c r="CD24" s="184"/>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75"/>
      <c r="B25" s="385"/>
      <c r="C25" s="386"/>
      <c r="D25" s="387"/>
      <c r="E25" s="362" t="s">
        <v>164</v>
      </c>
      <c r="F25" s="363"/>
      <c r="G25" s="363"/>
      <c r="H25" s="363"/>
      <c r="I25" s="363"/>
      <c r="J25" s="363"/>
      <c r="K25" s="364"/>
      <c r="L25" s="359">
        <v>1</v>
      </c>
      <c r="M25" s="360"/>
      <c r="N25" s="360"/>
      <c r="O25" s="360"/>
      <c r="P25" s="361"/>
      <c r="Q25" s="359">
        <v>5970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200100</v>
      </c>
      <c r="BO25" s="436"/>
      <c r="BP25" s="436"/>
      <c r="BQ25" s="436"/>
      <c r="BR25" s="436"/>
      <c r="BS25" s="436"/>
      <c r="BT25" s="436"/>
      <c r="BU25" s="437"/>
      <c r="BV25" s="435">
        <v>56313</v>
      </c>
      <c r="BW25" s="436"/>
      <c r="BX25" s="436"/>
      <c r="BY25" s="436"/>
      <c r="BZ25" s="436"/>
      <c r="CA25" s="436"/>
      <c r="CB25" s="436"/>
      <c r="CC25" s="437"/>
      <c r="CD25" s="184"/>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75"/>
      <c r="B26" s="385"/>
      <c r="C26" s="386"/>
      <c r="D26" s="387"/>
      <c r="E26" s="362" t="s">
        <v>167</v>
      </c>
      <c r="F26" s="363"/>
      <c r="G26" s="363"/>
      <c r="H26" s="363"/>
      <c r="I26" s="363"/>
      <c r="J26" s="363"/>
      <c r="K26" s="364"/>
      <c r="L26" s="359">
        <v>1</v>
      </c>
      <c r="M26" s="360"/>
      <c r="N26" s="360"/>
      <c r="O26" s="360"/>
      <c r="P26" s="361"/>
      <c r="Q26" s="359">
        <v>5650</v>
      </c>
      <c r="R26" s="360"/>
      <c r="S26" s="360"/>
      <c r="T26" s="360"/>
      <c r="U26" s="360"/>
      <c r="V26" s="361"/>
      <c r="W26" s="449"/>
      <c r="X26" s="386"/>
      <c r="Y26" s="387"/>
      <c r="Z26" s="362" t="s">
        <v>168</v>
      </c>
      <c r="AA26" s="417"/>
      <c r="AB26" s="417"/>
      <c r="AC26" s="417"/>
      <c r="AD26" s="417"/>
      <c r="AE26" s="417"/>
      <c r="AF26" s="417"/>
      <c r="AG26" s="418"/>
      <c r="AH26" s="359">
        <v>7</v>
      </c>
      <c r="AI26" s="360"/>
      <c r="AJ26" s="360"/>
      <c r="AK26" s="360"/>
      <c r="AL26" s="361"/>
      <c r="AM26" s="359">
        <v>21777</v>
      </c>
      <c r="AN26" s="360"/>
      <c r="AO26" s="360"/>
      <c r="AP26" s="360"/>
      <c r="AQ26" s="360"/>
      <c r="AR26" s="361"/>
      <c r="AS26" s="359">
        <v>3111</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84"/>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75"/>
      <c r="B27" s="385"/>
      <c r="C27" s="386"/>
      <c r="D27" s="387"/>
      <c r="E27" s="362" t="s">
        <v>170</v>
      </c>
      <c r="F27" s="363"/>
      <c r="G27" s="363"/>
      <c r="H27" s="363"/>
      <c r="I27" s="363"/>
      <c r="J27" s="363"/>
      <c r="K27" s="364"/>
      <c r="L27" s="359">
        <v>1</v>
      </c>
      <c r="M27" s="360"/>
      <c r="N27" s="360"/>
      <c r="O27" s="360"/>
      <c r="P27" s="361"/>
      <c r="Q27" s="359">
        <v>3070</v>
      </c>
      <c r="R27" s="360"/>
      <c r="S27" s="360"/>
      <c r="T27" s="360"/>
      <c r="U27" s="360"/>
      <c r="V27" s="361"/>
      <c r="W27" s="449"/>
      <c r="X27" s="386"/>
      <c r="Y27" s="387"/>
      <c r="Z27" s="362" t="s">
        <v>171</v>
      </c>
      <c r="AA27" s="363"/>
      <c r="AB27" s="363"/>
      <c r="AC27" s="363"/>
      <c r="AD27" s="363"/>
      <c r="AE27" s="363"/>
      <c r="AF27" s="363"/>
      <c r="AG27" s="364"/>
      <c r="AH27" s="359">
        <v>2</v>
      </c>
      <c r="AI27" s="360"/>
      <c r="AJ27" s="360"/>
      <c r="AK27" s="360"/>
      <c r="AL27" s="361"/>
      <c r="AM27" s="359" t="s">
        <v>172</v>
      </c>
      <c r="AN27" s="360"/>
      <c r="AO27" s="360"/>
      <c r="AP27" s="360"/>
      <c r="AQ27" s="360"/>
      <c r="AR27" s="361"/>
      <c r="AS27" s="359" t="s">
        <v>172</v>
      </c>
      <c r="AT27" s="360"/>
      <c r="AU27" s="360"/>
      <c r="AV27" s="360"/>
      <c r="AW27" s="360"/>
      <c r="AX27" s="419"/>
      <c r="AY27" s="443" t="s">
        <v>173</v>
      </c>
      <c r="AZ27" s="444"/>
      <c r="BA27" s="444"/>
      <c r="BB27" s="444"/>
      <c r="BC27" s="444"/>
      <c r="BD27" s="444"/>
      <c r="BE27" s="444"/>
      <c r="BF27" s="444"/>
      <c r="BG27" s="444"/>
      <c r="BH27" s="444"/>
      <c r="BI27" s="444"/>
      <c r="BJ27" s="444"/>
      <c r="BK27" s="444"/>
      <c r="BL27" s="444"/>
      <c r="BM27" s="445"/>
      <c r="BN27" s="440">
        <v>230483</v>
      </c>
      <c r="BO27" s="441"/>
      <c r="BP27" s="441"/>
      <c r="BQ27" s="441"/>
      <c r="BR27" s="441"/>
      <c r="BS27" s="441"/>
      <c r="BT27" s="441"/>
      <c r="BU27" s="442"/>
      <c r="BV27" s="440">
        <v>230479</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75"/>
      <c r="B28" s="385"/>
      <c r="C28" s="386"/>
      <c r="D28" s="387"/>
      <c r="E28" s="362" t="s">
        <v>174</v>
      </c>
      <c r="F28" s="363"/>
      <c r="G28" s="363"/>
      <c r="H28" s="363"/>
      <c r="I28" s="363"/>
      <c r="J28" s="363"/>
      <c r="K28" s="364"/>
      <c r="L28" s="359">
        <v>1</v>
      </c>
      <c r="M28" s="360"/>
      <c r="N28" s="360"/>
      <c r="O28" s="360"/>
      <c r="P28" s="361"/>
      <c r="Q28" s="359">
        <v>2470</v>
      </c>
      <c r="R28" s="360"/>
      <c r="S28" s="360"/>
      <c r="T28" s="360"/>
      <c r="U28" s="360"/>
      <c r="V28" s="361"/>
      <c r="W28" s="449"/>
      <c r="X28" s="386"/>
      <c r="Y28" s="387"/>
      <c r="Z28" s="362" t="s">
        <v>175</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176</v>
      </c>
      <c r="AZ28" s="424"/>
      <c r="BA28" s="424"/>
      <c r="BB28" s="425"/>
      <c r="BC28" s="432" t="s">
        <v>46</v>
      </c>
      <c r="BD28" s="433"/>
      <c r="BE28" s="433"/>
      <c r="BF28" s="433"/>
      <c r="BG28" s="433"/>
      <c r="BH28" s="433"/>
      <c r="BI28" s="433"/>
      <c r="BJ28" s="433"/>
      <c r="BK28" s="433"/>
      <c r="BL28" s="433"/>
      <c r="BM28" s="434"/>
      <c r="BN28" s="435">
        <v>1387431</v>
      </c>
      <c r="BO28" s="436"/>
      <c r="BP28" s="436"/>
      <c r="BQ28" s="436"/>
      <c r="BR28" s="436"/>
      <c r="BS28" s="436"/>
      <c r="BT28" s="436"/>
      <c r="BU28" s="437"/>
      <c r="BV28" s="435">
        <v>1330000</v>
      </c>
      <c r="BW28" s="436"/>
      <c r="BX28" s="436"/>
      <c r="BY28" s="436"/>
      <c r="BZ28" s="436"/>
      <c r="CA28" s="436"/>
      <c r="CB28" s="436"/>
      <c r="CC28" s="437"/>
      <c r="CD28" s="184"/>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75"/>
      <c r="B29" s="385"/>
      <c r="C29" s="386"/>
      <c r="D29" s="387"/>
      <c r="E29" s="362" t="s">
        <v>177</v>
      </c>
      <c r="F29" s="363"/>
      <c r="G29" s="363"/>
      <c r="H29" s="363"/>
      <c r="I29" s="363"/>
      <c r="J29" s="363"/>
      <c r="K29" s="364"/>
      <c r="L29" s="359">
        <v>12</v>
      </c>
      <c r="M29" s="360"/>
      <c r="N29" s="360"/>
      <c r="O29" s="360"/>
      <c r="P29" s="361"/>
      <c r="Q29" s="359">
        <v>2300</v>
      </c>
      <c r="R29" s="360"/>
      <c r="S29" s="360"/>
      <c r="T29" s="360"/>
      <c r="U29" s="360"/>
      <c r="V29" s="361"/>
      <c r="W29" s="450"/>
      <c r="X29" s="451"/>
      <c r="Y29" s="452"/>
      <c r="Z29" s="362" t="s">
        <v>178</v>
      </c>
      <c r="AA29" s="363"/>
      <c r="AB29" s="363"/>
      <c r="AC29" s="363"/>
      <c r="AD29" s="363"/>
      <c r="AE29" s="363"/>
      <c r="AF29" s="363"/>
      <c r="AG29" s="364"/>
      <c r="AH29" s="359">
        <v>151</v>
      </c>
      <c r="AI29" s="360"/>
      <c r="AJ29" s="360"/>
      <c r="AK29" s="360"/>
      <c r="AL29" s="361"/>
      <c r="AM29" s="359">
        <v>477660</v>
      </c>
      <c r="AN29" s="360"/>
      <c r="AO29" s="360"/>
      <c r="AP29" s="360"/>
      <c r="AQ29" s="360"/>
      <c r="AR29" s="361"/>
      <c r="AS29" s="359">
        <v>3163</v>
      </c>
      <c r="AT29" s="360"/>
      <c r="AU29" s="360"/>
      <c r="AV29" s="360"/>
      <c r="AW29" s="360"/>
      <c r="AX29" s="419"/>
      <c r="AY29" s="426"/>
      <c r="AZ29" s="427"/>
      <c r="BA29" s="427"/>
      <c r="BB29" s="428"/>
      <c r="BC29" s="420" t="s">
        <v>179</v>
      </c>
      <c r="BD29" s="421"/>
      <c r="BE29" s="421"/>
      <c r="BF29" s="421"/>
      <c r="BG29" s="421"/>
      <c r="BH29" s="421"/>
      <c r="BI29" s="421"/>
      <c r="BJ29" s="421"/>
      <c r="BK29" s="421"/>
      <c r="BL29" s="421"/>
      <c r="BM29" s="422"/>
      <c r="BN29" s="406">
        <v>431384</v>
      </c>
      <c r="BO29" s="407"/>
      <c r="BP29" s="407"/>
      <c r="BQ29" s="407"/>
      <c r="BR29" s="407"/>
      <c r="BS29" s="407"/>
      <c r="BT29" s="407"/>
      <c r="BU29" s="408"/>
      <c r="BV29" s="406">
        <v>405762</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75"/>
      <c r="B30" s="388"/>
      <c r="C30" s="389"/>
      <c r="D30" s="390"/>
      <c r="E30" s="367"/>
      <c r="F30" s="368"/>
      <c r="G30" s="368"/>
      <c r="H30" s="368"/>
      <c r="I30" s="368"/>
      <c r="J30" s="368"/>
      <c r="K30" s="369"/>
      <c r="L30" s="370"/>
      <c r="M30" s="371"/>
      <c r="N30" s="371"/>
      <c r="O30" s="371"/>
      <c r="P30" s="372"/>
      <c r="Q30" s="370"/>
      <c r="R30" s="371"/>
      <c r="S30" s="371"/>
      <c r="T30" s="371"/>
      <c r="U30" s="371"/>
      <c r="V30" s="372"/>
      <c r="W30" s="373" t="s">
        <v>180</v>
      </c>
      <c r="X30" s="374"/>
      <c r="Y30" s="374"/>
      <c r="Z30" s="374"/>
      <c r="AA30" s="374"/>
      <c r="AB30" s="374"/>
      <c r="AC30" s="374"/>
      <c r="AD30" s="374"/>
      <c r="AE30" s="374"/>
      <c r="AF30" s="374"/>
      <c r="AG30" s="375"/>
      <c r="AH30" s="376">
        <v>97.4</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1056300</v>
      </c>
      <c r="BO30" s="441"/>
      <c r="BP30" s="441"/>
      <c r="BQ30" s="441"/>
      <c r="BR30" s="441"/>
      <c r="BS30" s="441"/>
      <c r="BT30" s="441"/>
      <c r="BU30" s="442"/>
      <c r="BV30" s="440">
        <v>794775</v>
      </c>
      <c r="BW30" s="441"/>
      <c r="BX30" s="441"/>
      <c r="BY30" s="441"/>
      <c r="BZ30" s="441"/>
      <c r="CA30" s="441"/>
      <c r="CB30" s="441"/>
      <c r="CC30" s="442"/>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5"/>
      <c r="B31" s="200"/>
      <c r="DI31" s="201"/>
    </row>
    <row r="32" spans="1:113" ht="13.5" customHeight="1" x14ac:dyDescent="0.15">
      <c r="A32" s="175"/>
      <c r="B32" s="202"/>
      <c r="C32" s="365" t="s">
        <v>181</v>
      </c>
      <c r="D32" s="365"/>
      <c r="E32" s="365"/>
      <c r="F32" s="365"/>
      <c r="G32" s="365"/>
      <c r="H32" s="365"/>
      <c r="I32" s="365"/>
      <c r="J32" s="365"/>
      <c r="K32" s="365"/>
      <c r="L32" s="365"/>
      <c r="M32" s="365"/>
      <c r="N32" s="365"/>
      <c r="O32" s="365"/>
      <c r="P32" s="365"/>
      <c r="Q32" s="365"/>
      <c r="R32" s="365"/>
      <c r="S32" s="365"/>
      <c r="U32" s="366" t="s">
        <v>182</v>
      </c>
      <c r="V32" s="366"/>
      <c r="W32" s="366"/>
      <c r="X32" s="366"/>
      <c r="Y32" s="366"/>
      <c r="Z32" s="366"/>
      <c r="AA32" s="366"/>
      <c r="AB32" s="366"/>
      <c r="AC32" s="366"/>
      <c r="AD32" s="366"/>
      <c r="AE32" s="366"/>
      <c r="AF32" s="366"/>
      <c r="AG32" s="366"/>
      <c r="AH32" s="366"/>
      <c r="AI32" s="366"/>
      <c r="AJ32" s="366"/>
      <c r="AK32" s="366"/>
      <c r="AM32" s="366" t="s">
        <v>183</v>
      </c>
      <c r="AN32" s="366"/>
      <c r="AO32" s="366"/>
      <c r="AP32" s="366"/>
      <c r="AQ32" s="366"/>
      <c r="AR32" s="366"/>
      <c r="AS32" s="366"/>
      <c r="AT32" s="366"/>
      <c r="AU32" s="366"/>
      <c r="AV32" s="366"/>
      <c r="AW32" s="366"/>
      <c r="AX32" s="366"/>
      <c r="AY32" s="366"/>
      <c r="AZ32" s="366"/>
      <c r="BA32" s="366"/>
      <c r="BB32" s="366"/>
      <c r="BC32" s="366"/>
      <c r="BE32" s="366" t="s">
        <v>184</v>
      </c>
      <c r="BF32" s="366"/>
      <c r="BG32" s="366"/>
      <c r="BH32" s="366"/>
      <c r="BI32" s="366"/>
      <c r="BJ32" s="366"/>
      <c r="BK32" s="366"/>
      <c r="BL32" s="366"/>
      <c r="BM32" s="366"/>
      <c r="BN32" s="366"/>
      <c r="BO32" s="366"/>
      <c r="BP32" s="366"/>
      <c r="BQ32" s="366"/>
      <c r="BR32" s="366"/>
      <c r="BS32" s="366"/>
      <c r="BT32" s="366"/>
      <c r="BU32" s="366"/>
      <c r="BW32" s="366" t="s">
        <v>185</v>
      </c>
      <c r="BX32" s="366"/>
      <c r="BY32" s="366"/>
      <c r="BZ32" s="366"/>
      <c r="CA32" s="366"/>
      <c r="CB32" s="366"/>
      <c r="CC32" s="366"/>
      <c r="CD32" s="366"/>
      <c r="CE32" s="366"/>
      <c r="CF32" s="366"/>
      <c r="CG32" s="366"/>
      <c r="CH32" s="366"/>
      <c r="CI32" s="366"/>
      <c r="CJ32" s="366"/>
      <c r="CK32" s="366"/>
      <c r="CL32" s="366"/>
      <c r="CM32" s="366"/>
      <c r="CO32" s="366" t="s">
        <v>186</v>
      </c>
      <c r="CP32" s="366"/>
      <c r="CQ32" s="366"/>
      <c r="CR32" s="366"/>
      <c r="CS32" s="366"/>
      <c r="CT32" s="366"/>
      <c r="CU32" s="366"/>
      <c r="CV32" s="366"/>
      <c r="CW32" s="366"/>
      <c r="CX32" s="366"/>
      <c r="CY32" s="366"/>
      <c r="CZ32" s="366"/>
      <c r="DA32" s="366"/>
      <c r="DB32" s="366"/>
      <c r="DC32" s="366"/>
      <c r="DD32" s="366"/>
      <c r="DE32" s="366"/>
      <c r="DI32" s="201"/>
    </row>
    <row r="33" spans="1:113" ht="13.5" customHeight="1" x14ac:dyDescent="0.15">
      <c r="A33" s="175"/>
      <c r="B33" s="202"/>
      <c r="C33" s="358" t="s">
        <v>187</v>
      </c>
      <c r="D33" s="358"/>
      <c r="E33" s="357" t="s">
        <v>188</v>
      </c>
      <c r="F33" s="357"/>
      <c r="G33" s="357"/>
      <c r="H33" s="357"/>
      <c r="I33" s="357"/>
      <c r="J33" s="357"/>
      <c r="K33" s="357"/>
      <c r="L33" s="357"/>
      <c r="M33" s="357"/>
      <c r="N33" s="357"/>
      <c r="O33" s="357"/>
      <c r="P33" s="357"/>
      <c r="Q33" s="357"/>
      <c r="R33" s="357"/>
      <c r="S33" s="357"/>
      <c r="T33" s="179"/>
      <c r="U33" s="358" t="s">
        <v>187</v>
      </c>
      <c r="V33" s="358"/>
      <c r="W33" s="357" t="s">
        <v>188</v>
      </c>
      <c r="X33" s="357"/>
      <c r="Y33" s="357"/>
      <c r="Z33" s="357"/>
      <c r="AA33" s="357"/>
      <c r="AB33" s="357"/>
      <c r="AC33" s="357"/>
      <c r="AD33" s="357"/>
      <c r="AE33" s="357"/>
      <c r="AF33" s="357"/>
      <c r="AG33" s="357"/>
      <c r="AH33" s="357"/>
      <c r="AI33" s="357"/>
      <c r="AJ33" s="357"/>
      <c r="AK33" s="357"/>
      <c r="AL33" s="179"/>
      <c r="AM33" s="358" t="s">
        <v>187</v>
      </c>
      <c r="AN33" s="358"/>
      <c r="AO33" s="357" t="s">
        <v>188</v>
      </c>
      <c r="AP33" s="357"/>
      <c r="AQ33" s="357"/>
      <c r="AR33" s="357"/>
      <c r="AS33" s="357"/>
      <c r="AT33" s="357"/>
      <c r="AU33" s="357"/>
      <c r="AV33" s="357"/>
      <c r="AW33" s="357"/>
      <c r="AX33" s="357"/>
      <c r="AY33" s="357"/>
      <c r="AZ33" s="357"/>
      <c r="BA33" s="357"/>
      <c r="BB33" s="357"/>
      <c r="BC33" s="357"/>
      <c r="BD33" s="185"/>
      <c r="BE33" s="357" t="s">
        <v>189</v>
      </c>
      <c r="BF33" s="357"/>
      <c r="BG33" s="357" t="s">
        <v>190</v>
      </c>
      <c r="BH33" s="357"/>
      <c r="BI33" s="357"/>
      <c r="BJ33" s="357"/>
      <c r="BK33" s="357"/>
      <c r="BL33" s="357"/>
      <c r="BM33" s="357"/>
      <c r="BN33" s="357"/>
      <c r="BO33" s="357"/>
      <c r="BP33" s="357"/>
      <c r="BQ33" s="357"/>
      <c r="BR33" s="357"/>
      <c r="BS33" s="357"/>
      <c r="BT33" s="357"/>
      <c r="BU33" s="357"/>
      <c r="BV33" s="185"/>
      <c r="BW33" s="358" t="s">
        <v>189</v>
      </c>
      <c r="BX33" s="358"/>
      <c r="BY33" s="357" t="s">
        <v>191</v>
      </c>
      <c r="BZ33" s="357"/>
      <c r="CA33" s="357"/>
      <c r="CB33" s="357"/>
      <c r="CC33" s="357"/>
      <c r="CD33" s="357"/>
      <c r="CE33" s="357"/>
      <c r="CF33" s="357"/>
      <c r="CG33" s="357"/>
      <c r="CH33" s="357"/>
      <c r="CI33" s="357"/>
      <c r="CJ33" s="357"/>
      <c r="CK33" s="357"/>
      <c r="CL33" s="357"/>
      <c r="CM33" s="357"/>
      <c r="CN33" s="179"/>
      <c r="CO33" s="358" t="s">
        <v>187</v>
      </c>
      <c r="CP33" s="358"/>
      <c r="CQ33" s="357" t="s">
        <v>192</v>
      </c>
      <c r="CR33" s="357"/>
      <c r="CS33" s="357"/>
      <c r="CT33" s="357"/>
      <c r="CU33" s="357"/>
      <c r="CV33" s="357"/>
      <c r="CW33" s="357"/>
      <c r="CX33" s="357"/>
      <c r="CY33" s="357"/>
      <c r="CZ33" s="357"/>
      <c r="DA33" s="357"/>
      <c r="DB33" s="357"/>
      <c r="DC33" s="357"/>
      <c r="DD33" s="357"/>
      <c r="DE33" s="357"/>
      <c r="DF33" s="179"/>
      <c r="DG33" s="356" t="s">
        <v>193</v>
      </c>
      <c r="DH33" s="356"/>
      <c r="DI33" s="180"/>
    </row>
    <row r="34" spans="1:113" ht="32.25" customHeight="1" x14ac:dyDescent="0.15">
      <c r="A34" s="175"/>
      <c r="B34" s="202"/>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75"/>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75"/>
      <c r="AM34" s="354">
        <f>IF(AO34="","",MAX(C34:D43,U34:V43)+1)</f>
        <v>5</v>
      </c>
      <c r="AN34" s="354"/>
      <c r="AO34" s="355" t="str">
        <f>IF('各会計、関係団体の財政状況及び健全化判断比率'!B31="","",'各会計、関係団体の財政状況及び健全化判断比率'!B31)</f>
        <v>水道事業会計</v>
      </c>
      <c r="AP34" s="355"/>
      <c r="AQ34" s="355"/>
      <c r="AR34" s="355"/>
      <c r="AS34" s="355"/>
      <c r="AT34" s="355"/>
      <c r="AU34" s="355"/>
      <c r="AV34" s="355"/>
      <c r="AW34" s="355"/>
      <c r="AX34" s="355"/>
      <c r="AY34" s="355"/>
      <c r="AZ34" s="355"/>
      <c r="BA34" s="355"/>
      <c r="BB34" s="355"/>
      <c r="BC34" s="355"/>
      <c r="BD34" s="175"/>
      <c r="BE34" s="354">
        <f>IF(BG34="","",MAX(C34:D43,U34:V43,AM34:AN43)+1)</f>
        <v>6</v>
      </c>
      <c r="BF34" s="354"/>
      <c r="BG34" s="355" t="str">
        <f>IF('各会計、関係団体の財政状況及び健全化判断比率'!B32="","",'各会計、関係団体の財政状況及び健全化判断比率'!B32)</f>
        <v>下水道事業特別会計</v>
      </c>
      <c r="BH34" s="355"/>
      <c r="BI34" s="355"/>
      <c r="BJ34" s="355"/>
      <c r="BK34" s="355"/>
      <c r="BL34" s="355"/>
      <c r="BM34" s="355"/>
      <c r="BN34" s="355"/>
      <c r="BO34" s="355"/>
      <c r="BP34" s="355"/>
      <c r="BQ34" s="355"/>
      <c r="BR34" s="355"/>
      <c r="BS34" s="355"/>
      <c r="BT34" s="355"/>
      <c r="BU34" s="355"/>
      <c r="BV34" s="175"/>
      <c r="BW34" s="354">
        <f>IF(BY34="","",MAX(C34:D43,U34:V43,AM34:AN43,BE34:BF43)+1)</f>
        <v>9</v>
      </c>
      <c r="BX34" s="354"/>
      <c r="BY34" s="355" t="str">
        <f>IF('各会計、関係団体の財政状況及び健全化判断比率'!B68="","",'各会計、関係団体の財政状況及び健全化判断比率'!B68)</f>
        <v>埼玉中部環境保全組合</v>
      </c>
      <c r="BZ34" s="355"/>
      <c r="CA34" s="355"/>
      <c r="CB34" s="355"/>
      <c r="CC34" s="355"/>
      <c r="CD34" s="355"/>
      <c r="CE34" s="355"/>
      <c r="CF34" s="355"/>
      <c r="CG34" s="355"/>
      <c r="CH34" s="355"/>
      <c r="CI34" s="355"/>
      <c r="CJ34" s="355"/>
      <c r="CK34" s="355"/>
      <c r="CL34" s="355"/>
      <c r="CM34" s="355"/>
      <c r="CN34" s="175"/>
      <c r="CO34" s="354">
        <f>IF(CQ34="","",MAX(C34:D43,U34:V43,AM34:AN43,BE34:BF43,BW34:BX43)+1)</f>
        <v>19</v>
      </c>
      <c r="CP34" s="354"/>
      <c r="CQ34" s="355" t="str">
        <f>IF('各会計、関係団体の財政状況及び健全化判断比率'!BS7="","",'各会計、関係団体の財政状況及び健全化判断比率'!BS7)</f>
        <v>有限会社いちごの里よしみ</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80"/>
    </row>
    <row r="35" spans="1:113" ht="32.25" customHeight="1" x14ac:dyDescent="0.15">
      <c r="A35" s="175"/>
      <c r="B35" s="202"/>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75"/>
      <c r="U35" s="354">
        <f>IF(W35="","",U34+1)</f>
        <v>3</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75"/>
      <c r="AM35" s="354" t="str">
        <f t="shared" ref="AM35:AM43" si="0">IF(AO35="","",AM34+1)</f>
        <v/>
      </c>
      <c r="AN35" s="354"/>
      <c r="AO35" s="355"/>
      <c r="AP35" s="355"/>
      <c r="AQ35" s="355"/>
      <c r="AR35" s="355"/>
      <c r="AS35" s="355"/>
      <c r="AT35" s="355"/>
      <c r="AU35" s="355"/>
      <c r="AV35" s="355"/>
      <c r="AW35" s="355"/>
      <c r="AX35" s="355"/>
      <c r="AY35" s="355"/>
      <c r="AZ35" s="355"/>
      <c r="BA35" s="355"/>
      <c r="BB35" s="355"/>
      <c r="BC35" s="355"/>
      <c r="BD35" s="175"/>
      <c r="BE35" s="354">
        <f t="shared" ref="BE35:BE43" si="1">IF(BG35="","",BE34+1)</f>
        <v>7</v>
      </c>
      <c r="BF35" s="354"/>
      <c r="BG35" s="355" t="str">
        <f>IF('各会計、関係団体の財政状況及び健全化判断比率'!B33="","",'各会計、関係団体の財政状況及び健全化判断比率'!B33)</f>
        <v>農業集落排水事業特別会計</v>
      </c>
      <c r="BH35" s="355"/>
      <c r="BI35" s="355"/>
      <c r="BJ35" s="355"/>
      <c r="BK35" s="355"/>
      <c r="BL35" s="355"/>
      <c r="BM35" s="355"/>
      <c r="BN35" s="355"/>
      <c r="BO35" s="355"/>
      <c r="BP35" s="355"/>
      <c r="BQ35" s="355"/>
      <c r="BR35" s="355"/>
      <c r="BS35" s="355"/>
      <c r="BT35" s="355"/>
      <c r="BU35" s="355"/>
      <c r="BV35" s="175"/>
      <c r="BW35" s="354">
        <f t="shared" ref="BW35:BW43" si="2">IF(BY35="","",BW34+1)</f>
        <v>10</v>
      </c>
      <c r="BX35" s="354"/>
      <c r="BY35" s="355" t="str">
        <f>IF('各会計、関係団体の財政状況及び健全化判断比率'!B69="","",'各会計、関係団体の財政状況及び健全化判断比率'!B69)</f>
        <v>北本地区衛生組合</v>
      </c>
      <c r="BZ35" s="355"/>
      <c r="CA35" s="355"/>
      <c r="CB35" s="355"/>
      <c r="CC35" s="355"/>
      <c r="CD35" s="355"/>
      <c r="CE35" s="355"/>
      <c r="CF35" s="355"/>
      <c r="CG35" s="355"/>
      <c r="CH35" s="355"/>
      <c r="CI35" s="355"/>
      <c r="CJ35" s="355"/>
      <c r="CK35" s="355"/>
      <c r="CL35" s="355"/>
      <c r="CM35" s="355"/>
      <c r="CN35" s="175"/>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80"/>
    </row>
    <row r="36" spans="1:113" ht="32.25" customHeight="1" x14ac:dyDescent="0.15">
      <c r="A36" s="175"/>
      <c r="B36" s="202"/>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75"/>
      <c r="U36" s="354">
        <f t="shared" ref="U36:U43" si="4">IF(W36="","",U35+1)</f>
        <v>4</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75"/>
      <c r="AM36" s="354" t="str">
        <f t="shared" si="0"/>
        <v/>
      </c>
      <c r="AN36" s="354"/>
      <c r="AO36" s="355"/>
      <c r="AP36" s="355"/>
      <c r="AQ36" s="355"/>
      <c r="AR36" s="355"/>
      <c r="AS36" s="355"/>
      <c r="AT36" s="355"/>
      <c r="AU36" s="355"/>
      <c r="AV36" s="355"/>
      <c r="AW36" s="355"/>
      <c r="AX36" s="355"/>
      <c r="AY36" s="355"/>
      <c r="AZ36" s="355"/>
      <c r="BA36" s="355"/>
      <c r="BB36" s="355"/>
      <c r="BC36" s="355"/>
      <c r="BD36" s="175"/>
      <c r="BE36" s="354">
        <f t="shared" si="1"/>
        <v>8</v>
      </c>
      <c r="BF36" s="354"/>
      <c r="BG36" s="355" t="str">
        <f>IF('各会計、関係団体の財政状況及び健全化判断比率'!B34="","",'各会計、関係団体の財政状況及び健全化判断比率'!B34)</f>
        <v>公設浄化槽事業特別会計</v>
      </c>
      <c r="BH36" s="355"/>
      <c r="BI36" s="355"/>
      <c r="BJ36" s="355"/>
      <c r="BK36" s="355"/>
      <c r="BL36" s="355"/>
      <c r="BM36" s="355"/>
      <c r="BN36" s="355"/>
      <c r="BO36" s="355"/>
      <c r="BP36" s="355"/>
      <c r="BQ36" s="355"/>
      <c r="BR36" s="355"/>
      <c r="BS36" s="355"/>
      <c r="BT36" s="355"/>
      <c r="BU36" s="355"/>
      <c r="BV36" s="175"/>
      <c r="BW36" s="354">
        <f t="shared" si="2"/>
        <v>11</v>
      </c>
      <c r="BX36" s="354"/>
      <c r="BY36" s="355" t="str">
        <f>IF('各会計、関係団体の財政状況及び健全化判断比率'!B70="","",'各会計、関係団体の財政状況及び健全化判断比率'!B70)</f>
        <v>比企広域市町村圏組合</v>
      </c>
      <c r="BZ36" s="355"/>
      <c r="CA36" s="355"/>
      <c r="CB36" s="355"/>
      <c r="CC36" s="355"/>
      <c r="CD36" s="355"/>
      <c r="CE36" s="355"/>
      <c r="CF36" s="355"/>
      <c r="CG36" s="355"/>
      <c r="CH36" s="355"/>
      <c r="CI36" s="355"/>
      <c r="CJ36" s="355"/>
      <c r="CK36" s="355"/>
      <c r="CL36" s="355"/>
      <c r="CM36" s="355"/>
      <c r="CN36" s="175"/>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80"/>
    </row>
    <row r="37" spans="1:113" ht="32.25" customHeight="1" x14ac:dyDescent="0.15">
      <c r="A37" s="175"/>
      <c r="B37" s="202"/>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75"/>
      <c r="U37" s="354" t="str">
        <f t="shared" si="4"/>
        <v/>
      </c>
      <c r="V37" s="354"/>
      <c r="W37" s="355"/>
      <c r="X37" s="355"/>
      <c r="Y37" s="355"/>
      <c r="Z37" s="355"/>
      <c r="AA37" s="355"/>
      <c r="AB37" s="355"/>
      <c r="AC37" s="355"/>
      <c r="AD37" s="355"/>
      <c r="AE37" s="355"/>
      <c r="AF37" s="355"/>
      <c r="AG37" s="355"/>
      <c r="AH37" s="355"/>
      <c r="AI37" s="355"/>
      <c r="AJ37" s="355"/>
      <c r="AK37" s="355"/>
      <c r="AL37" s="175"/>
      <c r="AM37" s="354" t="str">
        <f t="shared" si="0"/>
        <v/>
      </c>
      <c r="AN37" s="354"/>
      <c r="AO37" s="355"/>
      <c r="AP37" s="355"/>
      <c r="AQ37" s="355"/>
      <c r="AR37" s="355"/>
      <c r="AS37" s="355"/>
      <c r="AT37" s="355"/>
      <c r="AU37" s="355"/>
      <c r="AV37" s="355"/>
      <c r="AW37" s="355"/>
      <c r="AX37" s="355"/>
      <c r="AY37" s="355"/>
      <c r="AZ37" s="355"/>
      <c r="BA37" s="355"/>
      <c r="BB37" s="355"/>
      <c r="BC37" s="355"/>
      <c r="BD37" s="175"/>
      <c r="BE37" s="354" t="str">
        <f t="shared" si="1"/>
        <v/>
      </c>
      <c r="BF37" s="354"/>
      <c r="BG37" s="355"/>
      <c r="BH37" s="355"/>
      <c r="BI37" s="355"/>
      <c r="BJ37" s="355"/>
      <c r="BK37" s="355"/>
      <c r="BL37" s="355"/>
      <c r="BM37" s="355"/>
      <c r="BN37" s="355"/>
      <c r="BO37" s="355"/>
      <c r="BP37" s="355"/>
      <c r="BQ37" s="355"/>
      <c r="BR37" s="355"/>
      <c r="BS37" s="355"/>
      <c r="BT37" s="355"/>
      <c r="BU37" s="355"/>
      <c r="BV37" s="175"/>
      <c r="BW37" s="354">
        <f t="shared" si="2"/>
        <v>12</v>
      </c>
      <c r="BX37" s="354"/>
      <c r="BY37" s="355" t="str">
        <f>IF('各会計、関係団体の財政状況及び健全化判断比率'!B71="","",'各会計、関係団体の財政状況及び健全化判断比率'!B71)</f>
        <v>比企広域市町村圏組合</v>
      </c>
      <c r="BZ37" s="355"/>
      <c r="CA37" s="355"/>
      <c r="CB37" s="355"/>
      <c r="CC37" s="355"/>
      <c r="CD37" s="355"/>
      <c r="CE37" s="355"/>
      <c r="CF37" s="355"/>
      <c r="CG37" s="355"/>
      <c r="CH37" s="355"/>
      <c r="CI37" s="355"/>
      <c r="CJ37" s="355"/>
      <c r="CK37" s="355"/>
      <c r="CL37" s="355"/>
      <c r="CM37" s="355"/>
      <c r="CN37" s="175"/>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80"/>
    </row>
    <row r="38" spans="1:113" ht="32.25" customHeight="1" x14ac:dyDescent="0.15">
      <c r="A38" s="175"/>
      <c r="B38" s="202"/>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75"/>
      <c r="U38" s="354" t="str">
        <f t="shared" si="4"/>
        <v/>
      </c>
      <c r="V38" s="354"/>
      <c r="W38" s="355"/>
      <c r="X38" s="355"/>
      <c r="Y38" s="355"/>
      <c r="Z38" s="355"/>
      <c r="AA38" s="355"/>
      <c r="AB38" s="355"/>
      <c r="AC38" s="355"/>
      <c r="AD38" s="355"/>
      <c r="AE38" s="355"/>
      <c r="AF38" s="355"/>
      <c r="AG38" s="355"/>
      <c r="AH38" s="355"/>
      <c r="AI38" s="355"/>
      <c r="AJ38" s="355"/>
      <c r="AK38" s="355"/>
      <c r="AL38" s="175"/>
      <c r="AM38" s="354" t="str">
        <f t="shared" si="0"/>
        <v/>
      </c>
      <c r="AN38" s="354"/>
      <c r="AO38" s="355"/>
      <c r="AP38" s="355"/>
      <c r="AQ38" s="355"/>
      <c r="AR38" s="355"/>
      <c r="AS38" s="355"/>
      <c r="AT38" s="355"/>
      <c r="AU38" s="355"/>
      <c r="AV38" s="355"/>
      <c r="AW38" s="355"/>
      <c r="AX38" s="355"/>
      <c r="AY38" s="355"/>
      <c r="AZ38" s="355"/>
      <c r="BA38" s="355"/>
      <c r="BB38" s="355"/>
      <c r="BC38" s="355"/>
      <c r="BD38" s="175"/>
      <c r="BE38" s="354" t="str">
        <f t="shared" si="1"/>
        <v/>
      </c>
      <c r="BF38" s="354"/>
      <c r="BG38" s="355"/>
      <c r="BH38" s="355"/>
      <c r="BI38" s="355"/>
      <c r="BJ38" s="355"/>
      <c r="BK38" s="355"/>
      <c r="BL38" s="355"/>
      <c r="BM38" s="355"/>
      <c r="BN38" s="355"/>
      <c r="BO38" s="355"/>
      <c r="BP38" s="355"/>
      <c r="BQ38" s="355"/>
      <c r="BR38" s="355"/>
      <c r="BS38" s="355"/>
      <c r="BT38" s="355"/>
      <c r="BU38" s="355"/>
      <c r="BV38" s="175"/>
      <c r="BW38" s="354">
        <f t="shared" si="2"/>
        <v>13</v>
      </c>
      <c r="BX38" s="354"/>
      <c r="BY38" s="355" t="str">
        <f>IF('各会計、関係団体の財政状況及び健全化判断比率'!B72="","",'各会計、関係団体の財政状況及び健全化判断比率'!B72)</f>
        <v>比企広域市町村圏組合</v>
      </c>
      <c r="BZ38" s="355"/>
      <c r="CA38" s="355"/>
      <c r="CB38" s="355"/>
      <c r="CC38" s="355"/>
      <c r="CD38" s="355"/>
      <c r="CE38" s="355"/>
      <c r="CF38" s="355"/>
      <c r="CG38" s="355"/>
      <c r="CH38" s="355"/>
      <c r="CI38" s="355"/>
      <c r="CJ38" s="355"/>
      <c r="CK38" s="355"/>
      <c r="CL38" s="355"/>
      <c r="CM38" s="355"/>
      <c r="CN38" s="175"/>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80"/>
    </row>
    <row r="39" spans="1:113" ht="32.25" customHeight="1" x14ac:dyDescent="0.15">
      <c r="A39" s="175"/>
      <c r="B39" s="202"/>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75"/>
      <c r="U39" s="354" t="str">
        <f t="shared" si="4"/>
        <v/>
      </c>
      <c r="V39" s="354"/>
      <c r="W39" s="355"/>
      <c r="X39" s="355"/>
      <c r="Y39" s="355"/>
      <c r="Z39" s="355"/>
      <c r="AA39" s="355"/>
      <c r="AB39" s="355"/>
      <c r="AC39" s="355"/>
      <c r="AD39" s="355"/>
      <c r="AE39" s="355"/>
      <c r="AF39" s="355"/>
      <c r="AG39" s="355"/>
      <c r="AH39" s="355"/>
      <c r="AI39" s="355"/>
      <c r="AJ39" s="355"/>
      <c r="AK39" s="355"/>
      <c r="AL39" s="175"/>
      <c r="AM39" s="354" t="str">
        <f t="shared" si="0"/>
        <v/>
      </c>
      <c r="AN39" s="354"/>
      <c r="AO39" s="355"/>
      <c r="AP39" s="355"/>
      <c r="AQ39" s="355"/>
      <c r="AR39" s="355"/>
      <c r="AS39" s="355"/>
      <c r="AT39" s="355"/>
      <c r="AU39" s="355"/>
      <c r="AV39" s="355"/>
      <c r="AW39" s="355"/>
      <c r="AX39" s="355"/>
      <c r="AY39" s="355"/>
      <c r="AZ39" s="355"/>
      <c r="BA39" s="355"/>
      <c r="BB39" s="355"/>
      <c r="BC39" s="355"/>
      <c r="BD39" s="175"/>
      <c r="BE39" s="354" t="str">
        <f t="shared" si="1"/>
        <v/>
      </c>
      <c r="BF39" s="354"/>
      <c r="BG39" s="355"/>
      <c r="BH39" s="355"/>
      <c r="BI39" s="355"/>
      <c r="BJ39" s="355"/>
      <c r="BK39" s="355"/>
      <c r="BL39" s="355"/>
      <c r="BM39" s="355"/>
      <c r="BN39" s="355"/>
      <c r="BO39" s="355"/>
      <c r="BP39" s="355"/>
      <c r="BQ39" s="355"/>
      <c r="BR39" s="355"/>
      <c r="BS39" s="355"/>
      <c r="BT39" s="355"/>
      <c r="BU39" s="355"/>
      <c r="BV39" s="175"/>
      <c r="BW39" s="354">
        <f t="shared" si="2"/>
        <v>14</v>
      </c>
      <c r="BX39" s="354"/>
      <c r="BY39" s="355" t="str">
        <f>IF('各会計、関係団体の財政状況及び健全化判断比率'!B73="","",'各会計、関係団体の財政状況及び健全化判断比率'!B73)</f>
        <v>比企広域市町村圏組合</v>
      </c>
      <c r="BZ39" s="355"/>
      <c r="CA39" s="355"/>
      <c r="CB39" s="355"/>
      <c r="CC39" s="355"/>
      <c r="CD39" s="355"/>
      <c r="CE39" s="355"/>
      <c r="CF39" s="355"/>
      <c r="CG39" s="355"/>
      <c r="CH39" s="355"/>
      <c r="CI39" s="355"/>
      <c r="CJ39" s="355"/>
      <c r="CK39" s="355"/>
      <c r="CL39" s="355"/>
      <c r="CM39" s="355"/>
      <c r="CN39" s="175"/>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80"/>
    </row>
    <row r="40" spans="1:113" ht="32.25" customHeight="1" x14ac:dyDescent="0.15">
      <c r="A40" s="175"/>
      <c r="B40" s="202"/>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75"/>
      <c r="U40" s="354" t="str">
        <f t="shared" si="4"/>
        <v/>
      </c>
      <c r="V40" s="354"/>
      <c r="W40" s="355"/>
      <c r="X40" s="355"/>
      <c r="Y40" s="355"/>
      <c r="Z40" s="355"/>
      <c r="AA40" s="355"/>
      <c r="AB40" s="355"/>
      <c r="AC40" s="355"/>
      <c r="AD40" s="355"/>
      <c r="AE40" s="355"/>
      <c r="AF40" s="355"/>
      <c r="AG40" s="355"/>
      <c r="AH40" s="355"/>
      <c r="AI40" s="355"/>
      <c r="AJ40" s="355"/>
      <c r="AK40" s="355"/>
      <c r="AL40" s="175"/>
      <c r="AM40" s="354" t="str">
        <f t="shared" si="0"/>
        <v/>
      </c>
      <c r="AN40" s="354"/>
      <c r="AO40" s="355"/>
      <c r="AP40" s="355"/>
      <c r="AQ40" s="355"/>
      <c r="AR40" s="355"/>
      <c r="AS40" s="355"/>
      <c r="AT40" s="355"/>
      <c r="AU40" s="355"/>
      <c r="AV40" s="355"/>
      <c r="AW40" s="355"/>
      <c r="AX40" s="355"/>
      <c r="AY40" s="355"/>
      <c r="AZ40" s="355"/>
      <c r="BA40" s="355"/>
      <c r="BB40" s="355"/>
      <c r="BC40" s="355"/>
      <c r="BD40" s="175"/>
      <c r="BE40" s="354" t="str">
        <f t="shared" si="1"/>
        <v/>
      </c>
      <c r="BF40" s="354"/>
      <c r="BG40" s="355"/>
      <c r="BH40" s="355"/>
      <c r="BI40" s="355"/>
      <c r="BJ40" s="355"/>
      <c r="BK40" s="355"/>
      <c r="BL40" s="355"/>
      <c r="BM40" s="355"/>
      <c r="BN40" s="355"/>
      <c r="BO40" s="355"/>
      <c r="BP40" s="355"/>
      <c r="BQ40" s="355"/>
      <c r="BR40" s="355"/>
      <c r="BS40" s="355"/>
      <c r="BT40" s="355"/>
      <c r="BU40" s="355"/>
      <c r="BV40" s="175"/>
      <c r="BW40" s="354">
        <f t="shared" si="2"/>
        <v>15</v>
      </c>
      <c r="BX40" s="354"/>
      <c r="BY40" s="355" t="str">
        <f>IF('各会計、関係団体の財政状況及び健全化判断比率'!B74="","",'各会計、関係団体の財政状況及び健全化判断比率'!B74)</f>
        <v>比企広域市町村圏組合</v>
      </c>
      <c r="BZ40" s="355"/>
      <c r="CA40" s="355"/>
      <c r="CB40" s="355"/>
      <c r="CC40" s="355"/>
      <c r="CD40" s="355"/>
      <c r="CE40" s="355"/>
      <c r="CF40" s="355"/>
      <c r="CG40" s="355"/>
      <c r="CH40" s="355"/>
      <c r="CI40" s="355"/>
      <c r="CJ40" s="355"/>
      <c r="CK40" s="355"/>
      <c r="CL40" s="355"/>
      <c r="CM40" s="355"/>
      <c r="CN40" s="175"/>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80"/>
    </row>
    <row r="41" spans="1:113" ht="32.25" customHeight="1" x14ac:dyDescent="0.15">
      <c r="A41" s="175"/>
      <c r="B41" s="202"/>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75"/>
      <c r="U41" s="354" t="str">
        <f t="shared" si="4"/>
        <v/>
      </c>
      <c r="V41" s="354"/>
      <c r="W41" s="355"/>
      <c r="X41" s="355"/>
      <c r="Y41" s="355"/>
      <c r="Z41" s="355"/>
      <c r="AA41" s="355"/>
      <c r="AB41" s="355"/>
      <c r="AC41" s="355"/>
      <c r="AD41" s="355"/>
      <c r="AE41" s="355"/>
      <c r="AF41" s="355"/>
      <c r="AG41" s="355"/>
      <c r="AH41" s="355"/>
      <c r="AI41" s="355"/>
      <c r="AJ41" s="355"/>
      <c r="AK41" s="355"/>
      <c r="AL41" s="175"/>
      <c r="AM41" s="354" t="str">
        <f t="shared" si="0"/>
        <v/>
      </c>
      <c r="AN41" s="354"/>
      <c r="AO41" s="355"/>
      <c r="AP41" s="355"/>
      <c r="AQ41" s="355"/>
      <c r="AR41" s="355"/>
      <c r="AS41" s="355"/>
      <c r="AT41" s="355"/>
      <c r="AU41" s="355"/>
      <c r="AV41" s="355"/>
      <c r="AW41" s="355"/>
      <c r="AX41" s="355"/>
      <c r="AY41" s="355"/>
      <c r="AZ41" s="355"/>
      <c r="BA41" s="355"/>
      <c r="BB41" s="355"/>
      <c r="BC41" s="355"/>
      <c r="BD41" s="175"/>
      <c r="BE41" s="354" t="str">
        <f t="shared" si="1"/>
        <v/>
      </c>
      <c r="BF41" s="354"/>
      <c r="BG41" s="355"/>
      <c r="BH41" s="355"/>
      <c r="BI41" s="355"/>
      <c r="BJ41" s="355"/>
      <c r="BK41" s="355"/>
      <c r="BL41" s="355"/>
      <c r="BM41" s="355"/>
      <c r="BN41" s="355"/>
      <c r="BO41" s="355"/>
      <c r="BP41" s="355"/>
      <c r="BQ41" s="355"/>
      <c r="BR41" s="355"/>
      <c r="BS41" s="355"/>
      <c r="BT41" s="355"/>
      <c r="BU41" s="355"/>
      <c r="BV41" s="175"/>
      <c r="BW41" s="354">
        <f t="shared" si="2"/>
        <v>16</v>
      </c>
      <c r="BX41" s="354"/>
      <c r="BY41" s="355" t="str">
        <f>IF('各会計、関係団体の財政状況及び健全化判断比率'!B75="","",'各会計、関係団体の財政状況及び健全化判断比率'!B75)</f>
        <v>埼玉県後期高齢者医療広域連合</v>
      </c>
      <c r="BZ41" s="355"/>
      <c r="CA41" s="355"/>
      <c r="CB41" s="355"/>
      <c r="CC41" s="355"/>
      <c r="CD41" s="355"/>
      <c r="CE41" s="355"/>
      <c r="CF41" s="355"/>
      <c r="CG41" s="355"/>
      <c r="CH41" s="355"/>
      <c r="CI41" s="355"/>
      <c r="CJ41" s="355"/>
      <c r="CK41" s="355"/>
      <c r="CL41" s="355"/>
      <c r="CM41" s="355"/>
      <c r="CN41" s="175"/>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80"/>
    </row>
    <row r="42" spans="1:113" ht="32.25" customHeight="1" x14ac:dyDescent="0.15">
      <c r="B42" s="202"/>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75"/>
      <c r="U42" s="354" t="str">
        <f t="shared" si="4"/>
        <v/>
      </c>
      <c r="V42" s="354"/>
      <c r="W42" s="355"/>
      <c r="X42" s="355"/>
      <c r="Y42" s="355"/>
      <c r="Z42" s="355"/>
      <c r="AA42" s="355"/>
      <c r="AB42" s="355"/>
      <c r="AC42" s="355"/>
      <c r="AD42" s="355"/>
      <c r="AE42" s="355"/>
      <c r="AF42" s="355"/>
      <c r="AG42" s="355"/>
      <c r="AH42" s="355"/>
      <c r="AI42" s="355"/>
      <c r="AJ42" s="355"/>
      <c r="AK42" s="355"/>
      <c r="AL42" s="175"/>
      <c r="AM42" s="354" t="str">
        <f t="shared" si="0"/>
        <v/>
      </c>
      <c r="AN42" s="354"/>
      <c r="AO42" s="355"/>
      <c r="AP42" s="355"/>
      <c r="AQ42" s="355"/>
      <c r="AR42" s="355"/>
      <c r="AS42" s="355"/>
      <c r="AT42" s="355"/>
      <c r="AU42" s="355"/>
      <c r="AV42" s="355"/>
      <c r="AW42" s="355"/>
      <c r="AX42" s="355"/>
      <c r="AY42" s="355"/>
      <c r="AZ42" s="355"/>
      <c r="BA42" s="355"/>
      <c r="BB42" s="355"/>
      <c r="BC42" s="355"/>
      <c r="BD42" s="175"/>
      <c r="BE42" s="354" t="str">
        <f t="shared" si="1"/>
        <v/>
      </c>
      <c r="BF42" s="354"/>
      <c r="BG42" s="355"/>
      <c r="BH42" s="355"/>
      <c r="BI42" s="355"/>
      <c r="BJ42" s="355"/>
      <c r="BK42" s="355"/>
      <c r="BL42" s="355"/>
      <c r="BM42" s="355"/>
      <c r="BN42" s="355"/>
      <c r="BO42" s="355"/>
      <c r="BP42" s="355"/>
      <c r="BQ42" s="355"/>
      <c r="BR42" s="355"/>
      <c r="BS42" s="355"/>
      <c r="BT42" s="355"/>
      <c r="BU42" s="355"/>
      <c r="BV42" s="175"/>
      <c r="BW42" s="354">
        <f t="shared" si="2"/>
        <v>17</v>
      </c>
      <c r="BX42" s="354"/>
      <c r="BY42" s="355" t="str">
        <f>IF('各会計、関係団体の財政状況及び健全化判断比率'!B76="","",'各会計、関係団体の財政状況及び健全化判断比率'!B76)</f>
        <v>埼玉県後期高齢者医療広域連合</v>
      </c>
      <c r="BZ42" s="355"/>
      <c r="CA42" s="355"/>
      <c r="CB42" s="355"/>
      <c r="CC42" s="355"/>
      <c r="CD42" s="355"/>
      <c r="CE42" s="355"/>
      <c r="CF42" s="355"/>
      <c r="CG42" s="355"/>
      <c r="CH42" s="355"/>
      <c r="CI42" s="355"/>
      <c r="CJ42" s="355"/>
      <c r="CK42" s="355"/>
      <c r="CL42" s="355"/>
      <c r="CM42" s="355"/>
      <c r="CN42" s="175"/>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80"/>
    </row>
    <row r="43" spans="1:113" ht="32.25" customHeight="1" x14ac:dyDescent="0.15">
      <c r="B43" s="202"/>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75"/>
      <c r="U43" s="354" t="str">
        <f t="shared" si="4"/>
        <v/>
      </c>
      <c r="V43" s="354"/>
      <c r="W43" s="355"/>
      <c r="X43" s="355"/>
      <c r="Y43" s="355"/>
      <c r="Z43" s="355"/>
      <c r="AA43" s="355"/>
      <c r="AB43" s="355"/>
      <c r="AC43" s="355"/>
      <c r="AD43" s="355"/>
      <c r="AE43" s="355"/>
      <c r="AF43" s="355"/>
      <c r="AG43" s="355"/>
      <c r="AH43" s="355"/>
      <c r="AI43" s="355"/>
      <c r="AJ43" s="355"/>
      <c r="AK43" s="355"/>
      <c r="AL43" s="175"/>
      <c r="AM43" s="354" t="str">
        <f t="shared" si="0"/>
        <v/>
      </c>
      <c r="AN43" s="354"/>
      <c r="AO43" s="355"/>
      <c r="AP43" s="355"/>
      <c r="AQ43" s="355"/>
      <c r="AR43" s="355"/>
      <c r="AS43" s="355"/>
      <c r="AT43" s="355"/>
      <c r="AU43" s="355"/>
      <c r="AV43" s="355"/>
      <c r="AW43" s="355"/>
      <c r="AX43" s="355"/>
      <c r="AY43" s="355"/>
      <c r="AZ43" s="355"/>
      <c r="BA43" s="355"/>
      <c r="BB43" s="355"/>
      <c r="BC43" s="355"/>
      <c r="BD43" s="175"/>
      <c r="BE43" s="354" t="str">
        <f t="shared" si="1"/>
        <v/>
      </c>
      <c r="BF43" s="354"/>
      <c r="BG43" s="355"/>
      <c r="BH43" s="355"/>
      <c r="BI43" s="355"/>
      <c r="BJ43" s="355"/>
      <c r="BK43" s="355"/>
      <c r="BL43" s="355"/>
      <c r="BM43" s="355"/>
      <c r="BN43" s="355"/>
      <c r="BO43" s="355"/>
      <c r="BP43" s="355"/>
      <c r="BQ43" s="355"/>
      <c r="BR43" s="355"/>
      <c r="BS43" s="355"/>
      <c r="BT43" s="355"/>
      <c r="BU43" s="355"/>
      <c r="BV43" s="175"/>
      <c r="BW43" s="354">
        <f t="shared" si="2"/>
        <v>18</v>
      </c>
      <c r="BX43" s="354"/>
      <c r="BY43" s="355" t="str">
        <f>IF('各会計、関係団体の財政状況及び健全化判断比率'!B77="","",'各会計、関係団体の財政状況及び健全化判断比率'!B77)</f>
        <v>埼玉県市町村総合事務組合</v>
      </c>
      <c r="BZ43" s="355"/>
      <c r="CA43" s="355"/>
      <c r="CB43" s="355"/>
      <c r="CC43" s="355"/>
      <c r="CD43" s="355"/>
      <c r="CE43" s="355"/>
      <c r="CF43" s="355"/>
      <c r="CG43" s="355"/>
      <c r="CH43" s="355"/>
      <c r="CI43" s="355"/>
      <c r="CJ43" s="355"/>
      <c r="CK43" s="355"/>
      <c r="CL43" s="355"/>
      <c r="CM43" s="355"/>
      <c r="CN43" s="175"/>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80"/>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194</v>
      </c>
      <c r="E46" s="351" t="s">
        <v>195</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196</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197</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198</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199</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200</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201</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202</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kGbpkTEqd6GD+A/6VbbHYX81+D576S9zRseABJ2EPxqJEx8EPG0dFqHjVuHUghvq2KXv4iJQGNMDXPXSWGtSBA==" saltValue="e0+C0SAv9oE/8ntEPRukR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5" zoomScaleNormal="85" zoomScaleSheetLayoutView="100" workbookViewId="0">
      <selection activeCell="J35" sqref="J35"/>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36" t="s">
        <v>534</v>
      </c>
      <c r="D34" s="1136"/>
      <c r="E34" s="1137"/>
      <c r="F34" s="32">
        <v>19.91</v>
      </c>
      <c r="G34" s="33">
        <v>18.41</v>
      </c>
      <c r="H34" s="33">
        <v>16.899999999999999</v>
      </c>
      <c r="I34" s="33">
        <v>17.239999999999998</v>
      </c>
      <c r="J34" s="34">
        <v>13.8</v>
      </c>
      <c r="K34" s="22"/>
      <c r="L34" s="22"/>
      <c r="M34" s="22"/>
      <c r="N34" s="22"/>
      <c r="O34" s="22"/>
      <c r="P34" s="22"/>
    </row>
    <row r="35" spans="1:16" ht="39" customHeight="1" x14ac:dyDescent="0.15">
      <c r="A35" s="22"/>
      <c r="B35" s="35"/>
      <c r="C35" s="1132" t="s">
        <v>535</v>
      </c>
      <c r="D35" s="1132"/>
      <c r="E35" s="1133"/>
      <c r="F35" s="36">
        <v>9.73</v>
      </c>
      <c r="G35" s="37">
        <v>8.9499999999999993</v>
      </c>
      <c r="H35" s="37">
        <v>14.23</v>
      </c>
      <c r="I35" s="37">
        <v>14.39</v>
      </c>
      <c r="J35" s="38">
        <v>10.59</v>
      </c>
      <c r="K35" s="22"/>
      <c r="L35" s="22"/>
      <c r="M35" s="22"/>
      <c r="N35" s="22"/>
      <c r="O35" s="22"/>
      <c r="P35" s="22"/>
    </row>
    <row r="36" spans="1:16" ht="39" customHeight="1" x14ac:dyDescent="0.15">
      <c r="A36" s="22"/>
      <c r="B36" s="35"/>
      <c r="C36" s="1132" t="s">
        <v>536</v>
      </c>
      <c r="D36" s="1132"/>
      <c r="E36" s="1133"/>
      <c r="F36" s="36">
        <v>1.19</v>
      </c>
      <c r="G36" s="37">
        <v>1.53</v>
      </c>
      <c r="H36" s="37">
        <v>2.09</v>
      </c>
      <c r="I36" s="37">
        <v>1.93</v>
      </c>
      <c r="J36" s="38">
        <v>2.4300000000000002</v>
      </c>
      <c r="K36" s="22"/>
      <c r="L36" s="22"/>
      <c r="M36" s="22"/>
      <c r="N36" s="22"/>
      <c r="O36" s="22"/>
      <c r="P36" s="22"/>
    </row>
    <row r="37" spans="1:16" ht="39" customHeight="1" x14ac:dyDescent="0.15">
      <c r="A37" s="22"/>
      <c r="B37" s="35"/>
      <c r="C37" s="1132" t="s">
        <v>537</v>
      </c>
      <c r="D37" s="1132"/>
      <c r="E37" s="1133"/>
      <c r="F37" s="36">
        <v>0.74</v>
      </c>
      <c r="G37" s="37">
        <v>0.62</v>
      </c>
      <c r="H37" s="37">
        <v>0.5</v>
      </c>
      <c r="I37" s="37">
        <v>0.31</v>
      </c>
      <c r="J37" s="38">
        <v>2.2400000000000002</v>
      </c>
      <c r="K37" s="22"/>
      <c r="L37" s="22"/>
      <c r="M37" s="22"/>
      <c r="N37" s="22"/>
      <c r="O37" s="22"/>
      <c r="P37" s="22"/>
    </row>
    <row r="38" spans="1:16" ht="39" customHeight="1" x14ac:dyDescent="0.15">
      <c r="A38" s="22"/>
      <c r="B38" s="35"/>
      <c r="C38" s="1132" t="s">
        <v>538</v>
      </c>
      <c r="D38" s="1132"/>
      <c r="E38" s="1133"/>
      <c r="F38" s="36">
        <v>2.0099999999999998</v>
      </c>
      <c r="G38" s="37">
        <v>1.44</v>
      </c>
      <c r="H38" s="37">
        <v>2</v>
      </c>
      <c r="I38" s="37">
        <v>1.05</v>
      </c>
      <c r="J38" s="38">
        <v>1.62</v>
      </c>
      <c r="K38" s="22"/>
      <c r="L38" s="22"/>
      <c r="M38" s="22"/>
      <c r="N38" s="22"/>
      <c r="O38" s="22"/>
      <c r="P38" s="22"/>
    </row>
    <row r="39" spans="1:16" ht="39" customHeight="1" x14ac:dyDescent="0.15">
      <c r="A39" s="22"/>
      <c r="B39" s="35"/>
      <c r="C39" s="1132" t="s">
        <v>539</v>
      </c>
      <c r="D39" s="1132"/>
      <c r="E39" s="1133"/>
      <c r="F39" s="36">
        <v>0.68</v>
      </c>
      <c r="G39" s="37">
        <v>0.6</v>
      </c>
      <c r="H39" s="37">
        <v>1.06</v>
      </c>
      <c r="I39" s="37">
        <v>1.23</v>
      </c>
      <c r="J39" s="38">
        <v>1.27</v>
      </c>
      <c r="K39" s="22"/>
      <c r="L39" s="22"/>
      <c r="M39" s="22"/>
      <c r="N39" s="22"/>
      <c r="O39" s="22"/>
      <c r="P39" s="22"/>
    </row>
    <row r="40" spans="1:16" ht="39" customHeight="1" x14ac:dyDescent="0.15">
      <c r="A40" s="22"/>
      <c r="B40" s="35"/>
      <c r="C40" s="1132" t="s">
        <v>540</v>
      </c>
      <c r="D40" s="1132"/>
      <c r="E40" s="1133"/>
      <c r="F40" s="36">
        <v>0.04</v>
      </c>
      <c r="G40" s="37">
        <v>0.02</v>
      </c>
      <c r="H40" s="37">
        <v>0.02</v>
      </c>
      <c r="I40" s="37">
        <v>0.02</v>
      </c>
      <c r="J40" s="38">
        <v>0.1</v>
      </c>
      <c r="K40" s="22"/>
      <c r="L40" s="22"/>
      <c r="M40" s="22"/>
      <c r="N40" s="22"/>
      <c r="O40" s="22"/>
      <c r="P40" s="22"/>
    </row>
    <row r="41" spans="1:16" ht="39" customHeight="1" x14ac:dyDescent="0.15">
      <c r="A41" s="22"/>
      <c r="B41" s="35"/>
      <c r="C41" s="1132" t="s">
        <v>541</v>
      </c>
      <c r="D41" s="1132"/>
      <c r="E41" s="1133"/>
      <c r="F41" s="36">
        <v>0.06</v>
      </c>
      <c r="G41" s="37">
        <v>0.05</v>
      </c>
      <c r="H41" s="37">
        <v>0.04</v>
      </c>
      <c r="I41" s="37">
        <v>7.0000000000000007E-2</v>
      </c>
      <c r="J41" s="38">
        <v>7.0000000000000007E-2</v>
      </c>
      <c r="K41" s="22"/>
      <c r="L41" s="22"/>
      <c r="M41" s="22"/>
      <c r="N41" s="22"/>
      <c r="O41" s="22"/>
      <c r="P41" s="22"/>
    </row>
    <row r="42" spans="1:16" ht="39" customHeight="1" x14ac:dyDescent="0.15">
      <c r="A42" s="22"/>
      <c r="B42" s="39"/>
      <c r="C42" s="1132" t="s">
        <v>542</v>
      </c>
      <c r="D42" s="1132"/>
      <c r="E42" s="1133"/>
      <c r="F42" s="36" t="s">
        <v>489</v>
      </c>
      <c r="G42" s="37" t="s">
        <v>489</v>
      </c>
      <c r="H42" s="37" t="s">
        <v>489</v>
      </c>
      <c r="I42" s="37" t="s">
        <v>489</v>
      </c>
      <c r="J42" s="38" t="s">
        <v>489</v>
      </c>
      <c r="K42" s="22"/>
      <c r="L42" s="22"/>
      <c r="M42" s="22"/>
      <c r="N42" s="22"/>
      <c r="O42" s="22"/>
      <c r="P42" s="22"/>
    </row>
    <row r="43" spans="1:16" ht="39" customHeight="1" thickBot="1" x14ac:dyDescent="0.2">
      <c r="A43" s="22"/>
      <c r="B43" s="40"/>
      <c r="C43" s="1134" t="s">
        <v>543</v>
      </c>
      <c r="D43" s="1134"/>
      <c r="E43" s="1135"/>
      <c r="F43" s="41" t="s">
        <v>489</v>
      </c>
      <c r="G43" s="42" t="s">
        <v>489</v>
      </c>
      <c r="H43" s="42" t="s">
        <v>489</v>
      </c>
      <c r="I43" s="42" t="s">
        <v>489</v>
      </c>
      <c r="J43" s="43" t="s">
        <v>489</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XTrD40BWUJ2aU2FQdUDWeyp0cycYGrEOFHZ6eebnpUZes5FxoAOqZX2nzMUxF4o1kFj3tD3SUotdyj8oyIO/rw==" saltValue="jjkaafA2xALGS8Pm5cAHK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7"/>
  <sheetViews>
    <sheetView showGridLines="0" zoomScale="85" zoomScaleNormal="85" zoomScaleSheetLayoutView="55" workbookViewId="0">
      <selection activeCell="O49" sqref="O49"/>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601</v>
      </c>
      <c r="L45" s="58">
        <v>546</v>
      </c>
      <c r="M45" s="58">
        <v>562</v>
      </c>
      <c r="N45" s="58">
        <v>572</v>
      </c>
      <c r="O45" s="59">
        <v>571</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489</v>
      </c>
      <c r="L46" s="62" t="s">
        <v>489</v>
      </c>
      <c r="M46" s="62" t="s">
        <v>489</v>
      </c>
      <c r="N46" s="62" t="s">
        <v>489</v>
      </c>
      <c r="O46" s="63" t="s">
        <v>489</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489</v>
      </c>
      <c r="L47" s="62" t="s">
        <v>489</v>
      </c>
      <c r="M47" s="62" t="s">
        <v>489</v>
      </c>
      <c r="N47" s="62" t="s">
        <v>489</v>
      </c>
      <c r="O47" s="63" t="s">
        <v>489</v>
      </c>
      <c r="P47" s="46"/>
      <c r="Q47" s="46"/>
      <c r="R47" s="46"/>
      <c r="S47" s="46"/>
      <c r="T47" s="46"/>
      <c r="U47" s="46"/>
    </row>
    <row r="48" spans="1:21" ht="30.75" customHeight="1" x14ac:dyDescent="0.15">
      <c r="A48" s="46"/>
      <c r="B48" s="1163"/>
      <c r="C48" s="1164"/>
      <c r="D48" s="60"/>
      <c r="E48" s="1140" t="s">
        <v>13</v>
      </c>
      <c r="F48" s="1140"/>
      <c r="G48" s="1140"/>
      <c r="H48" s="1140"/>
      <c r="I48" s="1140"/>
      <c r="J48" s="1141"/>
      <c r="K48" s="61">
        <v>239</v>
      </c>
      <c r="L48" s="62">
        <v>266</v>
      </c>
      <c r="M48" s="62">
        <v>242</v>
      </c>
      <c r="N48" s="62">
        <v>248</v>
      </c>
      <c r="O48" s="63">
        <v>239</v>
      </c>
      <c r="P48" s="46"/>
      <c r="Q48" s="46"/>
      <c r="R48" s="46"/>
      <c r="S48" s="46"/>
      <c r="T48" s="46"/>
      <c r="U48" s="46"/>
    </row>
    <row r="49" spans="1:21" ht="30.75" customHeight="1" x14ac:dyDescent="0.15">
      <c r="A49" s="46"/>
      <c r="B49" s="1163"/>
      <c r="C49" s="1164"/>
      <c r="D49" s="60"/>
      <c r="E49" s="1140" t="s">
        <v>14</v>
      </c>
      <c r="F49" s="1140"/>
      <c r="G49" s="1140"/>
      <c r="H49" s="1140"/>
      <c r="I49" s="1140"/>
      <c r="J49" s="1141"/>
      <c r="K49" s="61">
        <v>18</v>
      </c>
      <c r="L49" s="62">
        <v>16</v>
      </c>
      <c r="M49" s="62">
        <v>25</v>
      </c>
      <c r="N49" s="62">
        <v>25</v>
      </c>
      <c r="O49" s="63">
        <v>27</v>
      </c>
      <c r="P49" s="46"/>
      <c r="Q49" s="46"/>
      <c r="R49" s="46"/>
      <c r="S49" s="46"/>
      <c r="T49" s="46"/>
      <c r="U49" s="46"/>
    </row>
    <row r="50" spans="1:21" ht="30.75" customHeight="1" x14ac:dyDescent="0.15">
      <c r="A50" s="46"/>
      <c r="B50" s="1163"/>
      <c r="C50" s="1164"/>
      <c r="D50" s="60"/>
      <c r="E50" s="1140" t="s">
        <v>15</v>
      </c>
      <c r="F50" s="1140"/>
      <c r="G50" s="1140"/>
      <c r="H50" s="1140"/>
      <c r="I50" s="1140"/>
      <c r="J50" s="1141"/>
      <c r="K50" s="61" t="s">
        <v>489</v>
      </c>
      <c r="L50" s="62" t="s">
        <v>489</v>
      </c>
      <c r="M50" s="62" t="s">
        <v>489</v>
      </c>
      <c r="N50" s="62" t="s">
        <v>489</v>
      </c>
      <c r="O50" s="63" t="s">
        <v>489</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489</v>
      </c>
      <c r="L51" s="62" t="s">
        <v>489</v>
      </c>
      <c r="M51" s="62" t="s">
        <v>489</v>
      </c>
      <c r="N51" s="62" t="s">
        <v>489</v>
      </c>
      <c r="O51" s="63" t="s">
        <v>489</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611</v>
      </c>
      <c r="L52" s="62">
        <v>586</v>
      </c>
      <c r="M52" s="62">
        <v>588</v>
      </c>
      <c r="N52" s="62">
        <v>586</v>
      </c>
      <c r="O52" s="63">
        <v>569</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247</v>
      </c>
      <c r="L53" s="67">
        <v>242</v>
      </c>
      <c r="M53" s="67">
        <v>241</v>
      </c>
      <c r="N53" s="67">
        <v>259</v>
      </c>
      <c r="O53" s="68">
        <v>268</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row r="65" ht="12.6" hidden="1" customHeight="1" x14ac:dyDescent="0.15"/>
    <row r="66" ht="12.6" hidden="1" customHeight="1" x14ac:dyDescent="0.15"/>
    <row r="67" ht="12.6" hidden="1" customHeight="1" x14ac:dyDescent="0.15"/>
  </sheetData>
  <sheetProtection algorithmName="SHA-512" hashValue="zCdTNvtdN8WENkQ428J4lFyv9RypdCsy9Y+ZbU7BN2MCZo3+nslWvrSVl0oU/4tYLSRSECd3wqO3y2Dv5IJ7PQ==" saltValue="HORaT6vi8Z4FH3AGjD47/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3"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85" zoomScaleNormal="85" zoomScaleSheetLayoutView="100" workbookViewId="0">
      <selection activeCell="M53" sqref="M53"/>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528</v>
      </c>
      <c r="J40" s="101" t="s">
        <v>529</v>
      </c>
      <c r="K40" s="101" t="s">
        <v>530</v>
      </c>
      <c r="L40" s="101" t="s">
        <v>531</v>
      </c>
      <c r="M40" s="102" t="s">
        <v>532</v>
      </c>
    </row>
    <row r="41" spans="2:13" ht="27.75" customHeight="1" x14ac:dyDescent="0.15">
      <c r="B41" s="1181" t="s">
        <v>30</v>
      </c>
      <c r="C41" s="1182"/>
      <c r="D41" s="103"/>
      <c r="E41" s="1183" t="s">
        <v>31</v>
      </c>
      <c r="F41" s="1183"/>
      <c r="G41" s="1183"/>
      <c r="H41" s="1184"/>
      <c r="I41" s="342">
        <v>5335</v>
      </c>
      <c r="J41" s="343">
        <v>5501</v>
      </c>
      <c r="K41" s="343">
        <v>6162</v>
      </c>
      <c r="L41" s="343">
        <v>5798</v>
      </c>
      <c r="M41" s="344">
        <v>5373</v>
      </c>
    </row>
    <row r="42" spans="2:13" ht="27.75" customHeight="1" x14ac:dyDescent="0.15">
      <c r="B42" s="1171"/>
      <c r="C42" s="1172"/>
      <c r="D42" s="104"/>
      <c r="E42" s="1175" t="s">
        <v>32</v>
      </c>
      <c r="F42" s="1175"/>
      <c r="G42" s="1175"/>
      <c r="H42" s="1176"/>
      <c r="I42" s="345" t="s">
        <v>489</v>
      </c>
      <c r="J42" s="346" t="s">
        <v>489</v>
      </c>
      <c r="K42" s="346" t="s">
        <v>489</v>
      </c>
      <c r="L42" s="346" t="s">
        <v>489</v>
      </c>
      <c r="M42" s="347" t="s">
        <v>489</v>
      </c>
    </row>
    <row r="43" spans="2:13" ht="27.75" customHeight="1" x14ac:dyDescent="0.15">
      <c r="B43" s="1171"/>
      <c r="C43" s="1172"/>
      <c r="D43" s="104"/>
      <c r="E43" s="1175" t="s">
        <v>33</v>
      </c>
      <c r="F43" s="1175"/>
      <c r="G43" s="1175"/>
      <c r="H43" s="1176"/>
      <c r="I43" s="345">
        <v>3097</v>
      </c>
      <c r="J43" s="346">
        <v>2848</v>
      </c>
      <c r="K43" s="346">
        <v>2362</v>
      </c>
      <c r="L43" s="346">
        <v>2241</v>
      </c>
      <c r="M43" s="347">
        <v>2081</v>
      </c>
    </row>
    <row r="44" spans="2:13" ht="27.75" customHeight="1" x14ac:dyDescent="0.15">
      <c r="B44" s="1171"/>
      <c r="C44" s="1172"/>
      <c r="D44" s="104"/>
      <c r="E44" s="1175" t="s">
        <v>34</v>
      </c>
      <c r="F44" s="1175"/>
      <c r="G44" s="1175"/>
      <c r="H44" s="1176"/>
      <c r="I44" s="345">
        <v>177</v>
      </c>
      <c r="J44" s="346">
        <v>272</v>
      </c>
      <c r="K44" s="346">
        <v>267</v>
      </c>
      <c r="L44" s="346">
        <v>253</v>
      </c>
      <c r="M44" s="347">
        <v>263</v>
      </c>
    </row>
    <row r="45" spans="2:13" ht="27.75" customHeight="1" x14ac:dyDescent="0.15">
      <c r="B45" s="1171"/>
      <c r="C45" s="1172"/>
      <c r="D45" s="104"/>
      <c r="E45" s="1175" t="s">
        <v>35</v>
      </c>
      <c r="F45" s="1175"/>
      <c r="G45" s="1175"/>
      <c r="H45" s="1176"/>
      <c r="I45" s="345">
        <v>1216</v>
      </c>
      <c r="J45" s="346">
        <v>1197</v>
      </c>
      <c r="K45" s="346">
        <v>1205</v>
      </c>
      <c r="L45" s="346">
        <v>1170</v>
      </c>
      <c r="M45" s="347">
        <v>1168</v>
      </c>
    </row>
    <row r="46" spans="2:13" ht="27.75" customHeight="1" x14ac:dyDescent="0.15">
      <c r="B46" s="1171"/>
      <c r="C46" s="1172"/>
      <c r="D46" s="105"/>
      <c r="E46" s="1175" t="s">
        <v>36</v>
      </c>
      <c r="F46" s="1175"/>
      <c r="G46" s="1175"/>
      <c r="H46" s="1176"/>
      <c r="I46" s="345" t="s">
        <v>489</v>
      </c>
      <c r="J46" s="346" t="s">
        <v>489</v>
      </c>
      <c r="K46" s="346" t="s">
        <v>489</v>
      </c>
      <c r="L46" s="346" t="s">
        <v>489</v>
      </c>
      <c r="M46" s="347" t="s">
        <v>489</v>
      </c>
    </row>
    <row r="47" spans="2:13" ht="27.75" customHeight="1" x14ac:dyDescent="0.15">
      <c r="B47" s="1171"/>
      <c r="C47" s="1172"/>
      <c r="D47" s="106"/>
      <c r="E47" s="1185" t="s">
        <v>37</v>
      </c>
      <c r="F47" s="1186"/>
      <c r="G47" s="1186"/>
      <c r="H47" s="1187"/>
      <c r="I47" s="345" t="s">
        <v>489</v>
      </c>
      <c r="J47" s="346" t="s">
        <v>489</v>
      </c>
      <c r="K47" s="346" t="s">
        <v>489</v>
      </c>
      <c r="L47" s="346" t="s">
        <v>489</v>
      </c>
      <c r="M47" s="347" t="s">
        <v>489</v>
      </c>
    </row>
    <row r="48" spans="2:13" ht="27.75" customHeight="1" x14ac:dyDescent="0.15">
      <c r="B48" s="1171"/>
      <c r="C48" s="1172"/>
      <c r="D48" s="104"/>
      <c r="E48" s="1175" t="s">
        <v>38</v>
      </c>
      <c r="F48" s="1175"/>
      <c r="G48" s="1175"/>
      <c r="H48" s="1176"/>
      <c r="I48" s="345" t="s">
        <v>489</v>
      </c>
      <c r="J48" s="346" t="s">
        <v>489</v>
      </c>
      <c r="K48" s="346" t="s">
        <v>489</v>
      </c>
      <c r="L48" s="346" t="s">
        <v>489</v>
      </c>
      <c r="M48" s="347" t="s">
        <v>489</v>
      </c>
    </row>
    <row r="49" spans="2:13" ht="27.75" customHeight="1" x14ac:dyDescent="0.15">
      <c r="B49" s="1173"/>
      <c r="C49" s="1174"/>
      <c r="D49" s="104"/>
      <c r="E49" s="1175" t="s">
        <v>39</v>
      </c>
      <c r="F49" s="1175"/>
      <c r="G49" s="1175"/>
      <c r="H49" s="1176"/>
      <c r="I49" s="345" t="s">
        <v>489</v>
      </c>
      <c r="J49" s="346" t="s">
        <v>489</v>
      </c>
      <c r="K49" s="346" t="s">
        <v>489</v>
      </c>
      <c r="L49" s="346" t="s">
        <v>489</v>
      </c>
      <c r="M49" s="347" t="s">
        <v>489</v>
      </c>
    </row>
    <row r="50" spans="2:13" ht="27.75" customHeight="1" x14ac:dyDescent="0.15">
      <c r="B50" s="1169" t="s">
        <v>40</v>
      </c>
      <c r="C50" s="1170"/>
      <c r="D50" s="107"/>
      <c r="E50" s="1175" t="s">
        <v>41</v>
      </c>
      <c r="F50" s="1175"/>
      <c r="G50" s="1175"/>
      <c r="H50" s="1176"/>
      <c r="I50" s="345">
        <v>2622</v>
      </c>
      <c r="J50" s="346">
        <v>2619</v>
      </c>
      <c r="K50" s="346">
        <v>2939</v>
      </c>
      <c r="L50" s="346">
        <v>3209</v>
      </c>
      <c r="M50" s="347">
        <v>3448</v>
      </c>
    </row>
    <row r="51" spans="2:13" ht="27.75" customHeight="1" x14ac:dyDescent="0.15">
      <c r="B51" s="1171"/>
      <c r="C51" s="1172"/>
      <c r="D51" s="104"/>
      <c r="E51" s="1175" t="s">
        <v>42</v>
      </c>
      <c r="F51" s="1175"/>
      <c r="G51" s="1175"/>
      <c r="H51" s="1176"/>
      <c r="I51" s="345" t="s">
        <v>489</v>
      </c>
      <c r="J51" s="346" t="s">
        <v>489</v>
      </c>
      <c r="K51" s="346">
        <v>1</v>
      </c>
      <c r="L51" s="346">
        <v>1</v>
      </c>
      <c r="M51" s="347">
        <v>1</v>
      </c>
    </row>
    <row r="52" spans="2:13" ht="27.75" customHeight="1" x14ac:dyDescent="0.15">
      <c r="B52" s="1173"/>
      <c r="C52" s="1174"/>
      <c r="D52" s="104"/>
      <c r="E52" s="1175" t="s">
        <v>43</v>
      </c>
      <c r="F52" s="1175"/>
      <c r="G52" s="1175"/>
      <c r="H52" s="1176"/>
      <c r="I52" s="345">
        <v>6509</v>
      </c>
      <c r="J52" s="346">
        <v>6837</v>
      </c>
      <c r="K52" s="346">
        <v>6759</v>
      </c>
      <c r="L52" s="346">
        <v>6407</v>
      </c>
      <c r="M52" s="347">
        <v>6134</v>
      </c>
    </row>
    <row r="53" spans="2:13" ht="27.75" customHeight="1" thickBot="1" x14ac:dyDescent="0.2">
      <c r="B53" s="1177" t="s">
        <v>19</v>
      </c>
      <c r="C53" s="1178"/>
      <c r="D53" s="108"/>
      <c r="E53" s="1179" t="s">
        <v>44</v>
      </c>
      <c r="F53" s="1179"/>
      <c r="G53" s="1179"/>
      <c r="H53" s="1180"/>
      <c r="I53" s="348">
        <v>694</v>
      </c>
      <c r="J53" s="349">
        <v>362</v>
      </c>
      <c r="K53" s="349">
        <v>297</v>
      </c>
      <c r="L53" s="349">
        <v>-154</v>
      </c>
      <c r="M53" s="350">
        <v>-697</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DbXFVnEitv8iQz5jBIRxrrNccshQ/7vK9Eg1/5WPM0hCFOCOcI9YcPnTHgiT4/LQgIkna/+5hbk5ZGyEGtxH/w==" saltValue="Uwueh+CIfByxF0/z1aOTN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73"/>
  <sheetViews>
    <sheetView showGridLines="0" zoomScale="70" zoomScaleNormal="70" zoomScaleSheetLayoutView="100" workbookViewId="0">
      <selection activeCell="H55" sqref="H55:H57"/>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530</v>
      </c>
      <c r="G54" s="117" t="s">
        <v>531</v>
      </c>
      <c r="H54" s="118" t="s">
        <v>532</v>
      </c>
    </row>
    <row r="55" spans="2:8" ht="52.5" customHeight="1" x14ac:dyDescent="0.15">
      <c r="B55" s="119"/>
      <c r="C55" s="1196" t="s">
        <v>46</v>
      </c>
      <c r="D55" s="1196"/>
      <c r="E55" s="1197"/>
      <c r="F55" s="120">
        <v>1286</v>
      </c>
      <c r="G55" s="120">
        <v>1330</v>
      </c>
      <c r="H55" s="121">
        <v>1387</v>
      </c>
    </row>
    <row r="56" spans="2:8" ht="52.5" customHeight="1" x14ac:dyDescent="0.15">
      <c r="B56" s="122"/>
      <c r="C56" s="1198" t="s">
        <v>47</v>
      </c>
      <c r="D56" s="1198"/>
      <c r="E56" s="1199"/>
      <c r="F56" s="123">
        <v>406</v>
      </c>
      <c r="G56" s="123">
        <v>406</v>
      </c>
      <c r="H56" s="124">
        <v>431</v>
      </c>
    </row>
    <row r="57" spans="2:8" ht="53.25" customHeight="1" x14ac:dyDescent="0.15">
      <c r="B57" s="122"/>
      <c r="C57" s="1200" t="s">
        <v>48</v>
      </c>
      <c r="D57" s="1200"/>
      <c r="E57" s="1201"/>
      <c r="F57" s="125">
        <v>552</v>
      </c>
      <c r="G57" s="125">
        <v>795</v>
      </c>
      <c r="H57" s="126">
        <v>1056</v>
      </c>
    </row>
    <row r="58" spans="2:8" ht="45.75" customHeight="1" x14ac:dyDescent="0.15">
      <c r="B58" s="127"/>
      <c r="C58" s="1188" t="s">
        <v>566</v>
      </c>
      <c r="D58" s="1189"/>
      <c r="E58" s="1190"/>
      <c r="F58" s="128">
        <v>507</v>
      </c>
      <c r="G58" s="128">
        <v>751</v>
      </c>
      <c r="H58" s="129">
        <v>917</v>
      </c>
    </row>
    <row r="59" spans="2:8" ht="45.75" customHeight="1" x14ac:dyDescent="0.15">
      <c r="B59" s="127"/>
      <c r="C59" s="1188" t="s">
        <v>567</v>
      </c>
      <c r="D59" s="1189"/>
      <c r="E59" s="1190"/>
      <c r="F59" s="128" t="s">
        <v>569</v>
      </c>
      <c r="G59" s="128" t="s">
        <v>569</v>
      </c>
      <c r="H59" s="129">
        <v>50</v>
      </c>
    </row>
    <row r="60" spans="2:8" ht="45.75" customHeight="1" x14ac:dyDescent="0.15">
      <c r="B60" s="127"/>
      <c r="C60" s="1188" t="s">
        <v>568</v>
      </c>
      <c r="D60" s="1189"/>
      <c r="E60" s="1190"/>
      <c r="F60" s="128" t="s">
        <v>569</v>
      </c>
      <c r="G60" s="128" t="s">
        <v>569</v>
      </c>
      <c r="H60" s="129">
        <v>43</v>
      </c>
    </row>
    <row r="61" spans="2:8" ht="45.75" customHeight="1" x14ac:dyDescent="0.15">
      <c r="B61" s="127"/>
      <c r="C61" s="1188" t="s">
        <v>570</v>
      </c>
      <c r="D61" s="1189"/>
      <c r="E61" s="1190"/>
      <c r="F61" s="128">
        <v>44</v>
      </c>
      <c r="G61" s="128">
        <v>40</v>
      </c>
      <c r="H61" s="129">
        <v>40</v>
      </c>
    </row>
    <row r="62" spans="2:8" ht="45.75" customHeight="1" thickBot="1" x14ac:dyDescent="0.2">
      <c r="B62" s="130"/>
      <c r="C62" s="1191" t="s">
        <v>571</v>
      </c>
      <c r="D62" s="1192"/>
      <c r="E62" s="1193"/>
      <c r="F62" s="131">
        <v>2</v>
      </c>
      <c r="G62" s="131">
        <v>4</v>
      </c>
      <c r="H62" s="132">
        <v>6</v>
      </c>
    </row>
    <row r="63" spans="2:8" ht="52.5" customHeight="1" thickBot="1" x14ac:dyDescent="0.2">
      <c r="B63" s="133"/>
      <c r="C63" s="1194" t="s">
        <v>49</v>
      </c>
      <c r="D63" s="1194"/>
      <c r="E63" s="1195"/>
      <c r="F63" s="134">
        <v>2244</v>
      </c>
      <c r="G63" s="134">
        <v>2531</v>
      </c>
      <c r="H63" s="135">
        <v>2875</v>
      </c>
    </row>
    <row r="64" spans="2:8"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sheetData>
  <sheetProtection algorithmName="SHA-512" hashValue="8LDtUGVyXRQOel9CKapZa33iCxdfQXNntYWYvwUyxu51/pjtN/8XdXGIomS0m3VmSMNBZq8jKNZprDR9/pvGng==" saltValue="VwpCQnwu8SupwFUOZvFxk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abSelected="1" topLeftCell="E1" zoomScaleNormal="100" zoomScaleSheetLayoutView="55" workbookViewId="0">
      <selection activeCell="E69" sqref="E69"/>
    </sheetView>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1202"/>
      <c r="B1" s="1203"/>
      <c r="DD1" s="255"/>
      <c r="DE1" s="255"/>
    </row>
    <row r="2" spans="1:109" ht="25.5" customHeight="1" x14ac:dyDescent="0.15">
      <c r="A2" s="1204"/>
      <c r="C2" s="1204"/>
      <c r="O2" s="1204"/>
      <c r="P2" s="1204"/>
      <c r="Q2" s="1204"/>
      <c r="R2" s="1204"/>
      <c r="S2" s="1204"/>
      <c r="T2" s="1204"/>
      <c r="U2" s="1204"/>
      <c r="V2" s="1204"/>
      <c r="W2" s="1204"/>
      <c r="X2" s="1204"/>
      <c r="Y2" s="1204"/>
      <c r="Z2" s="1204"/>
      <c r="AA2" s="1204"/>
      <c r="AB2" s="1204"/>
      <c r="AC2" s="1204"/>
      <c r="AD2" s="1204"/>
      <c r="AE2" s="1204"/>
      <c r="AF2" s="1204"/>
      <c r="AG2" s="1204"/>
      <c r="AH2" s="1204"/>
      <c r="AI2" s="1204"/>
      <c r="AU2" s="1204"/>
      <c r="BG2" s="1204"/>
      <c r="BS2" s="1204"/>
      <c r="CE2" s="1204"/>
      <c r="CQ2" s="1204"/>
      <c r="DD2" s="255"/>
      <c r="DE2" s="255"/>
    </row>
    <row r="3" spans="1:109" ht="25.5" customHeight="1" x14ac:dyDescent="0.15">
      <c r="A3" s="1204"/>
      <c r="C3" s="1204"/>
      <c r="O3" s="1204"/>
      <c r="P3" s="1204"/>
      <c r="Q3" s="1204"/>
      <c r="R3" s="1204"/>
      <c r="S3" s="1204"/>
      <c r="T3" s="1204"/>
      <c r="U3" s="1204"/>
      <c r="V3" s="1204"/>
      <c r="W3" s="1204"/>
      <c r="X3" s="1204"/>
      <c r="Y3" s="1204"/>
      <c r="Z3" s="1204"/>
      <c r="AA3" s="1204"/>
      <c r="AB3" s="1204"/>
      <c r="AC3" s="1204"/>
      <c r="AD3" s="1204"/>
      <c r="AE3" s="1204"/>
      <c r="AF3" s="1204"/>
      <c r="AG3" s="1204"/>
      <c r="AH3" s="1204"/>
      <c r="AI3" s="1204"/>
      <c r="AU3" s="1204"/>
      <c r="BG3" s="1204"/>
      <c r="BS3" s="1204"/>
      <c r="CE3" s="1204"/>
      <c r="CQ3" s="1204"/>
      <c r="DD3" s="255"/>
      <c r="DE3" s="255"/>
    </row>
    <row r="4" spans="1:109" s="253" customFormat="1" x14ac:dyDescent="0.15">
      <c r="A4" s="1204"/>
      <c r="B4" s="1204"/>
      <c r="C4" s="1204"/>
      <c r="D4" s="1204"/>
      <c r="E4" s="1204"/>
      <c r="F4" s="1204"/>
      <c r="G4" s="1204"/>
      <c r="H4" s="1204"/>
      <c r="I4" s="1204"/>
      <c r="J4" s="1204"/>
      <c r="K4" s="1204"/>
      <c r="L4" s="1204"/>
      <c r="M4" s="1204"/>
      <c r="N4" s="1204"/>
      <c r="O4" s="1204"/>
      <c r="P4" s="1204"/>
      <c r="Q4" s="1204"/>
      <c r="R4" s="1204"/>
      <c r="S4" s="1204"/>
      <c r="T4" s="1204"/>
      <c r="U4" s="1204"/>
      <c r="V4" s="1204"/>
      <c r="W4" s="1204"/>
      <c r="X4" s="1204"/>
      <c r="Y4" s="1204"/>
      <c r="Z4" s="1204"/>
      <c r="AA4" s="1204"/>
      <c r="AB4" s="1204"/>
      <c r="AC4" s="1204"/>
      <c r="AD4" s="1204"/>
      <c r="AE4" s="1204"/>
      <c r="AF4" s="1204"/>
      <c r="AG4" s="1204"/>
      <c r="AH4" s="1204"/>
      <c r="AI4" s="1204"/>
      <c r="AJ4" s="1204"/>
      <c r="AK4" s="1204"/>
      <c r="AL4" s="1204"/>
      <c r="AM4" s="1204"/>
      <c r="AN4" s="1204"/>
      <c r="AO4" s="1204"/>
      <c r="AP4" s="1204"/>
      <c r="AQ4" s="1204"/>
      <c r="AR4" s="1204"/>
      <c r="AS4" s="1204"/>
      <c r="AT4" s="1204"/>
      <c r="AU4" s="1204"/>
      <c r="AV4" s="1204"/>
      <c r="AW4" s="1204"/>
      <c r="AX4" s="1204"/>
      <c r="AY4" s="1204"/>
      <c r="AZ4" s="1204"/>
      <c r="BA4" s="1204"/>
      <c r="BB4" s="1204"/>
      <c r="BC4" s="1204"/>
      <c r="BD4" s="1204"/>
      <c r="BE4" s="1204"/>
      <c r="BF4" s="1204"/>
      <c r="BG4" s="1204"/>
      <c r="BH4" s="1204"/>
      <c r="BI4" s="1204"/>
      <c r="BJ4" s="1204"/>
      <c r="BK4" s="1204"/>
      <c r="BL4" s="1204"/>
      <c r="BM4" s="1204"/>
      <c r="BN4" s="1204"/>
      <c r="BO4" s="1204"/>
      <c r="BP4" s="1204"/>
      <c r="BQ4" s="1204"/>
      <c r="BR4" s="1204"/>
      <c r="BS4" s="1204"/>
      <c r="BT4" s="1204"/>
      <c r="BU4" s="1204"/>
      <c r="BV4" s="1204"/>
      <c r="BW4" s="1204"/>
      <c r="BX4" s="1204"/>
      <c r="BY4" s="1204"/>
      <c r="BZ4" s="1204"/>
      <c r="CA4" s="1204"/>
      <c r="CB4" s="1204"/>
      <c r="CC4" s="1204"/>
      <c r="CD4" s="1204"/>
      <c r="CE4" s="1204"/>
      <c r="CF4" s="1204"/>
      <c r="CG4" s="1204"/>
      <c r="CH4" s="1204"/>
      <c r="CI4" s="1204"/>
      <c r="CJ4" s="1204"/>
      <c r="CK4" s="1204"/>
      <c r="CL4" s="1204"/>
      <c r="CM4" s="1204"/>
      <c r="CN4" s="1204"/>
      <c r="CO4" s="1204"/>
      <c r="CP4" s="1204"/>
      <c r="CQ4" s="1204"/>
      <c r="CR4" s="1204"/>
      <c r="CS4" s="1204"/>
      <c r="CT4" s="1204"/>
      <c r="CU4" s="1204"/>
      <c r="CV4" s="1204"/>
      <c r="CW4" s="1204"/>
      <c r="CX4" s="1204"/>
      <c r="CY4" s="1204"/>
      <c r="CZ4" s="1204"/>
      <c r="DA4" s="1204"/>
      <c r="DB4" s="1204"/>
      <c r="DC4" s="1204"/>
      <c r="DD4" s="1204"/>
      <c r="DE4" s="1204"/>
    </row>
    <row r="5" spans="1:109" s="253" customFormat="1" x14ac:dyDescent="0.15">
      <c r="A5" s="1204"/>
      <c r="B5" s="1204"/>
      <c r="C5" s="1204"/>
      <c r="D5" s="1204"/>
      <c r="E5" s="1204"/>
      <c r="F5" s="1204"/>
      <c r="G5" s="1204"/>
      <c r="H5" s="1204"/>
      <c r="I5" s="1204"/>
      <c r="J5" s="1204"/>
      <c r="K5" s="1204"/>
      <c r="L5" s="1204"/>
      <c r="M5" s="1204"/>
      <c r="N5" s="1204"/>
      <c r="O5" s="1204"/>
      <c r="P5" s="1204"/>
      <c r="Q5" s="1204"/>
      <c r="R5" s="1204"/>
      <c r="S5" s="1204"/>
      <c r="T5" s="1204"/>
      <c r="U5" s="1204"/>
      <c r="V5" s="1204"/>
      <c r="W5" s="1204"/>
      <c r="X5" s="1204"/>
      <c r="Y5" s="1204"/>
      <c r="Z5" s="1204"/>
      <c r="AA5" s="1204"/>
      <c r="AB5" s="1204"/>
      <c r="AC5" s="1204"/>
      <c r="AD5" s="1204"/>
      <c r="AE5" s="1204"/>
      <c r="AF5" s="1204"/>
      <c r="AG5" s="1204"/>
      <c r="AH5" s="1204"/>
      <c r="AI5" s="1204"/>
      <c r="AJ5" s="1204"/>
      <c r="AK5" s="1204"/>
      <c r="AL5" s="1204"/>
      <c r="AM5" s="1204"/>
      <c r="AN5" s="1204"/>
      <c r="AO5" s="1204"/>
      <c r="AP5" s="1204"/>
      <c r="AQ5" s="1204"/>
      <c r="AR5" s="1204"/>
      <c r="AS5" s="1204"/>
      <c r="AT5" s="1204"/>
      <c r="AU5" s="1204"/>
      <c r="AV5" s="1204"/>
      <c r="AW5" s="1204"/>
      <c r="AX5" s="1204"/>
      <c r="AY5" s="1204"/>
      <c r="AZ5" s="1204"/>
      <c r="BA5" s="1204"/>
      <c r="BB5" s="1204"/>
      <c r="BC5" s="1204"/>
      <c r="BD5" s="1204"/>
      <c r="BE5" s="1204"/>
      <c r="BF5" s="1204"/>
      <c r="BG5" s="1204"/>
      <c r="BH5" s="1204"/>
      <c r="BI5" s="1204"/>
      <c r="BJ5" s="1204"/>
      <c r="BK5" s="1204"/>
      <c r="BL5" s="1204"/>
      <c r="BM5" s="1204"/>
      <c r="BN5" s="1204"/>
      <c r="BO5" s="1204"/>
      <c r="BP5" s="1204"/>
      <c r="BQ5" s="1204"/>
      <c r="BR5" s="1204"/>
      <c r="BS5" s="1204"/>
      <c r="BT5" s="1204"/>
      <c r="BU5" s="1204"/>
      <c r="BV5" s="1204"/>
      <c r="BW5" s="1204"/>
      <c r="BX5" s="1204"/>
      <c r="BY5" s="1204"/>
      <c r="BZ5" s="1204"/>
      <c r="CA5" s="1204"/>
      <c r="CB5" s="1204"/>
      <c r="CC5" s="1204"/>
      <c r="CD5" s="1204"/>
      <c r="CE5" s="1204"/>
      <c r="CF5" s="1204"/>
      <c r="CG5" s="1204"/>
      <c r="CH5" s="1204"/>
      <c r="CI5" s="1204"/>
      <c r="CJ5" s="1204"/>
      <c r="CK5" s="1204"/>
      <c r="CL5" s="1204"/>
      <c r="CM5" s="1204"/>
      <c r="CN5" s="1204"/>
      <c r="CO5" s="1204"/>
      <c r="CP5" s="1204"/>
      <c r="CQ5" s="1204"/>
      <c r="CR5" s="1204"/>
      <c r="CS5" s="1204"/>
      <c r="CT5" s="1204"/>
      <c r="CU5" s="1204"/>
      <c r="CV5" s="1204"/>
      <c r="CW5" s="1204"/>
      <c r="CX5" s="1204"/>
      <c r="CY5" s="1204"/>
      <c r="CZ5" s="1204"/>
      <c r="DA5" s="1204"/>
      <c r="DB5" s="1204"/>
      <c r="DC5" s="1204"/>
      <c r="DD5" s="1204"/>
      <c r="DE5" s="1204"/>
    </row>
    <row r="6" spans="1:109" s="253" customFormat="1" x14ac:dyDescent="0.15">
      <c r="A6" s="1204"/>
      <c r="B6" s="1204"/>
      <c r="C6" s="1204"/>
      <c r="D6" s="1204"/>
      <c r="E6" s="1204"/>
      <c r="F6" s="1204"/>
      <c r="G6" s="1204"/>
      <c r="H6" s="1204"/>
      <c r="I6" s="1204"/>
      <c r="J6" s="1204"/>
      <c r="K6" s="1204"/>
      <c r="L6" s="1204"/>
      <c r="M6" s="1204"/>
      <c r="N6" s="1204"/>
      <c r="O6" s="1204"/>
      <c r="P6" s="1204"/>
      <c r="Q6" s="1204"/>
      <c r="R6" s="1204"/>
      <c r="S6" s="1204"/>
      <c r="T6" s="1204"/>
      <c r="U6" s="1204"/>
      <c r="V6" s="1204"/>
      <c r="W6" s="1204"/>
      <c r="X6" s="1204"/>
      <c r="Y6" s="1204"/>
      <c r="Z6" s="1204"/>
      <c r="AA6" s="1204"/>
      <c r="AB6" s="1204"/>
      <c r="AC6" s="1204"/>
      <c r="AD6" s="1204"/>
      <c r="AE6" s="1204"/>
      <c r="AF6" s="1204"/>
      <c r="AG6" s="1204"/>
      <c r="AH6" s="1204"/>
      <c r="AI6" s="1204"/>
      <c r="AJ6" s="1204"/>
      <c r="AK6" s="1204"/>
      <c r="AL6" s="1204"/>
      <c r="AM6" s="1204"/>
      <c r="AN6" s="1204"/>
      <c r="AO6" s="1204"/>
      <c r="AP6" s="1204"/>
      <c r="AQ6" s="1204"/>
      <c r="AR6" s="1204"/>
      <c r="AS6" s="1204"/>
      <c r="AT6" s="1204"/>
      <c r="AU6" s="1204"/>
      <c r="AV6" s="1204"/>
      <c r="AW6" s="1204"/>
      <c r="AX6" s="1204"/>
      <c r="AY6" s="1204"/>
      <c r="AZ6" s="1204"/>
      <c r="BA6" s="1204"/>
      <c r="BB6" s="1204"/>
      <c r="BC6" s="1204"/>
      <c r="BD6" s="1204"/>
      <c r="BE6" s="1204"/>
      <c r="BF6" s="1204"/>
      <c r="BG6" s="1204"/>
      <c r="BH6" s="1204"/>
      <c r="BI6" s="1204"/>
      <c r="BJ6" s="1204"/>
      <c r="BK6" s="1204"/>
      <c r="BL6" s="1204"/>
      <c r="BM6" s="1204"/>
      <c r="BN6" s="1204"/>
      <c r="BO6" s="1204"/>
      <c r="BP6" s="1204"/>
      <c r="BQ6" s="1204"/>
      <c r="BR6" s="1204"/>
      <c r="BS6" s="1204"/>
      <c r="BT6" s="1204"/>
      <c r="BU6" s="1204"/>
      <c r="BV6" s="1204"/>
      <c r="BW6" s="1204"/>
      <c r="BX6" s="1204"/>
      <c r="BY6" s="1204"/>
      <c r="BZ6" s="1204"/>
      <c r="CA6" s="1204"/>
      <c r="CB6" s="1204"/>
      <c r="CC6" s="1204"/>
      <c r="CD6" s="1204"/>
      <c r="CE6" s="1204"/>
      <c r="CF6" s="1204"/>
      <c r="CG6" s="1204"/>
      <c r="CH6" s="1204"/>
      <c r="CI6" s="1204"/>
      <c r="CJ6" s="1204"/>
      <c r="CK6" s="1204"/>
      <c r="CL6" s="1204"/>
      <c r="CM6" s="1204"/>
      <c r="CN6" s="1204"/>
      <c r="CO6" s="1204"/>
      <c r="CP6" s="1204"/>
      <c r="CQ6" s="1204"/>
      <c r="CR6" s="1204"/>
      <c r="CS6" s="1204"/>
      <c r="CT6" s="1204"/>
      <c r="CU6" s="1204"/>
      <c r="CV6" s="1204"/>
      <c r="CW6" s="1204"/>
      <c r="CX6" s="1204"/>
      <c r="CY6" s="1204"/>
      <c r="CZ6" s="1204"/>
      <c r="DA6" s="1204"/>
      <c r="DB6" s="1204"/>
      <c r="DC6" s="1204"/>
      <c r="DD6" s="1204"/>
      <c r="DE6" s="1204"/>
    </row>
    <row r="7" spans="1:109" s="253" customFormat="1" x14ac:dyDescent="0.15">
      <c r="A7" s="1204"/>
      <c r="B7" s="1204"/>
      <c r="C7" s="1204"/>
      <c r="D7" s="1204"/>
      <c r="E7" s="1204"/>
      <c r="F7" s="1204"/>
      <c r="G7" s="1204"/>
      <c r="H7" s="1204"/>
      <c r="I7" s="1204"/>
      <c r="J7" s="1204"/>
      <c r="K7" s="1204"/>
      <c r="L7" s="1204"/>
      <c r="M7" s="1204"/>
      <c r="N7" s="1204"/>
      <c r="O7" s="1204"/>
      <c r="P7" s="1204"/>
      <c r="Q7" s="1204"/>
      <c r="R7" s="1204"/>
      <c r="S7" s="1204"/>
      <c r="T7" s="1204"/>
      <c r="U7" s="1204"/>
      <c r="V7" s="1204"/>
      <c r="W7" s="1204"/>
      <c r="X7" s="1204"/>
      <c r="Y7" s="1204"/>
      <c r="Z7" s="1204"/>
      <c r="AA7" s="1204"/>
      <c r="AB7" s="1204"/>
      <c r="AC7" s="1204"/>
      <c r="AD7" s="1204"/>
      <c r="AE7" s="1204"/>
      <c r="AF7" s="1204"/>
      <c r="AG7" s="1204"/>
      <c r="AH7" s="1204"/>
      <c r="AI7" s="1204"/>
      <c r="AJ7" s="1204"/>
      <c r="AK7" s="1204"/>
      <c r="AL7" s="1204"/>
      <c r="AM7" s="1204"/>
      <c r="AN7" s="1204"/>
      <c r="AO7" s="1204"/>
      <c r="AP7" s="1204"/>
      <c r="AQ7" s="1204"/>
      <c r="AR7" s="1204"/>
      <c r="AS7" s="1204"/>
      <c r="AT7" s="1204"/>
      <c r="AU7" s="1204"/>
      <c r="AV7" s="1204"/>
      <c r="AW7" s="1204"/>
      <c r="AX7" s="1204"/>
      <c r="AY7" s="1204"/>
      <c r="AZ7" s="1204"/>
      <c r="BA7" s="1204"/>
      <c r="BB7" s="1204"/>
      <c r="BC7" s="1204"/>
      <c r="BD7" s="1204"/>
      <c r="BE7" s="1204"/>
      <c r="BF7" s="1204"/>
      <c r="BG7" s="1204"/>
      <c r="BH7" s="1204"/>
      <c r="BI7" s="1204"/>
      <c r="BJ7" s="1204"/>
      <c r="BK7" s="1204"/>
      <c r="BL7" s="1204"/>
      <c r="BM7" s="1204"/>
      <c r="BN7" s="1204"/>
      <c r="BO7" s="1204"/>
      <c r="BP7" s="1204"/>
      <c r="BQ7" s="1204"/>
      <c r="BR7" s="1204"/>
      <c r="BS7" s="1204"/>
      <c r="BT7" s="1204"/>
      <c r="BU7" s="1204"/>
      <c r="BV7" s="1204"/>
      <c r="BW7" s="1204"/>
      <c r="BX7" s="1204"/>
      <c r="BY7" s="1204"/>
      <c r="BZ7" s="1204"/>
      <c r="CA7" s="1204"/>
      <c r="CB7" s="1204"/>
      <c r="CC7" s="1204"/>
      <c r="CD7" s="1204"/>
      <c r="CE7" s="1204"/>
      <c r="CF7" s="1204"/>
      <c r="CG7" s="1204"/>
      <c r="CH7" s="1204"/>
      <c r="CI7" s="1204"/>
      <c r="CJ7" s="1204"/>
      <c r="CK7" s="1204"/>
      <c r="CL7" s="1204"/>
      <c r="CM7" s="1204"/>
      <c r="CN7" s="1204"/>
      <c r="CO7" s="1204"/>
      <c r="CP7" s="1204"/>
      <c r="CQ7" s="1204"/>
      <c r="CR7" s="1204"/>
      <c r="CS7" s="1204"/>
      <c r="CT7" s="1204"/>
      <c r="CU7" s="1204"/>
      <c r="CV7" s="1204"/>
      <c r="CW7" s="1204"/>
      <c r="CX7" s="1204"/>
      <c r="CY7" s="1204"/>
      <c r="CZ7" s="1204"/>
      <c r="DA7" s="1204"/>
      <c r="DB7" s="1204"/>
      <c r="DC7" s="1204"/>
      <c r="DD7" s="1204"/>
      <c r="DE7" s="1204"/>
    </row>
    <row r="8" spans="1:109" s="253" customFormat="1" x14ac:dyDescent="0.15">
      <c r="A8" s="1204"/>
      <c r="B8" s="1204"/>
      <c r="C8" s="1204"/>
      <c r="D8" s="1204"/>
      <c r="E8" s="1204"/>
      <c r="F8" s="1204"/>
      <c r="G8" s="1204"/>
      <c r="H8" s="1204"/>
      <c r="I8" s="1204"/>
      <c r="J8" s="1204"/>
      <c r="K8" s="1204"/>
      <c r="L8" s="1204"/>
      <c r="M8" s="1204"/>
      <c r="N8" s="1204"/>
      <c r="O8" s="1204"/>
      <c r="P8" s="1204"/>
      <c r="Q8" s="1204"/>
      <c r="R8" s="1204"/>
      <c r="S8" s="1204"/>
      <c r="T8" s="1204"/>
      <c r="U8" s="1204"/>
      <c r="V8" s="1204"/>
      <c r="W8" s="1204"/>
      <c r="X8" s="1204"/>
      <c r="Y8" s="1204"/>
      <c r="Z8" s="1204"/>
      <c r="AA8" s="1204"/>
      <c r="AB8" s="1204"/>
      <c r="AC8" s="1204"/>
      <c r="AD8" s="1204"/>
      <c r="AE8" s="1204"/>
      <c r="AF8" s="1204"/>
      <c r="AG8" s="1204"/>
      <c r="AH8" s="1204"/>
      <c r="AI8" s="1204"/>
      <c r="AJ8" s="1204"/>
      <c r="AK8" s="1204"/>
      <c r="AL8" s="1204"/>
      <c r="AM8" s="1204"/>
      <c r="AN8" s="1204"/>
      <c r="AO8" s="1204"/>
      <c r="AP8" s="1204"/>
      <c r="AQ8" s="1204"/>
      <c r="AR8" s="1204"/>
      <c r="AS8" s="1204"/>
      <c r="AT8" s="1204"/>
      <c r="AU8" s="1204"/>
      <c r="AV8" s="1204"/>
      <c r="AW8" s="1204"/>
      <c r="AX8" s="1204"/>
      <c r="AY8" s="1204"/>
      <c r="AZ8" s="1204"/>
      <c r="BA8" s="1204"/>
      <c r="BB8" s="1204"/>
      <c r="BC8" s="1204"/>
      <c r="BD8" s="1204"/>
      <c r="BE8" s="1204"/>
      <c r="BF8" s="1204"/>
      <c r="BG8" s="1204"/>
      <c r="BH8" s="1204"/>
      <c r="BI8" s="1204"/>
      <c r="BJ8" s="1204"/>
      <c r="BK8" s="1204"/>
      <c r="BL8" s="1204"/>
      <c r="BM8" s="1204"/>
      <c r="BN8" s="1204"/>
      <c r="BO8" s="1204"/>
      <c r="BP8" s="1204"/>
      <c r="BQ8" s="1204"/>
      <c r="BR8" s="1204"/>
      <c r="BS8" s="1204"/>
      <c r="BT8" s="1204"/>
      <c r="BU8" s="1204"/>
      <c r="BV8" s="1204"/>
      <c r="BW8" s="1204"/>
      <c r="BX8" s="1204"/>
      <c r="BY8" s="1204"/>
      <c r="BZ8" s="1204"/>
      <c r="CA8" s="1204"/>
      <c r="CB8" s="1204"/>
      <c r="CC8" s="1204"/>
      <c r="CD8" s="1204"/>
      <c r="CE8" s="1204"/>
      <c r="CF8" s="1204"/>
      <c r="CG8" s="1204"/>
      <c r="CH8" s="1204"/>
      <c r="CI8" s="1204"/>
      <c r="CJ8" s="1204"/>
      <c r="CK8" s="1204"/>
      <c r="CL8" s="1204"/>
      <c r="CM8" s="1204"/>
      <c r="CN8" s="1204"/>
      <c r="CO8" s="1204"/>
      <c r="CP8" s="1204"/>
      <c r="CQ8" s="1204"/>
      <c r="CR8" s="1204"/>
      <c r="CS8" s="1204"/>
      <c r="CT8" s="1204"/>
      <c r="CU8" s="1204"/>
      <c r="CV8" s="1204"/>
      <c r="CW8" s="1204"/>
      <c r="CX8" s="1204"/>
      <c r="CY8" s="1204"/>
      <c r="CZ8" s="1204"/>
      <c r="DA8" s="1204"/>
      <c r="DB8" s="1204"/>
      <c r="DC8" s="1204"/>
      <c r="DD8" s="1204"/>
      <c r="DE8" s="1204"/>
    </row>
    <row r="9" spans="1:109" s="253" customFormat="1" x14ac:dyDescent="0.15">
      <c r="A9" s="1204"/>
      <c r="B9" s="1204"/>
      <c r="C9" s="1204"/>
      <c r="D9" s="1204"/>
      <c r="E9" s="1204"/>
      <c r="F9" s="1204"/>
      <c r="G9" s="1204"/>
      <c r="H9" s="1204"/>
      <c r="I9" s="1204"/>
      <c r="J9" s="1204"/>
      <c r="K9" s="1204"/>
      <c r="L9" s="1204"/>
      <c r="M9" s="1204"/>
      <c r="N9" s="1204"/>
      <c r="O9" s="1204"/>
      <c r="P9" s="1204"/>
      <c r="Q9" s="1204"/>
      <c r="R9" s="1204"/>
      <c r="S9" s="1204"/>
      <c r="T9" s="1204"/>
      <c r="U9" s="1204"/>
      <c r="V9" s="1204"/>
      <c r="W9" s="1204"/>
      <c r="X9" s="1204"/>
      <c r="Y9" s="1204"/>
      <c r="Z9" s="1204"/>
      <c r="AA9" s="1204"/>
      <c r="AB9" s="1204"/>
      <c r="AC9" s="1204"/>
      <c r="AD9" s="1204"/>
      <c r="AE9" s="1204"/>
      <c r="AF9" s="1204"/>
      <c r="AG9" s="1204"/>
      <c r="AH9" s="1204"/>
      <c r="AI9" s="1204"/>
      <c r="AJ9" s="1204"/>
      <c r="AK9" s="1204"/>
      <c r="AL9" s="1204"/>
      <c r="AM9" s="1204"/>
      <c r="AN9" s="1204"/>
      <c r="AO9" s="1204"/>
      <c r="AP9" s="1204"/>
      <c r="AQ9" s="1204"/>
      <c r="AR9" s="1204"/>
      <c r="AS9" s="1204"/>
      <c r="AT9" s="1204"/>
      <c r="AU9" s="1204"/>
      <c r="AV9" s="1204"/>
      <c r="AW9" s="1204"/>
      <c r="AX9" s="1204"/>
      <c r="AY9" s="1204"/>
      <c r="AZ9" s="1204"/>
      <c r="BA9" s="1204"/>
      <c r="BB9" s="1204"/>
      <c r="BC9" s="1204"/>
      <c r="BD9" s="1204"/>
      <c r="BE9" s="1204"/>
      <c r="BF9" s="1204"/>
      <c r="BG9" s="1204"/>
      <c r="BH9" s="1204"/>
      <c r="BI9" s="1204"/>
      <c r="BJ9" s="1204"/>
      <c r="BK9" s="1204"/>
      <c r="BL9" s="1204"/>
      <c r="BM9" s="1204"/>
      <c r="BN9" s="1204"/>
      <c r="BO9" s="1204"/>
      <c r="BP9" s="1204"/>
      <c r="BQ9" s="1204"/>
      <c r="BR9" s="1204"/>
      <c r="BS9" s="1204"/>
      <c r="BT9" s="1204"/>
      <c r="BU9" s="1204"/>
      <c r="BV9" s="1204"/>
      <c r="BW9" s="1204"/>
      <c r="BX9" s="1204"/>
      <c r="BY9" s="1204"/>
      <c r="BZ9" s="1204"/>
      <c r="CA9" s="1204"/>
      <c r="CB9" s="1204"/>
      <c r="CC9" s="1204"/>
      <c r="CD9" s="1204"/>
      <c r="CE9" s="1204"/>
      <c r="CF9" s="1204"/>
      <c r="CG9" s="1204"/>
      <c r="CH9" s="1204"/>
      <c r="CI9" s="1204"/>
      <c r="CJ9" s="1204"/>
      <c r="CK9" s="1204"/>
      <c r="CL9" s="1204"/>
      <c r="CM9" s="1204"/>
      <c r="CN9" s="1204"/>
      <c r="CO9" s="1204"/>
      <c r="CP9" s="1204"/>
      <c r="CQ9" s="1204"/>
      <c r="CR9" s="1204"/>
      <c r="CS9" s="1204"/>
      <c r="CT9" s="1204"/>
      <c r="CU9" s="1204"/>
      <c r="CV9" s="1204"/>
      <c r="CW9" s="1204"/>
      <c r="CX9" s="1204"/>
      <c r="CY9" s="1204"/>
      <c r="CZ9" s="1204"/>
      <c r="DA9" s="1204"/>
      <c r="DB9" s="1204"/>
      <c r="DC9" s="1204"/>
      <c r="DD9" s="1204"/>
      <c r="DE9" s="1204"/>
    </row>
    <row r="10" spans="1:109" s="253" customFormat="1" x14ac:dyDescent="0.15">
      <c r="A10" s="1204"/>
      <c r="B10" s="1204"/>
      <c r="C10" s="1204"/>
      <c r="D10" s="1204"/>
      <c r="E10" s="1204"/>
      <c r="F10" s="1204"/>
      <c r="G10" s="1204"/>
      <c r="H10" s="1204"/>
      <c r="I10" s="1204"/>
      <c r="J10" s="1204"/>
      <c r="K10" s="1204"/>
      <c r="L10" s="1204"/>
      <c r="M10" s="1204"/>
      <c r="N10" s="1204"/>
      <c r="O10" s="1204"/>
      <c r="P10" s="1204"/>
      <c r="Q10" s="1204"/>
      <c r="R10" s="1204"/>
      <c r="S10" s="1204"/>
      <c r="T10" s="1204"/>
      <c r="U10" s="1204"/>
      <c r="V10" s="1204"/>
      <c r="W10" s="1204"/>
      <c r="X10" s="1204"/>
      <c r="Y10" s="1204"/>
      <c r="Z10" s="1204"/>
      <c r="AA10" s="1204"/>
      <c r="AB10" s="1204"/>
      <c r="AC10" s="1204"/>
      <c r="AD10" s="1204"/>
      <c r="AE10" s="1204"/>
      <c r="AF10" s="1204"/>
      <c r="AG10" s="1204"/>
      <c r="AH10" s="1204"/>
      <c r="AI10" s="1204"/>
      <c r="AJ10" s="1204"/>
      <c r="AK10" s="1204"/>
      <c r="AL10" s="1204"/>
      <c r="AM10" s="1204"/>
      <c r="AN10" s="1204"/>
      <c r="AO10" s="1204"/>
      <c r="AP10" s="1204"/>
      <c r="AQ10" s="1204"/>
      <c r="AR10" s="1204"/>
      <c r="AS10" s="1204"/>
      <c r="AT10" s="1204"/>
      <c r="AU10" s="1204"/>
      <c r="AV10" s="1204"/>
      <c r="AW10" s="1204"/>
      <c r="AX10" s="1204"/>
      <c r="AY10" s="1204"/>
      <c r="AZ10" s="1204"/>
      <c r="BA10" s="1204"/>
      <c r="BB10" s="1204"/>
      <c r="BC10" s="1204"/>
      <c r="BD10" s="1204"/>
      <c r="BE10" s="1204"/>
      <c r="BF10" s="1204"/>
      <c r="BG10" s="1204"/>
      <c r="BH10" s="1204"/>
      <c r="BI10" s="1204"/>
      <c r="BJ10" s="1204"/>
      <c r="BK10" s="1204"/>
      <c r="BL10" s="1204"/>
      <c r="BM10" s="1204"/>
      <c r="BN10" s="1204"/>
      <c r="BO10" s="1204"/>
      <c r="BP10" s="1204"/>
      <c r="BQ10" s="1204"/>
      <c r="BR10" s="1204"/>
      <c r="BS10" s="1204"/>
      <c r="BT10" s="1204"/>
      <c r="BU10" s="1204"/>
      <c r="BV10" s="1204"/>
      <c r="BW10" s="1204"/>
      <c r="BX10" s="1204"/>
      <c r="BY10" s="1204"/>
      <c r="BZ10" s="1204"/>
      <c r="CA10" s="1204"/>
      <c r="CB10" s="1204"/>
      <c r="CC10" s="1204"/>
      <c r="CD10" s="1204"/>
      <c r="CE10" s="1204"/>
      <c r="CF10" s="1204"/>
      <c r="CG10" s="1204"/>
      <c r="CH10" s="1204"/>
      <c r="CI10" s="1204"/>
      <c r="CJ10" s="1204"/>
      <c r="CK10" s="1204"/>
      <c r="CL10" s="1204"/>
      <c r="CM10" s="1204"/>
      <c r="CN10" s="1204"/>
      <c r="CO10" s="1204"/>
      <c r="CP10" s="1204"/>
      <c r="CQ10" s="1204"/>
      <c r="CR10" s="1204"/>
      <c r="CS10" s="1204"/>
      <c r="CT10" s="1204"/>
      <c r="CU10" s="1204"/>
      <c r="CV10" s="1204"/>
      <c r="CW10" s="1204"/>
      <c r="CX10" s="1204"/>
      <c r="CY10" s="1204"/>
      <c r="CZ10" s="1204"/>
      <c r="DA10" s="1204"/>
      <c r="DB10" s="1204"/>
      <c r="DC10" s="1204"/>
      <c r="DD10" s="1204"/>
      <c r="DE10" s="1204"/>
    </row>
    <row r="11" spans="1:109" s="253" customFormat="1" x14ac:dyDescent="0.15">
      <c r="A11" s="1204"/>
      <c r="B11" s="1204"/>
      <c r="C11" s="1204"/>
      <c r="D11" s="1204"/>
      <c r="E11" s="1204"/>
      <c r="F11" s="1204"/>
      <c r="G11" s="1204"/>
      <c r="H11" s="1204"/>
      <c r="I11" s="1204"/>
      <c r="J11" s="1204"/>
      <c r="K11" s="1204"/>
      <c r="L11" s="1204"/>
      <c r="M11" s="1204"/>
      <c r="N11" s="1204"/>
      <c r="O11" s="1204"/>
      <c r="P11" s="1204"/>
      <c r="Q11" s="1204"/>
      <c r="R11" s="1204"/>
      <c r="S11" s="1204"/>
      <c r="T11" s="1204"/>
      <c r="U11" s="1204"/>
      <c r="V11" s="1204"/>
      <c r="W11" s="1204"/>
      <c r="X11" s="1204"/>
      <c r="Y11" s="1204"/>
      <c r="Z11" s="1204"/>
      <c r="AA11" s="1204"/>
      <c r="AB11" s="1204"/>
      <c r="AC11" s="1204"/>
      <c r="AD11" s="1204"/>
      <c r="AE11" s="1204"/>
      <c r="AF11" s="1204"/>
      <c r="AG11" s="1204"/>
      <c r="AH11" s="1204"/>
      <c r="AI11" s="1204"/>
      <c r="AJ11" s="1204"/>
      <c r="AK11" s="1204"/>
      <c r="AL11" s="1204"/>
      <c r="AM11" s="1204"/>
      <c r="AN11" s="1204"/>
      <c r="AO11" s="1204"/>
      <c r="AP11" s="1204"/>
      <c r="AQ11" s="1204"/>
      <c r="AR11" s="1204"/>
      <c r="AS11" s="1204"/>
      <c r="AT11" s="1204"/>
      <c r="AU11" s="1204"/>
      <c r="AV11" s="1204"/>
      <c r="AW11" s="1204"/>
      <c r="AX11" s="1204"/>
      <c r="AY11" s="1204"/>
      <c r="AZ11" s="1204"/>
      <c r="BA11" s="1204"/>
      <c r="BB11" s="1204"/>
      <c r="BC11" s="1204"/>
      <c r="BD11" s="1204"/>
      <c r="BE11" s="1204"/>
      <c r="BF11" s="1204"/>
      <c r="BG11" s="1204"/>
      <c r="BH11" s="1204"/>
      <c r="BI11" s="1204"/>
      <c r="BJ11" s="1204"/>
      <c r="BK11" s="1204"/>
      <c r="BL11" s="1204"/>
      <c r="BM11" s="1204"/>
      <c r="BN11" s="1204"/>
      <c r="BO11" s="1204"/>
      <c r="BP11" s="1204"/>
      <c r="BQ11" s="1204"/>
      <c r="BR11" s="1204"/>
      <c r="BS11" s="1204"/>
      <c r="BT11" s="1204"/>
      <c r="BU11" s="1204"/>
      <c r="BV11" s="1204"/>
      <c r="BW11" s="1204"/>
      <c r="BX11" s="1204"/>
      <c r="BY11" s="1204"/>
      <c r="BZ11" s="1204"/>
      <c r="CA11" s="1204"/>
      <c r="CB11" s="1204"/>
      <c r="CC11" s="1204"/>
      <c r="CD11" s="1204"/>
      <c r="CE11" s="1204"/>
      <c r="CF11" s="1204"/>
      <c r="CG11" s="1204"/>
      <c r="CH11" s="1204"/>
      <c r="CI11" s="1204"/>
      <c r="CJ11" s="1204"/>
      <c r="CK11" s="1204"/>
      <c r="CL11" s="1204"/>
      <c r="CM11" s="1204"/>
      <c r="CN11" s="1204"/>
      <c r="CO11" s="1204"/>
      <c r="CP11" s="1204"/>
      <c r="CQ11" s="1204"/>
      <c r="CR11" s="1204"/>
      <c r="CS11" s="1204"/>
      <c r="CT11" s="1204"/>
      <c r="CU11" s="1204"/>
      <c r="CV11" s="1204"/>
      <c r="CW11" s="1204"/>
      <c r="CX11" s="1204"/>
      <c r="CY11" s="1204"/>
      <c r="CZ11" s="1204"/>
      <c r="DA11" s="1204"/>
      <c r="DB11" s="1204"/>
      <c r="DC11" s="1204"/>
      <c r="DD11" s="1204"/>
      <c r="DE11" s="1204"/>
    </row>
    <row r="12" spans="1:109" s="253" customFormat="1" x14ac:dyDescent="0.15">
      <c r="A12" s="1204"/>
      <c r="B12" s="1204"/>
      <c r="C12" s="1204"/>
      <c r="D12" s="1204"/>
      <c r="E12" s="1204"/>
      <c r="F12" s="1204"/>
      <c r="G12" s="1204"/>
      <c r="H12" s="1204"/>
      <c r="I12" s="1204"/>
      <c r="J12" s="1204"/>
      <c r="K12" s="1204"/>
      <c r="L12" s="1204"/>
      <c r="M12" s="1204"/>
      <c r="N12" s="1204"/>
      <c r="O12" s="1204"/>
      <c r="P12" s="1204"/>
      <c r="Q12" s="1204"/>
      <c r="R12" s="1204"/>
      <c r="S12" s="1204"/>
      <c r="T12" s="1204"/>
      <c r="U12" s="1204"/>
      <c r="V12" s="1204"/>
      <c r="W12" s="1204"/>
      <c r="X12" s="1204"/>
      <c r="Y12" s="1204"/>
      <c r="Z12" s="1204"/>
      <c r="AA12" s="1204"/>
      <c r="AB12" s="1204"/>
      <c r="AC12" s="1204"/>
      <c r="AD12" s="1204"/>
      <c r="AE12" s="1204"/>
      <c r="AF12" s="1204"/>
      <c r="AG12" s="1204"/>
      <c r="AH12" s="1204"/>
      <c r="AI12" s="1204"/>
      <c r="AJ12" s="1204"/>
      <c r="AK12" s="1204"/>
      <c r="AL12" s="1204"/>
      <c r="AM12" s="1204"/>
      <c r="AN12" s="1204"/>
      <c r="AO12" s="1204"/>
      <c r="AP12" s="1204"/>
      <c r="AQ12" s="1204"/>
      <c r="AR12" s="1204"/>
      <c r="AS12" s="1204"/>
      <c r="AT12" s="1204"/>
      <c r="AU12" s="1204"/>
      <c r="AV12" s="1204"/>
      <c r="AW12" s="1204"/>
      <c r="AX12" s="1204"/>
      <c r="AY12" s="1204"/>
      <c r="AZ12" s="1204"/>
      <c r="BA12" s="1204"/>
      <c r="BB12" s="1204"/>
      <c r="BC12" s="1204"/>
      <c r="BD12" s="1204"/>
      <c r="BE12" s="1204"/>
      <c r="BF12" s="1204"/>
      <c r="BG12" s="1204"/>
      <c r="BH12" s="1204"/>
      <c r="BI12" s="1204"/>
      <c r="BJ12" s="1204"/>
      <c r="BK12" s="1204"/>
      <c r="BL12" s="1204"/>
      <c r="BM12" s="1204"/>
      <c r="BN12" s="1204"/>
      <c r="BO12" s="1204"/>
      <c r="BP12" s="1204"/>
      <c r="BQ12" s="1204"/>
      <c r="BR12" s="1204"/>
      <c r="BS12" s="1204"/>
      <c r="BT12" s="1204"/>
      <c r="BU12" s="1204"/>
      <c r="BV12" s="1204"/>
      <c r="BW12" s="1204"/>
      <c r="BX12" s="1204"/>
      <c r="BY12" s="1204"/>
      <c r="BZ12" s="1204"/>
      <c r="CA12" s="1204"/>
      <c r="CB12" s="1204"/>
      <c r="CC12" s="1204"/>
      <c r="CD12" s="1204"/>
      <c r="CE12" s="1204"/>
      <c r="CF12" s="1204"/>
      <c r="CG12" s="1204"/>
      <c r="CH12" s="1204"/>
      <c r="CI12" s="1204"/>
      <c r="CJ12" s="1204"/>
      <c r="CK12" s="1204"/>
      <c r="CL12" s="1204"/>
      <c r="CM12" s="1204"/>
      <c r="CN12" s="1204"/>
      <c r="CO12" s="1204"/>
      <c r="CP12" s="1204"/>
      <c r="CQ12" s="1204"/>
      <c r="CR12" s="1204"/>
      <c r="CS12" s="1204"/>
      <c r="CT12" s="1204"/>
      <c r="CU12" s="1204"/>
      <c r="CV12" s="1204"/>
      <c r="CW12" s="1204"/>
      <c r="CX12" s="1204"/>
      <c r="CY12" s="1204"/>
      <c r="CZ12" s="1204"/>
      <c r="DA12" s="1204"/>
      <c r="DB12" s="1204"/>
      <c r="DC12" s="1204"/>
      <c r="DD12" s="1204"/>
      <c r="DE12" s="1204"/>
    </row>
    <row r="13" spans="1:109" s="253" customFormat="1" x14ac:dyDescent="0.15">
      <c r="A13" s="1204"/>
      <c r="B13" s="1204"/>
      <c r="C13" s="1204"/>
      <c r="D13" s="1204"/>
      <c r="E13" s="1204"/>
      <c r="F13" s="1204"/>
      <c r="G13" s="1204"/>
      <c r="H13" s="1204"/>
      <c r="I13" s="1204"/>
      <c r="J13" s="1204"/>
      <c r="K13" s="1204"/>
      <c r="L13" s="1204"/>
      <c r="M13" s="1204"/>
      <c r="N13" s="1204"/>
      <c r="O13" s="1204"/>
      <c r="P13" s="1204"/>
      <c r="Q13" s="1204"/>
      <c r="R13" s="1204"/>
      <c r="S13" s="1204"/>
      <c r="T13" s="1204"/>
      <c r="U13" s="1204"/>
      <c r="V13" s="1204"/>
      <c r="W13" s="1204"/>
      <c r="X13" s="1204"/>
      <c r="Y13" s="1204"/>
      <c r="Z13" s="1204"/>
      <c r="AA13" s="1204"/>
      <c r="AB13" s="1204"/>
      <c r="AC13" s="1204"/>
      <c r="AD13" s="1204"/>
      <c r="AE13" s="1204"/>
      <c r="AF13" s="1204"/>
      <c r="AG13" s="1204"/>
      <c r="AH13" s="1204"/>
      <c r="AI13" s="1204"/>
      <c r="AJ13" s="1204"/>
      <c r="AK13" s="1204"/>
      <c r="AL13" s="1204"/>
      <c r="AM13" s="1204"/>
      <c r="AN13" s="1204"/>
      <c r="AO13" s="1204"/>
      <c r="AP13" s="1204"/>
      <c r="AQ13" s="1204"/>
      <c r="AR13" s="1204"/>
      <c r="AS13" s="1204"/>
      <c r="AT13" s="1204"/>
      <c r="AU13" s="1204"/>
      <c r="AV13" s="1204"/>
      <c r="AW13" s="1204"/>
      <c r="AX13" s="1204"/>
      <c r="AY13" s="1204"/>
      <c r="AZ13" s="1204"/>
      <c r="BA13" s="1204"/>
      <c r="BB13" s="1204"/>
      <c r="BC13" s="1204"/>
      <c r="BD13" s="1204"/>
      <c r="BE13" s="1204"/>
      <c r="BF13" s="1204"/>
      <c r="BG13" s="1204"/>
      <c r="BH13" s="1204"/>
      <c r="BI13" s="1204"/>
      <c r="BJ13" s="1204"/>
      <c r="BK13" s="1204"/>
      <c r="BL13" s="1204"/>
      <c r="BM13" s="1204"/>
      <c r="BN13" s="1204"/>
      <c r="BO13" s="1204"/>
      <c r="BP13" s="1204"/>
      <c r="BQ13" s="1204"/>
      <c r="BR13" s="1204"/>
      <c r="BS13" s="1204"/>
      <c r="BT13" s="1204"/>
      <c r="BU13" s="1204"/>
      <c r="BV13" s="1204"/>
      <c r="BW13" s="1204"/>
      <c r="BX13" s="1204"/>
      <c r="BY13" s="1204"/>
      <c r="BZ13" s="1204"/>
      <c r="CA13" s="1204"/>
      <c r="CB13" s="1204"/>
      <c r="CC13" s="1204"/>
      <c r="CD13" s="1204"/>
      <c r="CE13" s="1204"/>
      <c r="CF13" s="1204"/>
      <c r="CG13" s="1204"/>
      <c r="CH13" s="1204"/>
      <c r="CI13" s="1204"/>
      <c r="CJ13" s="1204"/>
      <c r="CK13" s="1204"/>
      <c r="CL13" s="1204"/>
      <c r="CM13" s="1204"/>
      <c r="CN13" s="1204"/>
      <c r="CO13" s="1204"/>
      <c r="CP13" s="1204"/>
      <c r="CQ13" s="1204"/>
      <c r="CR13" s="1204"/>
      <c r="CS13" s="1204"/>
      <c r="CT13" s="1204"/>
      <c r="CU13" s="1204"/>
      <c r="CV13" s="1204"/>
      <c r="CW13" s="1204"/>
      <c r="CX13" s="1204"/>
      <c r="CY13" s="1204"/>
      <c r="CZ13" s="1204"/>
      <c r="DA13" s="1204"/>
      <c r="DB13" s="1204"/>
      <c r="DC13" s="1204"/>
      <c r="DD13" s="1204"/>
      <c r="DE13" s="1204"/>
    </row>
    <row r="14" spans="1:109" s="253" customFormat="1" x14ac:dyDescent="0.15">
      <c r="A14" s="1204"/>
      <c r="B14" s="1204"/>
      <c r="C14" s="1204"/>
      <c r="D14" s="1204"/>
      <c r="E14" s="1204"/>
      <c r="F14" s="1204"/>
      <c r="G14" s="1204"/>
      <c r="H14" s="1204"/>
      <c r="I14" s="1204"/>
      <c r="J14" s="1204"/>
      <c r="K14" s="1204"/>
      <c r="L14" s="1204"/>
      <c r="M14" s="1204"/>
      <c r="N14" s="1204"/>
      <c r="O14" s="1204"/>
      <c r="P14" s="1204"/>
      <c r="Q14" s="1204"/>
      <c r="R14" s="1204"/>
      <c r="S14" s="1204"/>
      <c r="T14" s="1204"/>
      <c r="U14" s="1204"/>
      <c r="V14" s="1204"/>
      <c r="W14" s="1204"/>
      <c r="X14" s="1204"/>
      <c r="Y14" s="1204"/>
      <c r="Z14" s="1204"/>
      <c r="AA14" s="1204"/>
      <c r="AB14" s="1204"/>
      <c r="AC14" s="1204"/>
      <c r="AD14" s="1204"/>
      <c r="AE14" s="1204"/>
      <c r="AF14" s="1204"/>
      <c r="AG14" s="1204"/>
      <c r="AH14" s="1204"/>
      <c r="AI14" s="1204"/>
      <c r="AJ14" s="1204"/>
      <c r="AK14" s="1204"/>
      <c r="AL14" s="1204"/>
      <c r="AM14" s="1204"/>
      <c r="AN14" s="1204"/>
      <c r="AO14" s="1204"/>
      <c r="AP14" s="1204"/>
      <c r="AQ14" s="1204"/>
      <c r="AR14" s="1204"/>
      <c r="AS14" s="1204"/>
      <c r="AT14" s="1204"/>
      <c r="AU14" s="1204"/>
      <c r="AV14" s="1204"/>
      <c r="AW14" s="1204"/>
      <c r="AX14" s="1204"/>
      <c r="AY14" s="1204"/>
      <c r="AZ14" s="1204"/>
      <c r="BA14" s="1204"/>
      <c r="BB14" s="1204"/>
      <c r="BC14" s="1204"/>
      <c r="BD14" s="1204"/>
      <c r="BE14" s="1204"/>
      <c r="BF14" s="1204"/>
      <c r="BG14" s="1204"/>
      <c r="BH14" s="1204"/>
      <c r="BI14" s="1204"/>
      <c r="BJ14" s="1204"/>
      <c r="BK14" s="1204"/>
      <c r="BL14" s="1204"/>
      <c r="BM14" s="1204"/>
      <c r="BN14" s="1204"/>
      <c r="BO14" s="1204"/>
      <c r="BP14" s="1204"/>
      <c r="BQ14" s="1204"/>
      <c r="BR14" s="1204"/>
      <c r="BS14" s="1204"/>
      <c r="BT14" s="1204"/>
      <c r="BU14" s="1204"/>
      <c r="BV14" s="1204"/>
      <c r="BW14" s="1204"/>
      <c r="BX14" s="1204"/>
      <c r="BY14" s="1204"/>
      <c r="BZ14" s="1204"/>
      <c r="CA14" s="1204"/>
      <c r="CB14" s="1204"/>
      <c r="CC14" s="1204"/>
      <c r="CD14" s="1204"/>
      <c r="CE14" s="1204"/>
      <c r="CF14" s="1204"/>
      <c r="CG14" s="1204"/>
      <c r="CH14" s="1204"/>
      <c r="CI14" s="1204"/>
      <c r="CJ14" s="1204"/>
      <c r="CK14" s="1204"/>
      <c r="CL14" s="1204"/>
      <c r="CM14" s="1204"/>
      <c r="CN14" s="1204"/>
      <c r="CO14" s="1204"/>
      <c r="CP14" s="1204"/>
      <c r="CQ14" s="1204"/>
      <c r="CR14" s="1204"/>
      <c r="CS14" s="1204"/>
      <c r="CT14" s="1204"/>
      <c r="CU14" s="1204"/>
      <c r="CV14" s="1204"/>
      <c r="CW14" s="1204"/>
      <c r="CX14" s="1204"/>
      <c r="CY14" s="1204"/>
      <c r="CZ14" s="1204"/>
      <c r="DA14" s="1204"/>
      <c r="DB14" s="1204"/>
      <c r="DC14" s="1204"/>
      <c r="DD14" s="1204"/>
      <c r="DE14" s="1204"/>
    </row>
    <row r="15" spans="1:109" s="253" customFormat="1" x14ac:dyDescent="0.15">
      <c r="A15" s="255"/>
      <c r="B15" s="1204"/>
      <c r="C15" s="1204"/>
      <c r="D15" s="1204"/>
      <c r="E15" s="1204"/>
      <c r="F15" s="1204"/>
      <c r="G15" s="1204"/>
      <c r="H15" s="1204"/>
      <c r="I15" s="1204"/>
      <c r="J15" s="1204"/>
      <c r="K15" s="1204"/>
      <c r="L15" s="1204"/>
      <c r="M15" s="1204"/>
      <c r="N15" s="1204"/>
      <c r="O15" s="1204"/>
      <c r="P15" s="1204"/>
      <c r="Q15" s="1204"/>
      <c r="R15" s="1204"/>
      <c r="S15" s="1204"/>
      <c r="T15" s="1204"/>
      <c r="U15" s="1204"/>
      <c r="V15" s="1204"/>
      <c r="W15" s="1204"/>
      <c r="X15" s="1204"/>
      <c r="Y15" s="1204"/>
      <c r="Z15" s="1204"/>
      <c r="AA15" s="1204"/>
      <c r="AB15" s="1204"/>
      <c r="AC15" s="1204"/>
      <c r="AD15" s="1204"/>
      <c r="AE15" s="1204"/>
      <c r="AF15" s="1204"/>
      <c r="AG15" s="1204"/>
      <c r="AH15" s="1204"/>
      <c r="AI15" s="1204"/>
      <c r="AJ15" s="1204"/>
      <c r="AK15" s="1204"/>
      <c r="AL15" s="1204"/>
      <c r="AM15" s="1204"/>
      <c r="AN15" s="1204"/>
      <c r="AO15" s="1204"/>
      <c r="AP15" s="1204"/>
      <c r="AQ15" s="1204"/>
      <c r="AR15" s="1204"/>
      <c r="AS15" s="1204"/>
      <c r="AT15" s="1204"/>
      <c r="AU15" s="1204"/>
      <c r="AV15" s="1204"/>
      <c r="AW15" s="1204"/>
      <c r="AX15" s="1204"/>
      <c r="AY15" s="1204"/>
      <c r="AZ15" s="1204"/>
      <c r="BA15" s="1204"/>
      <c r="BB15" s="1204"/>
      <c r="BC15" s="1204"/>
      <c r="BD15" s="1204"/>
      <c r="BE15" s="1204"/>
      <c r="BF15" s="1204"/>
      <c r="BG15" s="1204"/>
      <c r="BH15" s="1204"/>
      <c r="BI15" s="1204"/>
      <c r="BJ15" s="1204"/>
      <c r="BK15" s="1204"/>
      <c r="BL15" s="1204"/>
      <c r="BM15" s="1204"/>
      <c r="BN15" s="1204"/>
      <c r="BO15" s="1204"/>
      <c r="BP15" s="1204"/>
      <c r="BQ15" s="1204"/>
      <c r="BR15" s="1204"/>
      <c r="BS15" s="1204"/>
      <c r="BT15" s="1204"/>
      <c r="BU15" s="1204"/>
      <c r="BV15" s="1204"/>
      <c r="BW15" s="1204"/>
      <c r="BX15" s="1204"/>
      <c r="BY15" s="1204"/>
      <c r="BZ15" s="1204"/>
      <c r="CA15" s="1204"/>
      <c r="CB15" s="1204"/>
      <c r="CC15" s="1204"/>
      <c r="CD15" s="1204"/>
      <c r="CE15" s="1204"/>
      <c r="CF15" s="1204"/>
      <c r="CG15" s="1204"/>
      <c r="CH15" s="1204"/>
      <c r="CI15" s="1204"/>
      <c r="CJ15" s="1204"/>
      <c r="CK15" s="1204"/>
      <c r="CL15" s="1204"/>
      <c r="CM15" s="1204"/>
      <c r="CN15" s="1204"/>
      <c r="CO15" s="1204"/>
      <c r="CP15" s="1204"/>
      <c r="CQ15" s="1204"/>
      <c r="CR15" s="1204"/>
      <c r="CS15" s="1204"/>
      <c r="CT15" s="1204"/>
      <c r="CU15" s="1204"/>
      <c r="CV15" s="1204"/>
      <c r="CW15" s="1204"/>
      <c r="CX15" s="1204"/>
      <c r="CY15" s="1204"/>
      <c r="CZ15" s="1204"/>
      <c r="DA15" s="1204"/>
      <c r="DB15" s="1204"/>
      <c r="DC15" s="1204"/>
      <c r="DD15" s="1204"/>
      <c r="DE15" s="1204"/>
    </row>
    <row r="16" spans="1:109" s="253" customFormat="1" x14ac:dyDescent="0.15">
      <c r="A16" s="255"/>
      <c r="B16" s="1204"/>
      <c r="C16" s="1204"/>
      <c r="D16" s="1204"/>
      <c r="E16" s="1204"/>
      <c r="F16" s="1204"/>
      <c r="G16" s="1204"/>
      <c r="H16" s="1204"/>
      <c r="I16" s="1204"/>
      <c r="J16" s="1204"/>
      <c r="K16" s="1204"/>
      <c r="L16" s="1204"/>
      <c r="M16" s="1204"/>
      <c r="N16" s="1204"/>
      <c r="O16" s="1204"/>
      <c r="P16" s="1204"/>
      <c r="Q16" s="1204"/>
      <c r="R16" s="1204"/>
      <c r="S16" s="1204"/>
      <c r="T16" s="1204"/>
      <c r="U16" s="1204"/>
      <c r="V16" s="1204"/>
      <c r="W16" s="1204"/>
      <c r="X16" s="1204"/>
      <c r="Y16" s="1204"/>
      <c r="Z16" s="1204"/>
      <c r="AA16" s="1204"/>
      <c r="AB16" s="1204"/>
      <c r="AC16" s="1204"/>
      <c r="AD16" s="1204"/>
      <c r="AE16" s="1204"/>
      <c r="AF16" s="1204"/>
      <c r="AG16" s="1204"/>
      <c r="AH16" s="1204"/>
      <c r="AI16" s="1204"/>
      <c r="AJ16" s="1204"/>
      <c r="AK16" s="1204"/>
      <c r="AL16" s="1204"/>
      <c r="AM16" s="1204"/>
      <c r="AN16" s="1204"/>
      <c r="AO16" s="1204"/>
      <c r="AP16" s="1204"/>
      <c r="AQ16" s="1204"/>
      <c r="AR16" s="1204"/>
      <c r="AS16" s="1204"/>
      <c r="AT16" s="1204"/>
      <c r="AU16" s="1204"/>
      <c r="AV16" s="1204"/>
      <c r="AW16" s="1204"/>
      <c r="AX16" s="1204"/>
      <c r="AY16" s="1204"/>
      <c r="AZ16" s="1204"/>
      <c r="BA16" s="1204"/>
      <c r="BB16" s="1204"/>
      <c r="BC16" s="1204"/>
      <c r="BD16" s="1204"/>
      <c r="BE16" s="1204"/>
      <c r="BF16" s="1204"/>
      <c r="BG16" s="1204"/>
      <c r="BH16" s="1204"/>
      <c r="BI16" s="1204"/>
      <c r="BJ16" s="1204"/>
      <c r="BK16" s="1204"/>
      <c r="BL16" s="1204"/>
      <c r="BM16" s="1204"/>
      <c r="BN16" s="1204"/>
      <c r="BO16" s="1204"/>
      <c r="BP16" s="1204"/>
      <c r="BQ16" s="1204"/>
      <c r="BR16" s="1204"/>
      <c r="BS16" s="1204"/>
      <c r="BT16" s="1204"/>
      <c r="BU16" s="1204"/>
      <c r="BV16" s="1204"/>
      <c r="BW16" s="1204"/>
      <c r="BX16" s="1204"/>
      <c r="BY16" s="1204"/>
      <c r="BZ16" s="1204"/>
      <c r="CA16" s="1204"/>
      <c r="CB16" s="1204"/>
      <c r="CC16" s="1204"/>
      <c r="CD16" s="1204"/>
      <c r="CE16" s="1204"/>
      <c r="CF16" s="1204"/>
      <c r="CG16" s="1204"/>
      <c r="CH16" s="1204"/>
      <c r="CI16" s="1204"/>
      <c r="CJ16" s="1204"/>
      <c r="CK16" s="1204"/>
      <c r="CL16" s="1204"/>
      <c r="CM16" s="1204"/>
      <c r="CN16" s="1204"/>
      <c r="CO16" s="1204"/>
      <c r="CP16" s="1204"/>
      <c r="CQ16" s="1204"/>
      <c r="CR16" s="1204"/>
      <c r="CS16" s="1204"/>
      <c r="CT16" s="1204"/>
      <c r="CU16" s="1204"/>
      <c r="CV16" s="1204"/>
      <c r="CW16" s="1204"/>
      <c r="CX16" s="1204"/>
      <c r="CY16" s="1204"/>
      <c r="CZ16" s="1204"/>
      <c r="DA16" s="1204"/>
      <c r="DB16" s="1204"/>
      <c r="DC16" s="1204"/>
      <c r="DD16" s="1204"/>
      <c r="DE16" s="1204"/>
    </row>
    <row r="17" spans="1:109" s="253" customFormat="1" x14ac:dyDescent="0.15">
      <c r="A17" s="255"/>
      <c r="B17" s="1204"/>
      <c r="C17" s="1204"/>
      <c r="D17" s="1204"/>
      <c r="E17" s="1204"/>
      <c r="F17" s="1204"/>
      <c r="G17" s="1204"/>
      <c r="H17" s="1204"/>
      <c r="I17" s="1204"/>
      <c r="J17" s="1204"/>
      <c r="K17" s="1204"/>
      <c r="L17" s="1204"/>
      <c r="M17" s="1204"/>
      <c r="N17" s="1204"/>
      <c r="O17" s="1204"/>
      <c r="P17" s="1204"/>
      <c r="Q17" s="1204"/>
      <c r="R17" s="1204"/>
      <c r="S17" s="1204"/>
      <c r="T17" s="1204"/>
      <c r="U17" s="1204"/>
      <c r="V17" s="1204"/>
      <c r="W17" s="1204"/>
      <c r="X17" s="1204"/>
      <c r="Y17" s="1204"/>
      <c r="Z17" s="1204"/>
      <c r="AA17" s="1204"/>
      <c r="AB17" s="1204"/>
      <c r="AC17" s="1204"/>
      <c r="AD17" s="1204"/>
      <c r="AE17" s="1204"/>
      <c r="AF17" s="1204"/>
      <c r="AG17" s="1204"/>
      <c r="AH17" s="1204"/>
      <c r="AI17" s="1204"/>
      <c r="AJ17" s="1204"/>
      <c r="AK17" s="1204"/>
      <c r="AL17" s="1204"/>
      <c r="AM17" s="1204"/>
      <c r="AN17" s="1204"/>
      <c r="AO17" s="1204"/>
      <c r="AP17" s="1204"/>
      <c r="AQ17" s="1204"/>
      <c r="AR17" s="1204"/>
      <c r="AS17" s="1204"/>
      <c r="AT17" s="1204"/>
      <c r="AU17" s="1204"/>
      <c r="AV17" s="1204"/>
      <c r="AW17" s="1204"/>
      <c r="AX17" s="1204"/>
      <c r="AY17" s="1204"/>
      <c r="AZ17" s="1204"/>
      <c r="BA17" s="1204"/>
      <c r="BB17" s="1204"/>
      <c r="BC17" s="1204"/>
      <c r="BD17" s="1204"/>
      <c r="BE17" s="1204"/>
      <c r="BF17" s="1204"/>
      <c r="BG17" s="1204"/>
      <c r="BH17" s="1204"/>
      <c r="BI17" s="1204"/>
      <c r="BJ17" s="1204"/>
      <c r="BK17" s="1204"/>
      <c r="BL17" s="1204"/>
      <c r="BM17" s="1204"/>
      <c r="BN17" s="1204"/>
      <c r="BO17" s="1204"/>
      <c r="BP17" s="1204"/>
      <c r="BQ17" s="1204"/>
      <c r="BR17" s="1204"/>
      <c r="BS17" s="1204"/>
      <c r="BT17" s="1204"/>
      <c r="BU17" s="1204"/>
      <c r="BV17" s="1204"/>
      <c r="BW17" s="1204"/>
      <c r="BX17" s="1204"/>
      <c r="BY17" s="1204"/>
      <c r="BZ17" s="1204"/>
      <c r="CA17" s="1204"/>
      <c r="CB17" s="1204"/>
      <c r="CC17" s="1204"/>
      <c r="CD17" s="1204"/>
      <c r="CE17" s="1204"/>
      <c r="CF17" s="1204"/>
      <c r="CG17" s="1204"/>
      <c r="CH17" s="1204"/>
      <c r="CI17" s="1204"/>
      <c r="CJ17" s="1204"/>
      <c r="CK17" s="1204"/>
      <c r="CL17" s="1204"/>
      <c r="CM17" s="1204"/>
      <c r="CN17" s="1204"/>
      <c r="CO17" s="1204"/>
      <c r="CP17" s="1204"/>
      <c r="CQ17" s="1204"/>
      <c r="CR17" s="1204"/>
      <c r="CS17" s="1204"/>
      <c r="CT17" s="1204"/>
      <c r="CU17" s="1204"/>
      <c r="CV17" s="1204"/>
      <c r="CW17" s="1204"/>
      <c r="CX17" s="1204"/>
      <c r="CY17" s="1204"/>
      <c r="CZ17" s="1204"/>
      <c r="DA17" s="1204"/>
      <c r="DB17" s="1204"/>
      <c r="DC17" s="1204"/>
      <c r="DD17" s="1204"/>
      <c r="DE17" s="1204"/>
    </row>
    <row r="18" spans="1:109" s="253" customFormat="1" x14ac:dyDescent="0.15">
      <c r="A18" s="255"/>
      <c r="B18" s="1204"/>
      <c r="C18" s="1204"/>
      <c r="D18" s="1204"/>
      <c r="E18" s="1204"/>
      <c r="F18" s="1204"/>
      <c r="G18" s="1204"/>
      <c r="H18" s="1204"/>
      <c r="I18" s="1204"/>
      <c r="J18" s="1204"/>
      <c r="K18" s="1204"/>
      <c r="L18" s="1204"/>
      <c r="M18" s="1204"/>
      <c r="N18" s="1204"/>
      <c r="O18" s="1204"/>
      <c r="P18" s="1204"/>
      <c r="Q18" s="1204"/>
      <c r="R18" s="1204"/>
      <c r="S18" s="1204"/>
      <c r="T18" s="1204"/>
      <c r="U18" s="1204"/>
      <c r="V18" s="1204"/>
      <c r="W18" s="1204"/>
      <c r="X18" s="1204"/>
      <c r="Y18" s="1204"/>
      <c r="Z18" s="1204"/>
      <c r="AA18" s="1204"/>
      <c r="AB18" s="1204"/>
      <c r="AC18" s="1204"/>
      <c r="AD18" s="1204"/>
      <c r="AE18" s="1204"/>
      <c r="AF18" s="1204"/>
      <c r="AG18" s="1204"/>
      <c r="AH18" s="1204"/>
      <c r="AI18" s="1204"/>
      <c r="AJ18" s="1204"/>
      <c r="AK18" s="1204"/>
      <c r="AL18" s="1204"/>
      <c r="AM18" s="1204"/>
      <c r="AN18" s="1204"/>
      <c r="AO18" s="1204"/>
      <c r="AP18" s="1204"/>
      <c r="AQ18" s="1204"/>
      <c r="AR18" s="1204"/>
      <c r="AS18" s="1204"/>
      <c r="AT18" s="1204"/>
      <c r="AU18" s="1204"/>
      <c r="AV18" s="1204"/>
      <c r="AW18" s="1204"/>
      <c r="AX18" s="1204"/>
      <c r="AY18" s="1204"/>
      <c r="AZ18" s="1204"/>
      <c r="BA18" s="1204"/>
      <c r="BB18" s="1204"/>
      <c r="BC18" s="1204"/>
      <c r="BD18" s="1204"/>
      <c r="BE18" s="1204"/>
      <c r="BF18" s="1204"/>
      <c r="BG18" s="1204"/>
      <c r="BH18" s="1204"/>
      <c r="BI18" s="1204"/>
      <c r="BJ18" s="1204"/>
      <c r="BK18" s="1204"/>
      <c r="BL18" s="1204"/>
      <c r="BM18" s="1204"/>
      <c r="BN18" s="1204"/>
      <c r="BO18" s="1204"/>
      <c r="BP18" s="1204"/>
      <c r="BQ18" s="1204"/>
      <c r="BR18" s="1204"/>
      <c r="BS18" s="1204"/>
      <c r="BT18" s="1204"/>
      <c r="BU18" s="1204"/>
      <c r="BV18" s="1204"/>
      <c r="BW18" s="1204"/>
      <c r="BX18" s="1204"/>
      <c r="BY18" s="1204"/>
      <c r="BZ18" s="1204"/>
      <c r="CA18" s="1204"/>
      <c r="CB18" s="1204"/>
      <c r="CC18" s="1204"/>
      <c r="CD18" s="1204"/>
      <c r="CE18" s="1204"/>
      <c r="CF18" s="1204"/>
      <c r="CG18" s="1204"/>
      <c r="CH18" s="1204"/>
      <c r="CI18" s="1204"/>
      <c r="CJ18" s="1204"/>
      <c r="CK18" s="1204"/>
      <c r="CL18" s="1204"/>
      <c r="CM18" s="1204"/>
      <c r="CN18" s="1204"/>
      <c r="CO18" s="1204"/>
      <c r="CP18" s="1204"/>
      <c r="CQ18" s="1204"/>
      <c r="CR18" s="1204"/>
      <c r="CS18" s="1204"/>
      <c r="CT18" s="1204"/>
      <c r="CU18" s="1204"/>
      <c r="CV18" s="1204"/>
      <c r="CW18" s="1204"/>
      <c r="CX18" s="1204"/>
      <c r="CY18" s="1204"/>
      <c r="CZ18" s="1204"/>
      <c r="DA18" s="1204"/>
      <c r="DB18" s="1204"/>
      <c r="DC18" s="1204"/>
      <c r="DD18" s="1204"/>
      <c r="DE18" s="1204"/>
    </row>
    <row r="19" spans="1:109" x14ac:dyDescent="0.15">
      <c r="DD19" s="255"/>
      <c r="DE19" s="255"/>
    </row>
    <row r="20" spans="1:109" x14ac:dyDescent="0.15">
      <c r="DD20" s="255"/>
      <c r="DE20" s="255"/>
    </row>
    <row r="21" spans="1:109" ht="17.25" customHeight="1" x14ac:dyDescent="0.15">
      <c r="B21" s="1205"/>
      <c r="C21" s="257"/>
      <c r="D21" s="257"/>
      <c r="E21" s="257"/>
      <c r="F21" s="257"/>
      <c r="G21" s="257"/>
      <c r="H21" s="257"/>
      <c r="I21" s="257"/>
      <c r="J21" s="257"/>
      <c r="K21" s="257"/>
      <c r="L21" s="257"/>
      <c r="M21" s="257"/>
      <c r="N21" s="1206"/>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06"/>
      <c r="AU21" s="257"/>
      <c r="AV21" s="257"/>
      <c r="AW21" s="257"/>
      <c r="AX21" s="257"/>
      <c r="AY21" s="257"/>
      <c r="AZ21" s="257"/>
      <c r="BA21" s="257"/>
      <c r="BB21" s="257"/>
      <c r="BC21" s="257"/>
      <c r="BD21" s="257"/>
      <c r="BE21" s="257"/>
      <c r="BF21" s="1206"/>
      <c r="BG21" s="257"/>
      <c r="BH21" s="257"/>
      <c r="BI21" s="257"/>
      <c r="BJ21" s="257"/>
      <c r="BK21" s="257"/>
      <c r="BL21" s="257"/>
      <c r="BM21" s="257"/>
      <c r="BN21" s="257"/>
      <c r="BO21" s="257"/>
      <c r="BP21" s="257"/>
      <c r="BQ21" s="257"/>
      <c r="BR21" s="1206"/>
      <c r="BS21" s="257"/>
      <c r="BT21" s="257"/>
      <c r="BU21" s="257"/>
      <c r="BV21" s="257"/>
      <c r="BW21" s="257"/>
      <c r="BX21" s="257"/>
      <c r="BY21" s="257"/>
      <c r="BZ21" s="257"/>
      <c r="CA21" s="257"/>
      <c r="CB21" s="257"/>
      <c r="CC21" s="257"/>
      <c r="CD21" s="1206"/>
      <c r="CE21" s="257"/>
      <c r="CF21" s="257"/>
      <c r="CG21" s="257"/>
      <c r="CH21" s="257"/>
      <c r="CI21" s="257"/>
      <c r="CJ21" s="257"/>
      <c r="CK21" s="257"/>
      <c r="CL21" s="257"/>
      <c r="CM21" s="257"/>
      <c r="CN21" s="257"/>
      <c r="CO21" s="257"/>
      <c r="CP21" s="1206"/>
      <c r="CQ21" s="257"/>
      <c r="CR21" s="257"/>
      <c r="CS21" s="257"/>
      <c r="CT21" s="257"/>
      <c r="CU21" s="257"/>
      <c r="CV21" s="257"/>
      <c r="CW21" s="257"/>
      <c r="CX21" s="257"/>
      <c r="CY21" s="257"/>
      <c r="CZ21" s="257"/>
      <c r="DA21" s="257"/>
      <c r="DB21" s="1206"/>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1207"/>
      <c r="DD40" s="1207"/>
      <c r="DE40" s="255"/>
    </row>
    <row r="41" spans="2:109" ht="17.25" x14ac:dyDescent="0.15">
      <c r="B41" s="256" t="s">
        <v>572</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1208"/>
      <c r="I42" s="1209"/>
      <c r="J42" s="1209"/>
      <c r="K42" s="1209"/>
      <c r="AM42" s="1208"/>
      <c r="AN42" s="1208" t="s">
        <v>573</v>
      </c>
      <c r="AP42" s="1209"/>
      <c r="AQ42" s="1209"/>
      <c r="AR42" s="1209"/>
      <c r="AY42" s="1208"/>
      <c r="BA42" s="1209"/>
      <c r="BB42" s="1209"/>
      <c r="BC42" s="1209"/>
      <c r="BK42" s="1208"/>
      <c r="BM42" s="1209"/>
      <c r="BN42" s="1209"/>
      <c r="BO42" s="1209"/>
      <c r="BW42" s="1208"/>
      <c r="BY42" s="1209"/>
      <c r="BZ42" s="1209"/>
      <c r="CA42" s="1209"/>
      <c r="CI42" s="1208"/>
      <c r="CK42" s="1209"/>
      <c r="CL42" s="1209"/>
      <c r="CM42" s="1209"/>
      <c r="CU42" s="1208"/>
      <c r="CW42" s="1209"/>
      <c r="CX42" s="1209"/>
      <c r="CY42" s="1209"/>
    </row>
    <row r="43" spans="2:109" ht="13.5" customHeight="1" x14ac:dyDescent="0.15">
      <c r="B43" s="259"/>
      <c r="AN43" s="1210" t="s">
        <v>574</v>
      </c>
      <c r="AO43" s="1211"/>
      <c r="AP43" s="1211"/>
      <c r="AQ43" s="1211"/>
      <c r="AR43" s="1211"/>
      <c r="AS43" s="1211"/>
      <c r="AT43" s="1211"/>
      <c r="AU43" s="1211"/>
      <c r="AV43" s="1211"/>
      <c r="AW43" s="1211"/>
      <c r="AX43" s="1211"/>
      <c r="AY43" s="1211"/>
      <c r="AZ43" s="1211"/>
      <c r="BA43" s="1211"/>
      <c r="BB43" s="1211"/>
      <c r="BC43" s="1211"/>
      <c r="BD43" s="1211"/>
      <c r="BE43" s="1211"/>
      <c r="BF43" s="1211"/>
      <c r="BG43" s="1211"/>
      <c r="BH43" s="1211"/>
      <c r="BI43" s="1211"/>
      <c r="BJ43" s="1211"/>
      <c r="BK43" s="1211"/>
      <c r="BL43" s="1211"/>
      <c r="BM43" s="1211"/>
      <c r="BN43" s="1211"/>
      <c r="BO43" s="1211"/>
      <c r="BP43" s="1211"/>
      <c r="BQ43" s="1211"/>
      <c r="BR43" s="1211"/>
      <c r="BS43" s="1211"/>
      <c r="BT43" s="1211"/>
      <c r="BU43" s="1211"/>
      <c r="BV43" s="1211"/>
      <c r="BW43" s="1211"/>
      <c r="BX43" s="1211"/>
      <c r="BY43" s="1211"/>
      <c r="BZ43" s="1211"/>
      <c r="CA43" s="1211"/>
      <c r="CB43" s="1211"/>
      <c r="CC43" s="1211"/>
      <c r="CD43" s="1211"/>
      <c r="CE43" s="1211"/>
      <c r="CF43" s="1211"/>
      <c r="CG43" s="1211"/>
      <c r="CH43" s="1211"/>
      <c r="CI43" s="1211"/>
      <c r="CJ43" s="1211"/>
      <c r="CK43" s="1211"/>
      <c r="CL43" s="1211"/>
      <c r="CM43" s="1211"/>
      <c r="CN43" s="1211"/>
      <c r="CO43" s="1211"/>
      <c r="CP43" s="1211"/>
      <c r="CQ43" s="1211"/>
      <c r="CR43" s="1211"/>
      <c r="CS43" s="1211"/>
      <c r="CT43" s="1211"/>
      <c r="CU43" s="1211"/>
      <c r="CV43" s="1211"/>
      <c r="CW43" s="1211"/>
      <c r="CX43" s="1211"/>
      <c r="CY43" s="1211"/>
      <c r="CZ43" s="1211"/>
      <c r="DA43" s="1211"/>
      <c r="DB43" s="1211"/>
      <c r="DC43" s="1212"/>
    </row>
    <row r="44" spans="2:109" x14ac:dyDescent="0.15">
      <c r="B44" s="259"/>
      <c r="AN44" s="1213"/>
      <c r="AO44" s="1214"/>
      <c r="AP44" s="1214"/>
      <c r="AQ44" s="1214"/>
      <c r="AR44" s="1214"/>
      <c r="AS44" s="1214"/>
      <c r="AT44" s="1214"/>
      <c r="AU44" s="1214"/>
      <c r="AV44" s="1214"/>
      <c r="AW44" s="1214"/>
      <c r="AX44" s="1214"/>
      <c r="AY44" s="1214"/>
      <c r="AZ44" s="1214"/>
      <c r="BA44" s="1214"/>
      <c r="BB44" s="1214"/>
      <c r="BC44" s="1214"/>
      <c r="BD44" s="1214"/>
      <c r="BE44" s="1214"/>
      <c r="BF44" s="1214"/>
      <c r="BG44" s="1214"/>
      <c r="BH44" s="1214"/>
      <c r="BI44" s="1214"/>
      <c r="BJ44" s="1214"/>
      <c r="BK44" s="1214"/>
      <c r="BL44" s="1214"/>
      <c r="BM44" s="1214"/>
      <c r="BN44" s="1214"/>
      <c r="BO44" s="1214"/>
      <c r="BP44" s="1214"/>
      <c r="BQ44" s="1214"/>
      <c r="BR44" s="1214"/>
      <c r="BS44" s="1214"/>
      <c r="BT44" s="1214"/>
      <c r="BU44" s="1214"/>
      <c r="BV44" s="1214"/>
      <c r="BW44" s="1214"/>
      <c r="BX44" s="1214"/>
      <c r="BY44" s="1214"/>
      <c r="BZ44" s="1214"/>
      <c r="CA44" s="1214"/>
      <c r="CB44" s="1214"/>
      <c r="CC44" s="1214"/>
      <c r="CD44" s="1214"/>
      <c r="CE44" s="1214"/>
      <c r="CF44" s="1214"/>
      <c r="CG44" s="1214"/>
      <c r="CH44" s="1214"/>
      <c r="CI44" s="1214"/>
      <c r="CJ44" s="1214"/>
      <c r="CK44" s="1214"/>
      <c r="CL44" s="1214"/>
      <c r="CM44" s="1214"/>
      <c r="CN44" s="1214"/>
      <c r="CO44" s="1214"/>
      <c r="CP44" s="1214"/>
      <c r="CQ44" s="1214"/>
      <c r="CR44" s="1214"/>
      <c r="CS44" s="1214"/>
      <c r="CT44" s="1214"/>
      <c r="CU44" s="1214"/>
      <c r="CV44" s="1214"/>
      <c r="CW44" s="1214"/>
      <c r="CX44" s="1214"/>
      <c r="CY44" s="1214"/>
      <c r="CZ44" s="1214"/>
      <c r="DA44" s="1214"/>
      <c r="DB44" s="1214"/>
      <c r="DC44" s="1215"/>
    </row>
    <row r="45" spans="2:109" x14ac:dyDescent="0.15">
      <c r="B45" s="259"/>
      <c r="AN45" s="1213"/>
      <c r="AO45" s="1214"/>
      <c r="AP45" s="1214"/>
      <c r="AQ45" s="1214"/>
      <c r="AR45" s="1214"/>
      <c r="AS45" s="1214"/>
      <c r="AT45" s="1214"/>
      <c r="AU45" s="1214"/>
      <c r="AV45" s="1214"/>
      <c r="AW45" s="1214"/>
      <c r="AX45" s="1214"/>
      <c r="AY45" s="1214"/>
      <c r="AZ45" s="1214"/>
      <c r="BA45" s="1214"/>
      <c r="BB45" s="1214"/>
      <c r="BC45" s="1214"/>
      <c r="BD45" s="1214"/>
      <c r="BE45" s="1214"/>
      <c r="BF45" s="1214"/>
      <c r="BG45" s="1214"/>
      <c r="BH45" s="1214"/>
      <c r="BI45" s="1214"/>
      <c r="BJ45" s="1214"/>
      <c r="BK45" s="1214"/>
      <c r="BL45" s="1214"/>
      <c r="BM45" s="1214"/>
      <c r="BN45" s="1214"/>
      <c r="BO45" s="1214"/>
      <c r="BP45" s="1214"/>
      <c r="BQ45" s="1214"/>
      <c r="BR45" s="1214"/>
      <c r="BS45" s="1214"/>
      <c r="BT45" s="1214"/>
      <c r="BU45" s="1214"/>
      <c r="BV45" s="1214"/>
      <c r="BW45" s="1214"/>
      <c r="BX45" s="1214"/>
      <c r="BY45" s="1214"/>
      <c r="BZ45" s="1214"/>
      <c r="CA45" s="1214"/>
      <c r="CB45" s="1214"/>
      <c r="CC45" s="1214"/>
      <c r="CD45" s="1214"/>
      <c r="CE45" s="1214"/>
      <c r="CF45" s="1214"/>
      <c r="CG45" s="1214"/>
      <c r="CH45" s="1214"/>
      <c r="CI45" s="1214"/>
      <c r="CJ45" s="1214"/>
      <c r="CK45" s="1214"/>
      <c r="CL45" s="1214"/>
      <c r="CM45" s="1214"/>
      <c r="CN45" s="1214"/>
      <c r="CO45" s="1214"/>
      <c r="CP45" s="1214"/>
      <c r="CQ45" s="1214"/>
      <c r="CR45" s="1214"/>
      <c r="CS45" s="1214"/>
      <c r="CT45" s="1214"/>
      <c r="CU45" s="1214"/>
      <c r="CV45" s="1214"/>
      <c r="CW45" s="1214"/>
      <c r="CX45" s="1214"/>
      <c r="CY45" s="1214"/>
      <c r="CZ45" s="1214"/>
      <c r="DA45" s="1214"/>
      <c r="DB45" s="1214"/>
      <c r="DC45" s="1215"/>
    </row>
    <row r="46" spans="2:109" x14ac:dyDescent="0.15">
      <c r="B46" s="259"/>
      <c r="AN46" s="1213"/>
      <c r="AO46" s="1214"/>
      <c r="AP46" s="1214"/>
      <c r="AQ46" s="1214"/>
      <c r="AR46" s="1214"/>
      <c r="AS46" s="1214"/>
      <c r="AT46" s="1214"/>
      <c r="AU46" s="1214"/>
      <c r="AV46" s="1214"/>
      <c r="AW46" s="1214"/>
      <c r="AX46" s="1214"/>
      <c r="AY46" s="1214"/>
      <c r="AZ46" s="1214"/>
      <c r="BA46" s="1214"/>
      <c r="BB46" s="1214"/>
      <c r="BC46" s="1214"/>
      <c r="BD46" s="1214"/>
      <c r="BE46" s="1214"/>
      <c r="BF46" s="1214"/>
      <c r="BG46" s="1214"/>
      <c r="BH46" s="1214"/>
      <c r="BI46" s="1214"/>
      <c r="BJ46" s="1214"/>
      <c r="BK46" s="1214"/>
      <c r="BL46" s="1214"/>
      <c r="BM46" s="1214"/>
      <c r="BN46" s="1214"/>
      <c r="BO46" s="1214"/>
      <c r="BP46" s="1214"/>
      <c r="BQ46" s="1214"/>
      <c r="BR46" s="1214"/>
      <c r="BS46" s="1214"/>
      <c r="BT46" s="1214"/>
      <c r="BU46" s="1214"/>
      <c r="BV46" s="1214"/>
      <c r="BW46" s="1214"/>
      <c r="BX46" s="1214"/>
      <c r="BY46" s="1214"/>
      <c r="BZ46" s="1214"/>
      <c r="CA46" s="1214"/>
      <c r="CB46" s="1214"/>
      <c r="CC46" s="1214"/>
      <c r="CD46" s="1214"/>
      <c r="CE46" s="1214"/>
      <c r="CF46" s="1214"/>
      <c r="CG46" s="1214"/>
      <c r="CH46" s="1214"/>
      <c r="CI46" s="1214"/>
      <c r="CJ46" s="1214"/>
      <c r="CK46" s="1214"/>
      <c r="CL46" s="1214"/>
      <c r="CM46" s="1214"/>
      <c r="CN46" s="1214"/>
      <c r="CO46" s="1214"/>
      <c r="CP46" s="1214"/>
      <c r="CQ46" s="1214"/>
      <c r="CR46" s="1214"/>
      <c r="CS46" s="1214"/>
      <c r="CT46" s="1214"/>
      <c r="CU46" s="1214"/>
      <c r="CV46" s="1214"/>
      <c r="CW46" s="1214"/>
      <c r="CX46" s="1214"/>
      <c r="CY46" s="1214"/>
      <c r="CZ46" s="1214"/>
      <c r="DA46" s="1214"/>
      <c r="DB46" s="1214"/>
      <c r="DC46" s="1215"/>
    </row>
    <row r="47" spans="2:109" x14ac:dyDescent="0.15">
      <c r="B47" s="259"/>
      <c r="AN47" s="1216"/>
      <c r="AO47" s="1217"/>
      <c r="AP47" s="1217"/>
      <c r="AQ47" s="1217"/>
      <c r="AR47" s="1217"/>
      <c r="AS47" s="1217"/>
      <c r="AT47" s="1217"/>
      <c r="AU47" s="1217"/>
      <c r="AV47" s="1217"/>
      <c r="AW47" s="1217"/>
      <c r="AX47" s="1217"/>
      <c r="AY47" s="1217"/>
      <c r="AZ47" s="1217"/>
      <c r="BA47" s="1217"/>
      <c r="BB47" s="1217"/>
      <c r="BC47" s="1217"/>
      <c r="BD47" s="1217"/>
      <c r="BE47" s="1217"/>
      <c r="BF47" s="1217"/>
      <c r="BG47" s="1217"/>
      <c r="BH47" s="1217"/>
      <c r="BI47" s="1217"/>
      <c r="BJ47" s="1217"/>
      <c r="BK47" s="1217"/>
      <c r="BL47" s="1217"/>
      <c r="BM47" s="1217"/>
      <c r="BN47" s="1217"/>
      <c r="BO47" s="1217"/>
      <c r="BP47" s="1217"/>
      <c r="BQ47" s="1217"/>
      <c r="BR47" s="1217"/>
      <c r="BS47" s="1217"/>
      <c r="BT47" s="1217"/>
      <c r="BU47" s="1217"/>
      <c r="BV47" s="1217"/>
      <c r="BW47" s="1217"/>
      <c r="BX47" s="1217"/>
      <c r="BY47" s="1217"/>
      <c r="BZ47" s="1217"/>
      <c r="CA47" s="1217"/>
      <c r="CB47" s="1217"/>
      <c r="CC47" s="1217"/>
      <c r="CD47" s="1217"/>
      <c r="CE47" s="1217"/>
      <c r="CF47" s="1217"/>
      <c r="CG47" s="1217"/>
      <c r="CH47" s="1217"/>
      <c r="CI47" s="1217"/>
      <c r="CJ47" s="1217"/>
      <c r="CK47" s="1217"/>
      <c r="CL47" s="1217"/>
      <c r="CM47" s="1217"/>
      <c r="CN47" s="1217"/>
      <c r="CO47" s="1217"/>
      <c r="CP47" s="1217"/>
      <c r="CQ47" s="1217"/>
      <c r="CR47" s="1217"/>
      <c r="CS47" s="1217"/>
      <c r="CT47" s="1217"/>
      <c r="CU47" s="1217"/>
      <c r="CV47" s="1217"/>
      <c r="CW47" s="1217"/>
      <c r="CX47" s="1217"/>
      <c r="CY47" s="1217"/>
      <c r="CZ47" s="1217"/>
      <c r="DA47" s="1217"/>
      <c r="DB47" s="1217"/>
      <c r="DC47" s="1218"/>
    </row>
    <row r="48" spans="2:109" x14ac:dyDescent="0.15">
      <c r="B48" s="259"/>
      <c r="H48" s="1219"/>
      <c r="I48" s="1219"/>
      <c r="J48" s="1219"/>
      <c r="AN48" s="1219"/>
      <c r="AO48" s="1219"/>
      <c r="AP48" s="1219"/>
      <c r="AZ48" s="1219"/>
      <c r="BA48" s="1219"/>
      <c r="BB48" s="1219"/>
      <c r="BL48" s="1219"/>
      <c r="BM48" s="1219"/>
      <c r="BN48" s="1219"/>
      <c r="BX48" s="1219"/>
      <c r="BY48" s="1219"/>
      <c r="BZ48" s="1219"/>
      <c r="CJ48" s="1219"/>
      <c r="CK48" s="1219"/>
      <c r="CL48" s="1219"/>
      <c r="CV48" s="1219"/>
      <c r="CW48" s="1219"/>
      <c r="CX48" s="1219"/>
    </row>
    <row r="49" spans="1:109" x14ac:dyDescent="0.15">
      <c r="B49" s="259"/>
      <c r="AN49" s="255" t="s">
        <v>575</v>
      </c>
    </row>
    <row r="50" spans="1:109" x14ac:dyDescent="0.15">
      <c r="B50" s="259"/>
      <c r="G50" s="1220"/>
      <c r="H50" s="1220"/>
      <c r="I50" s="1220"/>
      <c r="J50" s="1220"/>
      <c r="K50" s="1221"/>
      <c r="L50" s="1221"/>
      <c r="M50" s="1222"/>
      <c r="N50" s="1222"/>
      <c r="AN50" s="1223"/>
      <c r="AO50" s="1224"/>
      <c r="AP50" s="1224"/>
      <c r="AQ50" s="1224"/>
      <c r="AR50" s="1224"/>
      <c r="AS50" s="1224"/>
      <c r="AT50" s="1224"/>
      <c r="AU50" s="1224"/>
      <c r="AV50" s="1224"/>
      <c r="AW50" s="1224"/>
      <c r="AX50" s="1224"/>
      <c r="AY50" s="1224"/>
      <c r="AZ50" s="1224"/>
      <c r="BA50" s="1224"/>
      <c r="BB50" s="1224"/>
      <c r="BC50" s="1224"/>
      <c r="BD50" s="1224"/>
      <c r="BE50" s="1224"/>
      <c r="BF50" s="1224"/>
      <c r="BG50" s="1224"/>
      <c r="BH50" s="1224"/>
      <c r="BI50" s="1224"/>
      <c r="BJ50" s="1224"/>
      <c r="BK50" s="1224"/>
      <c r="BL50" s="1224"/>
      <c r="BM50" s="1224"/>
      <c r="BN50" s="1224"/>
      <c r="BO50" s="1225"/>
      <c r="BP50" s="1226" t="s">
        <v>528</v>
      </c>
      <c r="BQ50" s="1226"/>
      <c r="BR50" s="1226"/>
      <c r="BS50" s="1226"/>
      <c r="BT50" s="1226"/>
      <c r="BU50" s="1226"/>
      <c r="BV50" s="1226"/>
      <c r="BW50" s="1226"/>
      <c r="BX50" s="1226" t="s">
        <v>529</v>
      </c>
      <c r="BY50" s="1226"/>
      <c r="BZ50" s="1226"/>
      <c r="CA50" s="1226"/>
      <c r="CB50" s="1226"/>
      <c r="CC50" s="1226"/>
      <c r="CD50" s="1226"/>
      <c r="CE50" s="1226"/>
      <c r="CF50" s="1226" t="s">
        <v>530</v>
      </c>
      <c r="CG50" s="1226"/>
      <c r="CH50" s="1226"/>
      <c r="CI50" s="1226"/>
      <c r="CJ50" s="1226"/>
      <c r="CK50" s="1226"/>
      <c r="CL50" s="1226"/>
      <c r="CM50" s="1226"/>
      <c r="CN50" s="1226" t="s">
        <v>531</v>
      </c>
      <c r="CO50" s="1226"/>
      <c r="CP50" s="1226"/>
      <c r="CQ50" s="1226"/>
      <c r="CR50" s="1226"/>
      <c r="CS50" s="1226"/>
      <c r="CT50" s="1226"/>
      <c r="CU50" s="1226"/>
      <c r="CV50" s="1226" t="s">
        <v>532</v>
      </c>
      <c r="CW50" s="1226"/>
      <c r="CX50" s="1226"/>
      <c r="CY50" s="1226"/>
      <c r="CZ50" s="1226"/>
      <c r="DA50" s="1226"/>
      <c r="DB50" s="1226"/>
      <c r="DC50" s="1226"/>
    </row>
    <row r="51" spans="1:109" ht="13.5" customHeight="1" x14ac:dyDescent="0.15">
      <c r="B51" s="259"/>
      <c r="G51" s="1227"/>
      <c r="H51" s="1227"/>
      <c r="I51" s="1228"/>
      <c r="J51" s="1228"/>
      <c r="K51" s="1229"/>
      <c r="L51" s="1229"/>
      <c r="M51" s="1229"/>
      <c r="N51" s="1229"/>
      <c r="AM51" s="1219"/>
      <c r="AN51" s="1230" t="s">
        <v>576</v>
      </c>
      <c r="AO51" s="1230"/>
      <c r="AP51" s="1230"/>
      <c r="AQ51" s="1230"/>
      <c r="AR51" s="1230"/>
      <c r="AS51" s="1230"/>
      <c r="AT51" s="1230"/>
      <c r="AU51" s="1230"/>
      <c r="AV51" s="1230"/>
      <c r="AW51" s="1230"/>
      <c r="AX51" s="1230"/>
      <c r="AY51" s="1230"/>
      <c r="AZ51" s="1230"/>
      <c r="BA51" s="1230"/>
      <c r="BB51" s="1230" t="s">
        <v>577</v>
      </c>
      <c r="BC51" s="1230"/>
      <c r="BD51" s="1230"/>
      <c r="BE51" s="1230"/>
      <c r="BF51" s="1230"/>
      <c r="BG51" s="1230"/>
      <c r="BH51" s="1230"/>
      <c r="BI51" s="1230"/>
      <c r="BJ51" s="1230"/>
      <c r="BK51" s="1230"/>
      <c r="BL51" s="1230"/>
      <c r="BM51" s="1230"/>
      <c r="BN51" s="1230"/>
      <c r="BO51" s="1230"/>
      <c r="BP51" s="1231">
        <v>16.899999999999999</v>
      </c>
      <c r="BQ51" s="1231"/>
      <c r="BR51" s="1231"/>
      <c r="BS51" s="1231"/>
      <c r="BT51" s="1231"/>
      <c r="BU51" s="1231"/>
      <c r="BV51" s="1231"/>
      <c r="BW51" s="1231"/>
      <c r="BX51" s="1231">
        <v>8.3000000000000007</v>
      </c>
      <c r="BY51" s="1231"/>
      <c r="BZ51" s="1231"/>
      <c r="CA51" s="1231"/>
      <c r="CB51" s="1231"/>
      <c r="CC51" s="1231"/>
      <c r="CD51" s="1231"/>
      <c r="CE51" s="1231"/>
      <c r="CF51" s="1231">
        <v>6.4</v>
      </c>
      <c r="CG51" s="1231"/>
      <c r="CH51" s="1231"/>
      <c r="CI51" s="1231"/>
      <c r="CJ51" s="1231"/>
      <c r="CK51" s="1231"/>
      <c r="CL51" s="1231"/>
      <c r="CM51" s="1231"/>
      <c r="CN51" s="1231"/>
      <c r="CO51" s="1231"/>
      <c r="CP51" s="1231"/>
      <c r="CQ51" s="1231"/>
      <c r="CR51" s="1231"/>
      <c r="CS51" s="1231"/>
      <c r="CT51" s="1231"/>
      <c r="CU51" s="1231"/>
      <c r="CV51" s="1231"/>
      <c r="CW51" s="1231"/>
      <c r="CX51" s="1231"/>
      <c r="CY51" s="1231"/>
      <c r="CZ51" s="1231"/>
      <c r="DA51" s="1231"/>
      <c r="DB51" s="1231"/>
      <c r="DC51" s="1231"/>
    </row>
    <row r="52" spans="1:109" x14ac:dyDescent="0.15">
      <c r="B52" s="259"/>
      <c r="G52" s="1227"/>
      <c r="H52" s="1227"/>
      <c r="I52" s="1228"/>
      <c r="J52" s="1228"/>
      <c r="K52" s="1229"/>
      <c r="L52" s="1229"/>
      <c r="M52" s="1229"/>
      <c r="N52" s="1229"/>
      <c r="AM52" s="1219"/>
      <c r="AN52" s="1230"/>
      <c r="AO52" s="1230"/>
      <c r="AP52" s="1230"/>
      <c r="AQ52" s="1230"/>
      <c r="AR52" s="1230"/>
      <c r="AS52" s="1230"/>
      <c r="AT52" s="1230"/>
      <c r="AU52" s="1230"/>
      <c r="AV52" s="1230"/>
      <c r="AW52" s="1230"/>
      <c r="AX52" s="1230"/>
      <c r="AY52" s="1230"/>
      <c r="AZ52" s="1230"/>
      <c r="BA52" s="1230"/>
      <c r="BB52" s="1230"/>
      <c r="BC52" s="1230"/>
      <c r="BD52" s="1230"/>
      <c r="BE52" s="1230"/>
      <c r="BF52" s="1230"/>
      <c r="BG52" s="1230"/>
      <c r="BH52" s="1230"/>
      <c r="BI52" s="1230"/>
      <c r="BJ52" s="1230"/>
      <c r="BK52" s="1230"/>
      <c r="BL52" s="1230"/>
      <c r="BM52" s="1230"/>
      <c r="BN52" s="1230"/>
      <c r="BO52" s="1230"/>
      <c r="BP52" s="1231"/>
      <c r="BQ52" s="1231"/>
      <c r="BR52" s="1231"/>
      <c r="BS52" s="1231"/>
      <c r="BT52" s="1231"/>
      <c r="BU52" s="1231"/>
      <c r="BV52" s="1231"/>
      <c r="BW52" s="1231"/>
      <c r="BX52" s="1231"/>
      <c r="BY52" s="1231"/>
      <c r="BZ52" s="1231"/>
      <c r="CA52" s="1231"/>
      <c r="CB52" s="1231"/>
      <c r="CC52" s="1231"/>
      <c r="CD52" s="1231"/>
      <c r="CE52" s="1231"/>
      <c r="CF52" s="1231"/>
      <c r="CG52" s="1231"/>
      <c r="CH52" s="1231"/>
      <c r="CI52" s="1231"/>
      <c r="CJ52" s="1231"/>
      <c r="CK52" s="1231"/>
      <c r="CL52" s="1231"/>
      <c r="CM52" s="1231"/>
      <c r="CN52" s="1231"/>
      <c r="CO52" s="1231"/>
      <c r="CP52" s="1231"/>
      <c r="CQ52" s="1231"/>
      <c r="CR52" s="1231"/>
      <c r="CS52" s="1231"/>
      <c r="CT52" s="1231"/>
      <c r="CU52" s="1231"/>
      <c r="CV52" s="1231"/>
      <c r="CW52" s="1231"/>
      <c r="CX52" s="1231"/>
      <c r="CY52" s="1231"/>
      <c r="CZ52" s="1231"/>
      <c r="DA52" s="1231"/>
      <c r="DB52" s="1231"/>
      <c r="DC52" s="1231"/>
    </row>
    <row r="53" spans="1:109" x14ac:dyDescent="0.15">
      <c r="A53" s="1209"/>
      <c r="B53" s="259"/>
      <c r="G53" s="1227"/>
      <c r="H53" s="1227"/>
      <c r="I53" s="1220"/>
      <c r="J53" s="1220"/>
      <c r="K53" s="1229"/>
      <c r="L53" s="1229"/>
      <c r="M53" s="1229"/>
      <c r="N53" s="1229"/>
      <c r="AM53" s="1219"/>
      <c r="AN53" s="1230"/>
      <c r="AO53" s="1230"/>
      <c r="AP53" s="1230"/>
      <c r="AQ53" s="1230"/>
      <c r="AR53" s="1230"/>
      <c r="AS53" s="1230"/>
      <c r="AT53" s="1230"/>
      <c r="AU53" s="1230"/>
      <c r="AV53" s="1230"/>
      <c r="AW53" s="1230"/>
      <c r="AX53" s="1230"/>
      <c r="AY53" s="1230"/>
      <c r="AZ53" s="1230"/>
      <c r="BA53" s="1230"/>
      <c r="BB53" s="1230" t="s">
        <v>578</v>
      </c>
      <c r="BC53" s="1230"/>
      <c r="BD53" s="1230"/>
      <c r="BE53" s="1230"/>
      <c r="BF53" s="1230"/>
      <c r="BG53" s="1230"/>
      <c r="BH53" s="1230"/>
      <c r="BI53" s="1230"/>
      <c r="BJ53" s="1230"/>
      <c r="BK53" s="1230"/>
      <c r="BL53" s="1230"/>
      <c r="BM53" s="1230"/>
      <c r="BN53" s="1230"/>
      <c r="BO53" s="1230"/>
      <c r="BP53" s="1231">
        <v>75.3</v>
      </c>
      <c r="BQ53" s="1231"/>
      <c r="BR53" s="1231"/>
      <c r="BS53" s="1231"/>
      <c r="BT53" s="1231"/>
      <c r="BU53" s="1231"/>
      <c r="BV53" s="1231"/>
      <c r="BW53" s="1231"/>
      <c r="BX53" s="1231">
        <v>76.3</v>
      </c>
      <c r="BY53" s="1231"/>
      <c r="BZ53" s="1231"/>
      <c r="CA53" s="1231"/>
      <c r="CB53" s="1231"/>
      <c r="CC53" s="1231"/>
      <c r="CD53" s="1231"/>
      <c r="CE53" s="1231"/>
      <c r="CF53" s="1231">
        <v>76.400000000000006</v>
      </c>
      <c r="CG53" s="1231"/>
      <c r="CH53" s="1231"/>
      <c r="CI53" s="1231"/>
      <c r="CJ53" s="1231"/>
      <c r="CK53" s="1231"/>
      <c r="CL53" s="1231"/>
      <c r="CM53" s="1231"/>
      <c r="CN53" s="1231">
        <v>77.400000000000006</v>
      </c>
      <c r="CO53" s="1231"/>
      <c r="CP53" s="1231"/>
      <c r="CQ53" s="1231"/>
      <c r="CR53" s="1231"/>
      <c r="CS53" s="1231"/>
      <c r="CT53" s="1231"/>
      <c r="CU53" s="1231"/>
      <c r="CV53" s="1231">
        <v>78.5</v>
      </c>
      <c r="CW53" s="1231"/>
      <c r="CX53" s="1231"/>
      <c r="CY53" s="1231"/>
      <c r="CZ53" s="1231"/>
      <c r="DA53" s="1231"/>
      <c r="DB53" s="1231"/>
      <c r="DC53" s="1231"/>
    </row>
    <row r="54" spans="1:109" x14ac:dyDescent="0.15">
      <c r="A54" s="1209"/>
      <c r="B54" s="259"/>
      <c r="G54" s="1227"/>
      <c r="H54" s="1227"/>
      <c r="I54" s="1220"/>
      <c r="J54" s="1220"/>
      <c r="K54" s="1229"/>
      <c r="L54" s="1229"/>
      <c r="M54" s="1229"/>
      <c r="N54" s="1229"/>
      <c r="AM54" s="1219"/>
      <c r="AN54" s="1230"/>
      <c r="AO54" s="1230"/>
      <c r="AP54" s="1230"/>
      <c r="AQ54" s="1230"/>
      <c r="AR54" s="1230"/>
      <c r="AS54" s="1230"/>
      <c r="AT54" s="1230"/>
      <c r="AU54" s="1230"/>
      <c r="AV54" s="1230"/>
      <c r="AW54" s="1230"/>
      <c r="AX54" s="1230"/>
      <c r="AY54" s="1230"/>
      <c r="AZ54" s="1230"/>
      <c r="BA54" s="1230"/>
      <c r="BB54" s="1230"/>
      <c r="BC54" s="1230"/>
      <c r="BD54" s="1230"/>
      <c r="BE54" s="1230"/>
      <c r="BF54" s="1230"/>
      <c r="BG54" s="1230"/>
      <c r="BH54" s="1230"/>
      <c r="BI54" s="1230"/>
      <c r="BJ54" s="1230"/>
      <c r="BK54" s="1230"/>
      <c r="BL54" s="1230"/>
      <c r="BM54" s="1230"/>
      <c r="BN54" s="1230"/>
      <c r="BO54" s="1230"/>
      <c r="BP54" s="1231"/>
      <c r="BQ54" s="1231"/>
      <c r="BR54" s="1231"/>
      <c r="BS54" s="1231"/>
      <c r="BT54" s="1231"/>
      <c r="BU54" s="1231"/>
      <c r="BV54" s="1231"/>
      <c r="BW54" s="1231"/>
      <c r="BX54" s="1231"/>
      <c r="BY54" s="1231"/>
      <c r="BZ54" s="1231"/>
      <c r="CA54" s="1231"/>
      <c r="CB54" s="1231"/>
      <c r="CC54" s="1231"/>
      <c r="CD54" s="1231"/>
      <c r="CE54" s="1231"/>
      <c r="CF54" s="1231"/>
      <c r="CG54" s="1231"/>
      <c r="CH54" s="1231"/>
      <c r="CI54" s="1231"/>
      <c r="CJ54" s="1231"/>
      <c r="CK54" s="1231"/>
      <c r="CL54" s="1231"/>
      <c r="CM54" s="1231"/>
      <c r="CN54" s="1231"/>
      <c r="CO54" s="1231"/>
      <c r="CP54" s="1231"/>
      <c r="CQ54" s="1231"/>
      <c r="CR54" s="1231"/>
      <c r="CS54" s="1231"/>
      <c r="CT54" s="1231"/>
      <c r="CU54" s="1231"/>
      <c r="CV54" s="1231"/>
      <c r="CW54" s="1231"/>
      <c r="CX54" s="1231"/>
      <c r="CY54" s="1231"/>
      <c r="CZ54" s="1231"/>
      <c r="DA54" s="1231"/>
      <c r="DB54" s="1231"/>
      <c r="DC54" s="1231"/>
    </row>
    <row r="55" spans="1:109" x14ac:dyDescent="0.15">
      <c r="A55" s="1209"/>
      <c r="B55" s="259"/>
      <c r="G55" s="1220"/>
      <c r="H55" s="1220"/>
      <c r="I55" s="1220"/>
      <c r="J55" s="1220"/>
      <c r="K55" s="1229"/>
      <c r="L55" s="1229"/>
      <c r="M55" s="1229"/>
      <c r="N55" s="1229"/>
      <c r="AN55" s="1226" t="s">
        <v>579</v>
      </c>
      <c r="AO55" s="1226"/>
      <c r="AP55" s="1226"/>
      <c r="AQ55" s="1226"/>
      <c r="AR55" s="1226"/>
      <c r="AS55" s="1226"/>
      <c r="AT55" s="1226"/>
      <c r="AU55" s="1226"/>
      <c r="AV55" s="1226"/>
      <c r="AW55" s="1226"/>
      <c r="AX55" s="1226"/>
      <c r="AY55" s="1226"/>
      <c r="AZ55" s="1226"/>
      <c r="BA55" s="1226"/>
      <c r="BB55" s="1230" t="s">
        <v>577</v>
      </c>
      <c r="BC55" s="1230"/>
      <c r="BD55" s="1230"/>
      <c r="BE55" s="1230"/>
      <c r="BF55" s="1230"/>
      <c r="BG55" s="1230"/>
      <c r="BH55" s="1230"/>
      <c r="BI55" s="1230"/>
      <c r="BJ55" s="1230"/>
      <c r="BK55" s="1230"/>
      <c r="BL55" s="1230"/>
      <c r="BM55" s="1230"/>
      <c r="BN55" s="1230"/>
      <c r="BO55" s="1230"/>
      <c r="BP55" s="1231">
        <v>35.4</v>
      </c>
      <c r="BQ55" s="1231"/>
      <c r="BR55" s="1231"/>
      <c r="BS55" s="1231"/>
      <c r="BT55" s="1231"/>
      <c r="BU55" s="1231"/>
      <c r="BV55" s="1231"/>
      <c r="BW55" s="1231"/>
      <c r="BX55" s="1231">
        <v>13.4</v>
      </c>
      <c r="BY55" s="1231"/>
      <c r="BZ55" s="1231"/>
      <c r="CA55" s="1231"/>
      <c r="CB55" s="1231"/>
      <c r="CC55" s="1231"/>
      <c r="CD55" s="1231"/>
      <c r="CE55" s="1231"/>
      <c r="CF55" s="1231">
        <v>0</v>
      </c>
      <c r="CG55" s="1231"/>
      <c r="CH55" s="1231"/>
      <c r="CI55" s="1231"/>
      <c r="CJ55" s="1231"/>
      <c r="CK55" s="1231"/>
      <c r="CL55" s="1231"/>
      <c r="CM55" s="1231"/>
      <c r="CN55" s="1231">
        <v>0</v>
      </c>
      <c r="CO55" s="1231"/>
      <c r="CP55" s="1231"/>
      <c r="CQ55" s="1231"/>
      <c r="CR55" s="1231"/>
      <c r="CS55" s="1231"/>
      <c r="CT55" s="1231"/>
      <c r="CU55" s="1231"/>
      <c r="CV55" s="1231">
        <v>0</v>
      </c>
      <c r="CW55" s="1231"/>
      <c r="CX55" s="1231"/>
      <c r="CY55" s="1231"/>
      <c r="CZ55" s="1231"/>
      <c r="DA55" s="1231"/>
      <c r="DB55" s="1231"/>
      <c r="DC55" s="1231"/>
    </row>
    <row r="56" spans="1:109" x14ac:dyDescent="0.15">
      <c r="A56" s="1209"/>
      <c r="B56" s="259"/>
      <c r="G56" s="1220"/>
      <c r="H56" s="1220"/>
      <c r="I56" s="1220"/>
      <c r="J56" s="1220"/>
      <c r="K56" s="1229"/>
      <c r="L56" s="1229"/>
      <c r="M56" s="1229"/>
      <c r="N56" s="1229"/>
      <c r="AN56" s="1226"/>
      <c r="AO56" s="1226"/>
      <c r="AP56" s="1226"/>
      <c r="AQ56" s="1226"/>
      <c r="AR56" s="1226"/>
      <c r="AS56" s="1226"/>
      <c r="AT56" s="1226"/>
      <c r="AU56" s="1226"/>
      <c r="AV56" s="1226"/>
      <c r="AW56" s="1226"/>
      <c r="AX56" s="1226"/>
      <c r="AY56" s="1226"/>
      <c r="AZ56" s="1226"/>
      <c r="BA56" s="1226"/>
      <c r="BB56" s="1230"/>
      <c r="BC56" s="1230"/>
      <c r="BD56" s="1230"/>
      <c r="BE56" s="1230"/>
      <c r="BF56" s="1230"/>
      <c r="BG56" s="1230"/>
      <c r="BH56" s="1230"/>
      <c r="BI56" s="1230"/>
      <c r="BJ56" s="1230"/>
      <c r="BK56" s="1230"/>
      <c r="BL56" s="1230"/>
      <c r="BM56" s="1230"/>
      <c r="BN56" s="1230"/>
      <c r="BO56" s="1230"/>
      <c r="BP56" s="1231"/>
      <c r="BQ56" s="1231"/>
      <c r="BR56" s="1231"/>
      <c r="BS56" s="1231"/>
      <c r="BT56" s="1231"/>
      <c r="BU56" s="1231"/>
      <c r="BV56" s="1231"/>
      <c r="BW56" s="1231"/>
      <c r="BX56" s="1231"/>
      <c r="BY56" s="1231"/>
      <c r="BZ56" s="1231"/>
      <c r="CA56" s="1231"/>
      <c r="CB56" s="1231"/>
      <c r="CC56" s="1231"/>
      <c r="CD56" s="1231"/>
      <c r="CE56" s="1231"/>
      <c r="CF56" s="1231"/>
      <c r="CG56" s="1231"/>
      <c r="CH56" s="1231"/>
      <c r="CI56" s="1231"/>
      <c r="CJ56" s="1231"/>
      <c r="CK56" s="1231"/>
      <c r="CL56" s="1231"/>
      <c r="CM56" s="1231"/>
      <c r="CN56" s="1231"/>
      <c r="CO56" s="1231"/>
      <c r="CP56" s="1231"/>
      <c r="CQ56" s="1231"/>
      <c r="CR56" s="1231"/>
      <c r="CS56" s="1231"/>
      <c r="CT56" s="1231"/>
      <c r="CU56" s="1231"/>
      <c r="CV56" s="1231"/>
      <c r="CW56" s="1231"/>
      <c r="CX56" s="1231"/>
      <c r="CY56" s="1231"/>
      <c r="CZ56" s="1231"/>
      <c r="DA56" s="1231"/>
      <c r="DB56" s="1231"/>
      <c r="DC56" s="1231"/>
    </row>
    <row r="57" spans="1:109" s="1209" customFormat="1" x14ac:dyDescent="0.15">
      <c r="B57" s="1232"/>
      <c r="G57" s="1220"/>
      <c r="H57" s="1220"/>
      <c r="I57" s="1233"/>
      <c r="J57" s="1233"/>
      <c r="K57" s="1229"/>
      <c r="L57" s="1229"/>
      <c r="M57" s="1229"/>
      <c r="N57" s="1229"/>
      <c r="AM57" s="255"/>
      <c r="AN57" s="1226"/>
      <c r="AO57" s="1226"/>
      <c r="AP57" s="1226"/>
      <c r="AQ57" s="1226"/>
      <c r="AR57" s="1226"/>
      <c r="AS57" s="1226"/>
      <c r="AT57" s="1226"/>
      <c r="AU57" s="1226"/>
      <c r="AV57" s="1226"/>
      <c r="AW57" s="1226"/>
      <c r="AX57" s="1226"/>
      <c r="AY57" s="1226"/>
      <c r="AZ57" s="1226"/>
      <c r="BA57" s="1226"/>
      <c r="BB57" s="1230" t="s">
        <v>578</v>
      </c>
      <c r="BC57" s="1230"/>
      <c r="BD57" s="1230"/>
      <c r="BE57" s="1230"/>
      <c r="BF57" s="1230"/>
      <c r="BG57" s="1230"/>
      <c r="BH57" s="1230"/>
      <c r="BI57" s="1230"/>
      <c r="BJ57" s="1230"/>
      <c r="BK57" s="1230"/>
      <c r="BL57" s="1230"/>
      <c r="BM57" s="1230"/>
      <c r="BN57" s="1230"/>
      <c r="BO57" s="1230"/>
      <c r="BP57" s="1231">
        <v>66</v>
      </c>
      <c r="BQ57" s="1231"/>
      <c r="BR57" s="1231"/>
      <c r="BS57" s="1231"/>
      <c r="BT57" s="1231"/>
      <c r="BU57" s="1231"/>
      <c r="BV57" s="1231"/>
      <c r="BW57" s="1231"/>
      <c r="BX57" s="1231">
        <v>65.099999999999994</v>
      </c>
      <c r="BY57" s="1231"/>
      <c r="BZ57" s="1231"/>
      <c r="CA57" s="1231"/>
      <c r="CB57" s="1231"/>
      <c r="CC57" s="1231"/>
      <c r="CD57" s="1231"/>
      <c r="CE57" s="1231"/>
      <c r="CF57" s="1231">
        <v>63.1</v>
      </c>
      <c r="CG57" s="1231"/>
      <c r="CH57" s="1231"/>
      <c r="CI57" s="1231"/>
      <c r="CJ57" s="1231"/>
      <c r="CK57" s="1231"/>
      <c r="CL57" s="1231"/>
      <c r="CM57" s="1231"/>
      <c r="CN57" s="1231">
        <v>64.2</v>
      </c>
      <c r="CO57" s="1231"/>
      <c r="CP57" s="1231"/>
      <c r="CQ57" s="1231"/>
      <c r="CR57" s="1231"/>
      <c r="CS57" s="1231"/>
      <c r="CT57" s="1231"/>
      <c r="CU57" s="1231"/>
      <c r="CV57" s="1231">
        <v>64.400000000000006</v>
      </c>
      <c r="CW57" s="1231"/>
      <c r="CX57" s="1231"/>
      <c r="CY57" s="1231"/>
      <c r="CZ57" s="1231"/>
      <c r="DA57" s="1231"/>
      <c r="DB57" s="1231"/>
      <c r="DC57" s="1231"/>
      <c r="DD57" s="1234"/>
      <c r="DE57" s="1232"/>
    </row>
    <row r="58" spans="1:109" s="1209" customFormat="1" x14ac:dyDescent="0.15">
      <c r="A58" s="255"/>
      <c r="B58" s="1232"/>
      <c r="G58" s="1220"/>
      <c r="H58" s="1220"/>
      <c r="I58" s="1233"/>
      <c r="J58" s="1233"/>
      <c r="K58" s="1229"/>
      <c r="L58" s="1229"/>
      <c r="M58" s="1229"/>
      <c r="N58" s="1229"/>
      <c r="AM58" s="255"/>
      <c r="AN58" s="1226"/>
      <c r="AO58" s="1226"/>
      <c r="AP58" s="1226"/>
      <c r="AQ58" s="1226"/>
      <c r="AR58" s="1226"/>
      <c r="AS58" s="1226"/>
      <c r="AT58" s="1226"/>
      <c r="AU58" s="1226"/>
      <c r="AV58" s="1226"/>
      <c r="AW58" s="1226"/>
      <c r="AX58" s="1226"/>
      <c r="AY58" s="1226"/>
      <c r="AZ58" s="1226"/>
      <c r="BA58" s="1226"/>
      <c r="BB58" s="1230"/>
      <c r="BC58" s="1230"/>
      <c r="BD58" s="1230"/>
      <c r="BE58" s="1230"/>
      <c r="BF58" s="1230"/>
      <c r="BG58" s="1230"/>
      <c r="BH58" s="1230"/>
      <c r="BI58" s="1230"/>
      <c r="BJ58" s="1230"/>
      <c r="BK58" s="1230"/>
      <c r="BL58" s="1230"/>
      <c r="BM58" s="1230"/>
      <c r="BN58" s="1230"/>
      <c r="BO58" s="1230"/>
      <c r="BP58" s="1231"/>
      <c r="BQ58" s="1231"/>
      <c r="BR58" s="1231"/>
      <c r="BS58" s="1231"/>
      <c r="BT58" s="1231"/>
      <c r="BU58" s="1231"/>
      <c r="BV58" s="1231"/>
      <c r="BW58" s="1231"/>
      <c r="BX58" s="1231"/>
      <c r="BY58" s="1231"/>
      <c r="BZ58" s="1231"/>
      <c r="CA58" s="1231"/>
      <c r="CB58" s="1231"/>
      <c r="CC58" s="1231"/>
      <c r="CD58" s="1231"/>
      <c r="CE58" s="1231"/>
      <c r="CF58" s="1231"/>
      <c r="CG58" s="1231"/>
      <c r="CH58" s="1231"/>
      <c r="CI58" s="1231"/>
      <c r="CJ58" s="1231"/>
      <c r="CK58" s="1231"/>
      <c r="CL58" s="1231"/>
      <c r="CM58" s="1231"/>
      <c r="CN58" s="1231"/>
      <c r="CO58" s="1231"/>
      <c r="CP58" s="1231"/>
      <c r="CQ58" s="1231"/>
      <c r="CR58" s="1231"/>
      <c r="CS58" s="1231"/>
      <c r="CT58" s="1231"/>
      <c r="CU58" s="1231"/>
      <c r="CV58" s="1231"/>
      <c r="CW58" s="1231"/>
      <c r="CX58" s="1231"/>
      <c r="CY58" s="1231"/>
      <c r="CZ58" s="1231"/>
      <c r="DA58" s="1231"/>
      <c r="DB58" s="1231"/>
      <c r="DC58" s="1231"/>
      <c r="DD58" s="1234"/>
      <c r="DE58" s="1232"/>
    </row>
    <row r="59" spans="1:109" s="1209" customFormat="1" x14ac:dyDescent="0.15">
      <c r="A59" s="255"/>
      <c r="B59" s="1232"/>
      <c r="K59" s="1235"/>
      <c r="L59" s="1235"/>
      <c r="M59" s="1235"/>
      <c r="N59" s="1235"/>
      <c r="AQ59" s="1235"/>
      <c r="AR59" s="1235"/>
      <c r="AS59" s="1235"/>
      <c r="AT59" s="1235"/>
      <c r="BC59" s="1235"/>
      <c r="BD59" s="1235"/>
      <c r="BE59" s="1235"/>
      <c r="BF59" s="1235"/>
      <c r="BO59" s="1235"/>
      <c r="BP59" s="1235"/>
      <c r="BQ59" s="1235"/>
      <c r="BR59" s="1235"/>
      <c r="CA59" s="1235"/>
      <c r="CB59" s="1235"/>
      <c r="CC59" s="1235"/>
      <c r="CD59" s="1235"/>
      <c r="CM59" s="1235"/>
      <c r="CN59" s="1235"/>
      <c r="CO59" s="1235"/>
      <c r="CP59" s="1235"/>
      <c r="CY59" s="1235"/>
      <c r="CZ59" s="1235"/>
      <c r="DA59" s="1235"/>
      <c r="DB59" s="1235"/>
      <c r="DC59" s="1235"/>
      <c r="DD59" s="1234"/>
      <c r="DE59" s="1232"/>
    </row>
    <row r="60" spans="1:109" s="1209" customFormat="1" x14ac:dyDescent="0.15">
      <c r="A60" s="255"/>
      <c r="B60" s="1232"/>
      <c r="K60" s="1235"/>
      <c r="L60" s="1235"/>
      <c r="M60" s="1235"/>
      <c r="N60" s="1235"/>
      <c r="AQ60" s="1235"/>
      <c r="AR60" s="1235"/>
      <c r="AS60" s="1235"/>
      <c r="AT60" s="1235"/>
      <c r="BC60" s="1235"/>
      <c r="BD60" s="1235"/>
      <c r="BE60" s="1235"/>
      <c r="BF60" s="1235"/>
      <c r="BO60" s="1235"/>
      <c r="BP60" s="1235"/>
      <c r="BQ60" s="1235"/>
      <c r="BR60" s="1235"/>
      <c r="CA60" s="1235"/>
      <c r="CB60" s="1235"/>
      <c r="CC60" s="1235"/>
      <c r="CD60" s="1235"/>
      <c r="CM60" s="1235"/>
      <c r="CN60" s="1235"/>
      <c r="CO60" s="1235"/>
      <c r="CP60" s="1235"/>
      <c r="CY60" s="1235"/>
      <c r="CZ60" s="1235"/>
      <c r="DA60" s="1235"/>
      <c r="DB60" s="1235"/>
      <c r="DC60" s="1235"/>
      <c r="DD60" s="1234"/>
      <c r="DE60" s="1232"/>
    </row>
    <row r="61" spans="1:109" s="1209" customFormat="1" x14ac:dyDescent="0.15">
      <c r="A61" s="255"/>
      <c r="B61" s="1236"/>
      <c r="C61" s="1237"/>
      <c r="D61" s="1237"/>
      <c r="E61" s="1237"/>
      <c r="F61" s="1237"/>
      <c r="G61" s="1237"/>
      <c r="H61" s="1237"/>
      <c r="I61" s="1237"/>
      <c r="J61" s="1237"/>
      <c r="K61" s="1237"/>
      <c r="L61" s="1237"/>
      <c r="M61" s="1238"/>
      <c r="N61" s="1238"/>
      <c r="O61" s="1237"/>
      <c r="P61" s="1237"/>
      <c r="Q61" s="1237"/>
      <c r="R61" s="1237"/>
      <c r="S61" s="1237"/>
      <c r="T61" s="1237"/>
      <c r="U61" s="1237"/>
      <c r="V61" s="1237"/>
      <c r="W61" s="1237"/>
      <c r="X61" s="1237"/>
      <c r="Y61" s="1237"/>
      <c r="Z61" s="1237"/>
      <c r="AA61" s="1237"/>
      <c r="AB61" s="1237"/>
      <c r="AC61" s="1237"/>
      <c r="AD61" s="1237"/>
      <c r="AE61" s="1237"/>
      <c r="AF61" s="1237"/>
      <c r="AG61" s="1237"/>
      <c r="AH61" s="1237"/>
      <c r="AI61" s="1237"/>
      <c r="AJ61" s="1237"/>
      <c r="AK61" s="1237"/>
      <c r="AL61" s="1237"/>
      <c r="AM61" s="1237"/>
      <c r="AN61" s="1237"/>
      <c r="AO61" s="1237"/>
      <c r="AP61" s="1237"/>
      <c r="AQ61" s="1237"/>
      <c r="AR61" s="1237"/>
      <c r="AS61" s="1238"/>
      <c r="AT61" s="1238"/>
      <c r="AU61" s="1237"/>
      <c r="AV61" s="1237"/>
      <c r="AW61" s="1237"/>
      <c r="AX61" s="1237"/>
      <c r="AY61" s="1237"/>
      <c r="AZ61" s="1237"/>
      <c r="BA61" s="1237"/>
      <c r="BB61" s="1237"/>
      <c r="BC61" s="1237"/>
      <c r="BD61" s="1237"/>
      <c r="BE61" s="1238"/>
      <c r="BF61" s="1238"/>
      <c r="BG61" s="1237"/>
      <c r="BH61" s="1237"/>
      <c r="BI61" s="1237"/>
      <c r="BJ61" s="1237"/>
      <c r="BK61" s="1237"/>
      <c r="BL61" s="1237"/>
      <c r="BM61" s="1237"/>
      <c r="BN61" s="1237"/>
      <c r="BO61" s="1237"/>
      <c r="BP61" s="1237"/>
      <c r="BQ61" s="1238"/>
      <c r="BR61" s="1238"/>
      <c r="BS61" s="1237"/>
      <c r="BT61" s="1237"/>
      <c r="BU61" s="1237"/>
      <c r="BV61" s="1237"/>
      <c r="BW61" s="1237"/>
      <c r="BX61" s="1237"/>
      <c r="BY61" s="1237"/>
      <c r="BZ61" s="1237"/>
      <c r="CA61" s="1237"/>
      <c r="CB61" s="1237"/>
      <c r="CC61" s="1238"/>
      <c r="CD61" s="1238"/>
      <c r="CE61" s="1237"/>
      <c r="CF61" s="1237"/>
      <c r="CG61" s="1237"/>
      <c r="CH61" s="1237"/>
      <c r="CI61" s="1237"/>
      <c r="CJ61" s="1237"/>
      <c r="CK61" s="1237"/>
      <c r="CL61" s="1237"/>
      <c r="CM61" s="1237"/>
      <c r="CN61" s="1237"/>
      <c r="CO61" s="1238"/>
      <c r="CP61" s="1238"/>
      <c r="CQ61" s="1237"/>
      <c r="CR61" s="1237"/>
      <c r="CS61" s="1237"/>
      <c r="CT61" s="1237"/>
      <c r="CU61" s="1237"/>
      <c r="CV61" s="1237"/>
      <c r="CW61" s="1237"/>
      <c r="CX61" s="1237"/>
      <c r="CY61" s="1237"/>
      <c r="CZ61" s="1237"/>
      <c r="DA61" s="1238"/>
      <c r="DB61" s="1238"/>
      <c r="DC61" s="1238"/>
      <c r="DD61" s="1239"/>
      <c r="DE61" s="1232"/>
    </row>
    <row r="62" spans="1:109" x14ac:dyDescent="0.15">
      <c r="B62" s="1207"/>
      <c r="C62" s="1207"/>
      <c r="D62" s="1207"/>
      <c r="E62" s="1207"/>
      <c r="F62" s="1207"/>
      <c r="G62" s="1207"/>
      <c r="H62" s="1207"/>
      <c r="I62" s="1207"/>
      <c r="J62" s="1207"/>
      <c r="K62" s="1207"/>
      <c r="L62" s="1207"/>
      <c r="M62" s="1207"/>
      <c r="N62" s="1207"/>
      <c r="O62" s="1207"/>
      <c r="P62" s="1207"/>
      <c r="Q62" s="1207"/>
      <c r="R62" s="1207"/>
      <c r="S62" s="1207"/>
      <c r="T62" s="1207"/>
      <c r="U62" s="1207"/>
      <c r="V62" s="1207"/>
      <c r="W62" s="1207"/>
      <c r="X62" s="1207"/>
      <c r="Y62" s="1207"/>
      <c r="Z62" s="1207"/>
      <c r="AA62" s="1207"/>
      <c r="AB62" s="1207"/>
      <c r="AC62" s="1207"/>
      <c r="AD62" s="1207"/>
      <c r="AE62" s="1207"/>
      <c r="AF62" s="1207"/>
      <c r="AG62" s="1207"/>
      <c r="AH62" s="1207"/>
      <c r="AI62" s="1207"/>
      <c r="AJ62" s="1207"/>
      <c r="AK62" s="1207"/>
      <c r="AL62" s="1207"/>
      <c r="AM62" s="1207"/>
      <c r="AN62" s="1207"/>
      <c r="AO62" s="1207"/>
      <c r="AP62" s="1207"/>
      <c r="AQ62" s="1207"/>
      <c r="AR62" s="1207"/>
      <c r="AS62" s="1207"/>
      <c r="AT62" s="1207"/>
      <c r="AU62" s="1207"/>
      <c r="AV62" s="1207"/>
      <c r="AW62" s="1207"/>
      <c r="AX62" s="1207"/>
      <c r="AY62" s="1207"/>
      <c r="AZ62" s="1207"/>
      <c r="BA62" s="1207"/>
      <c r="BB62" s="1207"/>
      <c r="BC62" s="1207"/>
      <c r="BD62" s="1207"/>
      <c r="BE62" s="1207"/>
      <c r="BF62" s="1207"/>
      <c r="BG62" s="1207"/>
      <c r="BH62" s="1207"/>
      <c r="BI62" s="1207"/>
      <c r="BJ62" s="1207"/>
      <c r="BK62" s="1207"/>
      <c r="BL62" s="1207"/>
      <c r="BM62" s="1207"/>
      <c r="BN62" s="1207"/>
      <c r="BO62" s="1207"/>
      <c r="BP62" s="1207"/>
      <c r="BQ62" s="1207"/>
      <c r="BR62" s="1207"/>
      <c r="BS62" s="1207"/>
      <c r="BT62" s="1207"/>
      <c r="BU62" s="1207"/>
      <c r="BV62" s="1207"/>
      <c r="BW62" s="1207"/>
      <c r="BX62" s="1207"/>
      <c r="BY62" s="1207"/>
      <c r="BZ62" s="1207"/>
      <c r="CA62" s="1207"/>
      <c r="CB62" s="1207"/>
      <c r="CC62" s="1207"/>
      <c r="CD62" s="1207"/>
      <c r="CE62" s="1207"/>
      <c r="CF62" s="1207"/>
      <c r="CG62" s="1207"/>
      <c r="CH62" s="1207"/>
      <c r="CI62" s="1207"/>
      <c r="CJ62" s="1207"/>
      <c r="CK62" s="1207"/>
      <c r="CL62" s="1207"/>
      <c r="CM62" s="1207"/>
      <c r="CN62" s="1207"/>
      <c r="CO62" s="1207"/>
      <c r="CP62" s="1207"/>
      <c r="CQ62" s="1207"/>
      <c r="CR62" s="1207"/>
      <c r="CS62" s="1207"/>
      <c r="CT62" s="1207"/>
      <c r="CU62" s="1207"/>
      <c r="CV62" s="1207"/>
      <c r="CW62" s="1207"/>
      <c r="CX62" s="1207"/>
      <c r="CY62" s="1207"/>
      <c r="CZ62" s="1207"/>
      <c r="DA62" s="1207"/>
      <c r="DB62" s="1207"/>
      <c r="DC62" s="1207"/>
      <c r="DD62" s="1207"/>
      <c r="DE62" s="255"/>
    </row>
    <row r="63" spans="1:109" ht="17.25" x14ac:dyDescent="0.15">
      <c r="B63" s="312" t="s">
        <v>580</v>
      </c>
    </row>
    <row r="64" spans="1:109" x14ac:dyDescent="0.15">
      <c r="B64" s="259"/>
      <c r="G64" s="1208"/>
      <c r="I64" s="1240"/>
      <c r="J64" s="1240"/>
      <c r="K64" s="1240"/>
      <c r="L64" s="1240"/>
      <c r="M64" s="1240"/>
      <c r="N64" s="1241"/>
      <c r="AM64" s="1208"/>
      <c r="AN64" s="1208" t="s">
        <v>573</v>
      </c>
      <c r="AP64" s="1209"/>
      <c r="AQ64" s="1209"/>
      <c r="AR64" s="1209"/>
      <c r="AY64" s="1208"/>
      <c r="BA64" s="1209"/>
      <c r="BB64" s="1209"/>
      <c r="BC64" s="1209"/>
      <c r="BK64" s="1208"/>
      <c r="BM64" s="1209"/>
      <c r="BN64" s="1209"/>
      <c r="BO64" s="1209"/>
      <c r="BW64" s="1208"/>
      <c r="BY64" s="1209"/>
      <c r="BZ64" s="1209"/>
      <c r="CA64" s="1209"/>
      <c r="CI64" s="1208"/>
      <c r="CK64" s="1209"/>
      <c r="CL64" s="1209"/>
      <c r="CM64" s="1209"/>
      <c r="CU64" s="1208"/>
      <c r="CW64" s="1209"/>
      <c r="CX64" s="1209"/>
      <c r="CY64" s="1209"/>
    </row>
    <row r="65" spans="2:107" x14ac:dyDescent="0.15">
      <c r="B65" s="259"/>
      <c r="AN65" s="1210" t="s">
        <v>574</v>
      </c>
      <c r="AO65" s="1211"/>
      <c r="AP65" s="1211"/>
      <c r="AQ65" s="1211"/>
      <c r="AR65" s="1211"/>
      <c r="AS65" s="1211"/>
      <c r="AT65" s="1211"/>
      <c r="AU65" s="1211"/>
      <c r="AV65" s="1211"/>
      <c r="AW65" s="1211"/>
      <c r="AX65" s="1211"/>
      <c r="AY65" s="1211"/>
      <c r="AZ65" s="1211"/>
      <c r="BA65" s="1211"/>
      <c r="BB65" s="1211"/>
      <c r="BC65" s="1211"/>
      <c r="BD65" s="1211"/>
      <c r="BE65" s="1211"/>
      <c r="BF65" s="1211"/>
      <c r="BG65" s="1211"/>
      <c r="BH65" s="1211"/>
      <c r="BI65" s="1211"/>
      <c r="BJ65" s="1211"/>
      <c r="BK65" s="1211"/>
      <c r="BL65" s="1211"/>
      <c r="BM65" s="1211"/>
      <c r="BN65" s="1211"/>
      <c r="BO65" s="1211"/>
      <c r="BP65" s="1211"/>
      <c r="BQ65" s="1211"/>
      <c r="BR65" s="1211"/>
      <c r="BS65" s="1211"/>
      <c r="BT65" s="1211"/>
      <c r="BU65" s="1211"/>
      <c r="BV65" s="1211"/>
      <c r="BW65" s="1211"/>
      <c r="BX65" s="1211"/>
      <c r="BY65" s="1211"/>
      <c r="BZ65" s="1211"/>
      <c r="CA65" s="1211"/>
      <c r="CB65" s="1211"/>
      <c r="CC65" s="1211"/>
      <c r="CD65" s="1211"/>
      <c r="CE65" s="1211"/>
      <c r="CF65" s="1211"/>
      <c r="CG65" s="1211"/>
      <c r="CH65" s="1211"/>
      <c r="CI65" s="1211"/>
      <c r="CJ65" s="1211"/>
      <c r="CK65" s="1211"/>
      <c r="CL65" s="1211"/>
      <c r="CM65" s="1211"/>
      <c r="CN65" s="1211"/>
      <c r="CO65" s="1211"/>
      <c r="CP65" s="1211"/>
      <c r="CQ65" s="1211"/>
      <c r="CR65" s="1211"/>
      <c r="CS65" s="1211"/>
      <c r="CT65" s="1211"/>
      <c r="CU65" s="1211"/>
      <c r="CV65" s="1211"/>
      <c r="CW65" s="1211"/>
      <c r="CX65" s="1211"/>
      <c r="CY65" s="1211"/>
      <c r="CZ65" s="1211"/>
      <c r="DA65" s="1211"/>
      <c r="DB65" s="1211"/>
      <c r="DC65" s="1212"/>
    </row>
    <row r="66" spans="2:107" x14ac:dyDescent="0.15">
      <c r="B66" s="259"/>
      <c r="AN66" s="1213"/>
      <c r="AO66" s="1214"/>
      <c r="AP66" s="1214"/>
      <c r="AQ66" s="1214"/>
      <c r="AR66" s="1214"/>
      <c r="AS66" s="1214"/>
      <c r="AT66" s="1214"/>
      <c r="AU66" s="1214"/>
      <c r="AV66" s="1214"/>
      <c r="AW66" s="1214"/>
      <c r="AX66" s="1214"/>
      <c r="AY66" s="1214"/>
      <c r="AZ66" s="1214"/>
      <c r="BA66" s="1214"/>
      <c r="BB66" s="1214"/>
      <c r="BC66" s="1214"/>
      <c r="BD66" s="1214"/>
      <c r="BE66" s="1214"/>
      <c r="BF66" s="1214"/>
      <c r="BG66" s="1214"/>
      <c r="BH66" s="1214"/>
      <c r="BI66" s="1214"/>
      <c r="BJ66" s="1214"/>
      <c r="BK66" s="1214"/>
      <c r="BL66" s="1214"/>
      <c r="BM66" s="1214"/>
      <c r="BN66" s="1214"/>
      <c r="BO66" s="1214"/>
      <c r="BP66" s="1214"/>
      <c r="BQ66" s="1214"/>
      <c r="BR66" s="1214"/>
      <c r="BS66" s="1214"/>
      <c r="BT66" s="1214"/>
      <c r="BU66" s="1214"/>
      <c r="BV66" s="1214"/>
      <c r="BW66" s="1214"/>
      <c r="BX66" s="1214"/>
      <c r="BY66" s="1214"/>
      <c r="BZ66" s="1214"/>
      <c r="CA66" s="1214"/>
      <c r="CB66" s="1214"/>
      <c r="CC66" s="1214"/>
      <c r="CD66" s="1214"/>
      <c r="CE66" s="1214"/>
      <c r="CF66" s="1214"/>
      <c r="CG66" s="1214"/>
      <c r="CH66" s="1214"/>
      <c r="CI66" s="1214"/>
      <c r="CJ66" s="1214"/>
      <c r="CK66" s="1214"/>
      <c r="CL66" s="1214"/>
      <c r="CM66" s="1214"/>
      <c r="CN66" s="1214"/>
      <c r="CO66" s="1214"/>
      <c r="CP66" s="1214"/>
      <c r="CQ66" s="1214"/>
      <c r="CR66" s="1214"/>
      <c r="CS66" s="1214"/>
      <c r="CT66" s="1214"/>
      <c r="CU66" s="1214"/>
      <c r="CV66" s="1214"/>
      <c r="CW66" s="1214"/>
      <c r="CX66" s="1214"/>
      <c r="CY66" s="1214"/>
      <c r="CZ66" s="1214"/>
      <c r="DA66" s="1214"/>
      <c r="DB66" s="1214"/>
      <c r="DC66" s="1215"/>
    </row>
    <row r="67" spans="2:107" x14ac:dyDescent="0.15">
      <c r="B67" s="259"/>
      <c r="AN67" s="1213"/>
      <c r="AO67" s="1214"/>
      <c r="AP67" s="1214"/>
      <c r="AQ67" s="1214"/>
      <c r="AR67" s="1214"/>
      <c r="AS67" s="1214"/>
      <c r="AT67" s="1214"/>
      <c r="AU67" s="1214"/>
      <c r="AV67" s="1214"/>
      <c r="AW67" s="1214"/>
      <c r="AX67" s="1214"/>
      <c r="AY67" s="1214"/>
      <c r="AZ67" s="1214"/>
      <c r="BA67" s="1214"/>
      <c r="BB67" s="1214"/>
      <c r="BC67" s="1214"/>
      <c r="BD67" s="1214"/>
      <c r="BE67" s="1214"/>
      <c r="BF67" s="1214"/>
      <c r="BG67" s="1214"/>
      <c r="BH67" s="1214"/>
      <c r="BI67" s="1214"/>
      <c r="BJ67" s="1214"/>
      <c r="BK67" s="1214"/>
      <c r="BL67" s="1214"/>
      <c r="BM67" s="1214"/>
      <c r="BN67" s="1214"/>
      <c r="BO67" s="1214"/>
      <c r="BP67" s="1214"/>
      <c r="BQ67" s="1214"/>
      <c r="BR67" s="1214"/>
      <c r="BS67" s="1214"/>
      <c r="BT67" s="1214"/>
      <c r="BU67" s="1214"/>
      <c r="BV67" s="1214"/>
      <c r="BW67" s="1214"/>
      <c r="BX67" s="1214"/>
      <c r="BY67" s="1214"/>
      <c r="BZ67" s="1214"/>
      <c r="CA67" s="1214"/>
      <c r="CB67" s="1214"/>
      <c r="CC67" s="1214"/>
      <c r="CD67" s="1214"/>
      <c r="CE67" s="1214"/>
      <c r="CF67" s="1214"/>
      <c r="CG67" s="1214"/>
      <c r="CH67" s="1214"/>
      <c r="CI67" s="1214"/>
      <c r="CJ67" s="1214"/>
      <c r="CK67" s="1214"/>
      <c r="CL67" s="1214"/>
      <c r="CM67" s="1214"/>
      <c r="CN67" s="1214"/>
      <c r="CO67" s="1214"/>
      <c r="CP67" s="1214"/>
      <c r="CQ67" s="1214"/>
      <c r="CR67" s="1214"/>
      <c r="CS67" s="1214"/>
      <c r="CT67" s="1214"/>
      <c r="CU67" s="1214"/>
      <c r="CV67" s="1214"/>
      <c r="CW67" s="1214"/>
      <c r="CX67" s="1214"/>
      <c r="CY67" s="1214"/>
      <c r="CZ67" s="1214"/>
      <c r="DA67" s="1214"/>
      <c r="DB67" s="1214"/>
      <c r="DC67" s="1215"/>
    </row>
    <row r="68" spans="2:107" x14ac:dyDescent="0.15">
      <c r="B68" s="259"/>
      <c r="AN68" s="1213"/>
      <c r="AO68" s="1214"/>
      <c r="AP68" s="1214"/>
      <c r="AQ68" s="1214"/>
      <c r="AR68" s="1214"/>
      <c r="AS68" s="1214"/>
      <c r="AT68" s="1214"/>
      <c r="AU68" s="1214"/>
      <c r="AV68" s="1214"/>
      <c r="AW68" s="1214"/>
      <c r="AX68" s="1214"/>
      <c r="AY68" s="1214"/>
      <c r="AZ68" s="1214"/>
      <c r="BA68" s="1214"/>
      <c r="BB68" s="1214"/>
      <c r="BC68" s="1214"/>
      <c r="BD68" s="1214"/>
      <c r="BE68" s="1214"/>
      <c r="BF68" s="1214"/>
      <c r="BG68" s="1214"/>
      <c r="BH68" s="1214"/>
      <c r="BI68" s="1214"/>
      <c r="BJ68" s="1214"/>
      <c r="BK68" s="1214"/>
      <c r="BL68" s="1214"/>
      <c r="BM68" s="1214"/>
      <c r="BN68" s="1214"/>
      <c r="BO68" s="1214"/>
      <c r="BP68" s="1214"/>
      <c r="BQ68" s="1214"/>
      <c r="BR68" s="1214"/>
      <c r="BS68" s="1214"/>
      <c r="BT68" s="1214"/>
      <c r="BU68" s="1214"/>
      <c r="BV68" s="1214"/>
      <c r="BW68" s="1214"/>
      <c r="BX68" s="1214"/>
      <c r="BY68" s="1214"/>
      <c r="BZ68" s="1214"/>
      <c r="CA68" s="1214"/>
      <c r="CB68" s="1214"/>
      <c r="CC68" s="1214"/>
      <c r="CD68" s="1214"/>
      <c r="CE68" s="1214"/>
      <c r="CF68" s="1214"/>
      <c r="CG68" s="1214"/>
      <c r="CH68" s="1214"/>
      <c r="CI68" s="1214"/>
      <c r="CJ68" s="1214"/>
      <c r="CK68" s="1214"/>
      <c r="CL68" s="1214"/>
      <c r="CM68" s="1214"/>
      <c r="CN68" s="1214"/>
      <c r="CO68" s="1214"/>
      <c r="CP68" s="1214"/>
      <c r="CQ68" s="1214"/>
      <c r="CR68" s="1214"/>
      <c r="CS68" s="1214"/>
      <c r="CT68" s="1214"/>
      <c r="CU68" s="1214"/>
      <c r="CV68" s="1214"/>
      <c r="CW68" s="1214"/>
      <c r="CX68" s="1214"/>
      <c r="CY68" s="1214"/>
      <c r="CZ68" s="1214"/>
      <c r="DA68" s="1214"/>
      <c r="DB68" s="1214"/>
      <c r="DC68" s="1215"/>
    </row>
    <row r="69" spans="2:107" x14ac:dyDescent="0.15">
      <c r="B69" s="259"/>
      <c r="AN69" s="1216"/>
      <c r="AO69" s="1217"/>
      <c r="AP69" s="1217"/>
      <c r="AQ69" s="1217"/>
      <c r="AR69" s="1217"/>
      <c r="AS69" s="1217"/>
      <c r="AT69" s="1217"/>
      <c r="AU69" s="1217"/>
      <c r="AV69" s="1217"/>
      <c r="AW69" s="1217"/>
      <c r="AX69" s="1217"/>
      <c r="AY69" s="1217"/>
      <c r="AZ69" s="1217"/>
      <c r="BA69" s="1217"/>
      <c r="BB69" s="1217"/>
      <c r="BC69" s="1217"/>
      <c r="BD69" s="1217"/>
      <c r="BE69" s="1217"/>
      <c r="BF69" s="1217"/>
      <c r="BG69" s="1217"/>
      <c r="BH69" s="1217"/>
      <c r="BI69" s="1217"/>
      <c r="BJ69" s="1217"/>
      <c r="BK69" s="1217"/>
      <c r="BL69" s="1217"/>
      <c r="BM69" s="1217"/>
      <c r="BN69" s="1217"/>
      <c r="BO69" s="1217"/>
      <c r="BP69" s="1217"/>
      <c r="BQ69" s="1217"/>
      <c r="BR69" s="1217"/>
      <c r="BS69" s="1217"/>
      <c r="BT69" s="1217"/>
      <c r="BU69" s="1217"/>
      <c r="BV69" s="1217"/>
      <c r="BW69" s="1217"/>
      <c r="BX69" s="1217"/>
      <c r="BY69" s="1217"/>
      <c r="BZ69" s="1217"/>
      <c r="CA69" s="1217"/>
      <c r="CB69" s="1217"/>
      <c r="CC69" s="1217"/>
      <c r="CD69" s="1217"/>
      <c r="CE69" s="1217"/>
      <c r="CF69" s="1217"/>
      <c r="CG69" s="1217"/>
      <c r="CH69" s="1217"/>
      <c r="CI69" s="1217"/>
      <c r="CJ69" s="1217"/>
      <c r="CK69" s="1217"/>
      <c r="CL69" s="1217"/>
      <c r="CM69" s="1217"/>
      <c r="CN69" s="1217"/>
      <c r="CO69" s="1217"/>
      <c r="CP69" s="1217"/>
      <c r="CQ69" s="1217"/>
      <c r="CR69" s="1217"/>
      <c r="CS69" s="1217"/>
      <c r="CT69" s="1217"/>
      <c r="CU69" s="1217"/>
      <c r="CV69" s="1217"/>
      <c r="CW69" s="1217"/>
      <c r="CX69" s="1217"/>
      <c r="CY69" s="1217"/>
      <c r="CZ69" s="1217"/>
      <c r="DA69" s="1217"/>
      <c r="DB69" s="1217"/>
      <c r="DC69" s="1218"/>
    </row>
    <row r="70" spans="2:107" x14ac:dyDescent="0.15">
      <c r="B70" s="259"/>
      <c r="H70" s="1242"/>
      <c r="I70" s="1242"/>
      <c r="J70" s="1243"/>
      <c r="K70" s="1243"/>
      <c r="L70" s="1244"/>
      <c r="M70" s="1243"/>
      <c r="N70" s="1244"/>
      <c r="AN70" s="1219"/>
      <c r="AO70" s="1219"/>
      <c r="AP70" s="1219"/>
      <c r="AZ70" s="1219"/>
      <c r="BA70" s="1219"/>
      <c r="BB70" s="1219"/>
      <c r="BL70" s="1219"/>
      <c r="BM70" s="1219"/>
      <c r="BN70" s="1219"/>
      <c r="BX70" s="1219"/>
      <c r="BY70" s="1219"/>
      <c r="BZ70" s="1219"/>
      <c r="CJ70" s="1219"/>
      <c r="CK70" s="1219"/>
      <c r="CL70" s="1219"/>
      <c r="CV70" s="1219"/>
      <c r="CW70" s="1219"/>
      <c r="CX70" s="1219"/>
    </row>
    <row r="71" spans="2:107" x14ac:dyDescent="0.15">
      <c r="B71" s="259"/>
      <c r="G71" s="1245"/>
      <c r="I71" s="1246"/>
      <c r="J71" s="1243"/>
      <c r="K71" s="1243"/>
      <c r="L71" s="1244"/>
      <c r="M71" s="1243"/>
      <c r="N71" s="1244"/>
      <c r="AM71" s="1245"/>
      <c r="AN71" s="255" t="s">
        <v>575</v>
      </c>
    </row>
    <row r="72" spans="2:107" x14ac:dyDescent="0.15">
      <c r="B72" s="259"/>
      <c r="G72" s="1220"/>
      <c r="H72" s="1220"/>
      <c r="I72" s="1220"/>
      <c r="J72" s="1220"/>
      <c r="K72" s="1221"/>
      <c r="L72" s="1221"/>
      <c r="M72" s="1222"/>
      <c r="N72" s="1222"/>
      <c r="AN72" s="1223"/>
      <c r="AO72" s="1224"/>
      <c r="AP72" s="1224"/>
      <c r="AQ72" s="1224"/>
      <c r="AR72" s="1224"/>
      <c r="AS72" s="1224"/>
      <c r="AT72" s="1224"/>
      <c r="AU72" s="1224"/>
      <c r="AV72" s="1224"/>
      <c r="AW72" s="1224"/>
      <c r="AX72" s="1224"/>
      <c r="AY72" s="1224"/>
      <c r="AZ72" s="1224"/>
      <c r="BA72" s="1224"/>
      <c r="BB72" s="1224"/>
      <c r="BC72" s="1224"/>
      <c r="BD72" s="1224"/>
      <c r="BE72" s="1224"/>
      <c r="BF72" s="1224"/>
      <c r="BG72" s="1224"/>
      <c r="BH72" s="1224"/>
      <c r="BI72" s="1224"/>
      <c r="BJ72" s="1224"/>
      <c r="BK72" s="1224"/>
      <c r="BL72" s="1224"/>
      <c r="BM72" s="1224"/>
      <c r="BN72" s="1224"/>
      <c r="BO72" s="1225"/>
      <c r="BP72" s="1226" t="s">
        <v>528</v>
      </c>
      <c r="BQ72" s="1226"/>
      <c r="BR72" s="1226"/>
      <c r="BS72" s="1226"/>
      <c r="BT72" s="1226"/>
      <c r="BU72" s="1226"/>
      <c r="BV72" s="1226"/>
      <c r="BW72" s="1226"/>
      <c r="BX72" s="1226" t="s">
        <v>529</v>
      </c>
      <c r="BY72" s="1226"/>
      <c r="BZ72" s="1226"/>
      <c r="CA72" s="1226"/>
      <c r="CB72" s="1226"/>
      <c r="CC72" s="1226"/>
      <c r="CD72" s="1226"/>
      <c r="CE72" s="1226"/>
      <c r="CF72" s="1226" t="s">
        <v>530</v>
      </c>
      <c r="CG72" s="1226"/>
      <c r="CH72" s="1226"/>
      <c r="CI72" s="1226"/>
      <c r="CJ72" s="1226"/>
      <c r="CK72" s="1226"/>
      <c r="CL72" s="1226"/>
      <c r="CM72" s="1226"/>
      <c r="CN72" s="1226" t="s">
        <v>531</v>
      </c>
      <c r="CO72" s="1226"/>
      <c r="CP72" s="1226"/>
      <c r="CQ72" s="1226"/>
      <c r="CR72" s="1226"/>
      <c r="CS72" s="1226"/>
      <c r="CT72" s="1226"/>
      <c r="CU72" s="1226"/>
      <c r="CV72" s="1226" t="s">
        <v>532</v>
      </c>
      <c r="CW72" s="1226"/>
      <c r="CX72" s="1226"/>
      <c r="CY72" s="1226"/>
      <c r="CZ72" s="1226"/>
      <c r="DA72" s="1226"/>
      <c r="DB72" s="1226"/>
      <c r="DC72" s="1226"/>
    </row>
    <row r="73" spans="2:107" x14ac:dyDescent="0.15">
      <c r="B73" s="259"/>
      <c r="G73" s="1227"/>
      <c r="H73" s="1227"/>
      <c r="I73" s="1227"/>
      <c r="J73" s="1227"/>
      <c r="K73" s="1247"/>
      <c r="L73" s="1247"/>
      <c r="M73" s="1247"/>
      <c r="N73" s="1247"/>
      <c r="AM73" s="1219"/>
      <c r="AN73" s="1230" t="s">
        <v>576</v>
      </c>
      <c r="AO73" s="1230"/>
      <c r="AP73" s="1230"/>
      <c r="AQ73" s="1230"/>
      <c r="AR73" s="1230"/>
      <c r="AS73" s="1230"/>
      <c r="AT73" s="1230"/>
      <c r="AU73" s="1230"/>
      <c r="AV73" s="1230"/>
      <c r="AW73" s="1230"/>
      <c r="AX73" s="1230"/>
      <c r="AY73" s="1230"/>
      <c r="AZ73" s="1230"/>
      <c r="BA73" s="1230"/>
      <c r="BB73" s="1230" t="s">
        <v>577</v>
      </c>
      <c r="BC73" s="1230"/>
      <c r="BD73" s="1230"/>
      <c r="BE73" s="1230"/>
      <c r="BF73" s="1230"/>
      <c r="BG73" s="1230"/>
      <c r="BH73" s="1230"/>
      <c r="BI73" s="1230"/>
      <c r="BJ73" s="1230"/>
      <c r="BK73" s="1230"/>
      <c r="BL73" s="1230"/>
      <c r="BM73" s="1230"/>
      <c r="BN73" s="1230"/>
      <c r="BO73" s="1230"/>
      <c r="BP73" s="1231">
        <v>16.899999999999999</v>
      </c>
      <c r="BQ73" s="1231"/>
      <c r="BR73" s="1231"/>
      <c r="BS73" s="1231"/>
      <c r="BT73" s="1231"/>
      <c r="BU73" s="1231"/>
      <c r="BV73" s="1231"/>
      <c r="BW73" s="1231"/>
      <c r="BX73" s="1231">
        <v>8.3000000000000007</v>
      </c>
      <c r="BY73" s="1231"/>
      <c r="BZ73" s="1231"/>
      <c r="CA73" s="1231"/>
      <c r="CB73" s="1231"/>
      <c r="CC73" s="1231"/>
      <c r="CD73" s="1231"/>
      <c r="CE73" s="1231"/>
      <c r="CF73" s="1231">
        <v>6.4</v>
      </c>
      <c r="CG73" s="1231"/>
      <c r="CH73" s="1231"/>
      <c r="CI73" s="1231"/>
      <c r="CJ73" s="1231"/>
      <c r="CK73" s="1231"/>
      <c r="CL73" s="1231"/>
      <c r="CM73" s="1231"/>
      <c r="CN73" s="1231"/>
      <c r="CO73" s="1231"/>
      <c r="CP73" s="1231"/>
      <c r="CQ73" s="1231"/>
      <c r="CR73" s="1231"/>
      <c r="CS73" s="1231"/>
      <c r="CT73" s="1231"/>
      <c r="CU73" s="1231"/>
      <c r="CV73" s="1231"/>
      <c r="CW73" s="1231"/>
      <c r="CX73" s="1231"/>
      <c r="CY73" s="1231"/>
      <c r="CZ73" s="1231"/>
      <c r="DA73" s="1231"/>
      <c r="DB73" s="1231"/>
      <c r="DC73" s="1231"/>
    </row>
    <row r="74" spans="2:107" x14ac:dyDescent="0.15">
      <c r="B74" s="259"/>
      <c r="G74" s="1227"/>
      <c r="H74" s="1227"/>
      <c r="I74" s="1227"/>
      <c r="J74" s="1227"/>
      <c r="K74" s="1247"/>
      <c r="L74" s="1247"/>
      <c r="M74" s="1247"/>
      <c r="N74" s="1247"/>
      <c r="AM74" s="1219"/>
      <c r="AN74" s="1230"/>
      <c r="AO74" s="1230"/>
      <c r="AP74" s="1230"/>
      <c r="AQ74" s="1230"/>
      <c r="AR74" s="1230"/>
      <c r="AS74" s="1230"/>
      <c r="AT74" s="1230"/>
      <c r="AU74" s="1230"/>
      <c r="AV74" s="1230"/>
      <c r="AW74" s="1230"/>
      <c r="AX74" s="1230"/>
      <c r="AY74" s="1230"/>
      <c r="AZ74" s="1230"/>
      <c r="BA74" s="1230"/>
      <c r="BB74" s="1230"/>
      <c r="BC74" s="1230"/>
      <c r="BD74" s="1230"/>
      <c r="BE74" s="1230"/>
      <c r="BF74" s="1230"/>
      <c r="BG74" s="1230"/>
      <c r="BH74" s="1230"/>
      <c r="BI74" s="1230"/>
      <c r="BJ74" s="1230"/>
      <c r="BK74" s="1230"/>
      <c r="BL74" s="1230"/>
      <c r="BM74" s="1230"/>
      <c r="BN74" s="1230"/>
      <c r="BO74" s="1230"/>
      <c r="BP74" s="1231"/>
      <c r="BQ74" s="1231"/>
      <c r="BR74" s="1231"/>
      <c r="BS74" s="1231"/>
      <c r="BT74" s="1231"/>
      <c r="BU74" s="1231"/>
      <c r="BV74" s="1231"/>
      <c r="BW74" s="1231"/>
      <c r="BX74" s="1231"/>
      <c r="BY74" s="1231"/>
      <c r="BZ74" s="1231"/>
      <c r="CA74" s="1231"/>
      <c r="CB74" s="1231"/>
      <c r="CC74" s="1231"/>
      <c r="CD74" s="1231"/>
      <c r="CE74" s="1231"/>
      <c r="CF74" s="1231"/>
      <c r="CG74" s="1231"/>
      <c r="CH74" s="1231"/>
      <c r="CI74" s="1231"/>
      <c r="CJ74" s="1231"/>
      <c r="CK74" s="1231"/>
      <c r="CL74" s="1231"/>
      <c r="CM74" s="1231"/>
      <c r="CN74" s="1231"/>
      <c r="CO74" s="1231"/>
      <c r="CP74" s="1231"/>
      <c r="CQ74" s="1231"/>
      <c r="CR74" s="1231"/>
      <c r="CS74" s="1231"/>
      <c r="CT74" s="1231"/>
      <c r="CU74" s="1231"/>
      <c r="CV74" s="1231"/>
      <c r="CW74" s="1231"/>
      <c r="CX74" s="1231"/>
      <c r="CY74" s="1231"/>
      <c r="CZ74" s="1231"/>
      <c r="DA74" s="1231"/>
      <c r="DB74" s="1231"/>
      <c r="DC74" s="1231"/>
    </row>
    <row r="75" spans="2:107" x14ac:dyDescent="0.15">
      <c r="B75" s="259"/>
      <c r="G75" s="1227"/>
      <c r="H75" s="1227"/>
      <c r="I75" s="1220"/>
      <c r="J75" s="1220"/>
      <c r="K75" s="1229"/>
      <c r="L75" s="1229"/>
      <c r="M75" s="1229"/>
      <c r="N75" s="1229"/>
      <c r="AM75" s="1219"/>
      <c r="AN75" s="1230"/>
      <c r="AO75" s="1230"/>
      <c r="AP75" s="1230"/>
      <c r="AQ75" s="1230"/>
      <c r="AR75" s="1230"/>
      <c r="AS75" s="1230"/>
      <c r="AT75" s="1230"/>
      <c r="AU75" s="1230"/>
      <c r="AV75" s="1230"/>
      <c r="AW75" s="1230"/>
      <c r="AX75" s="1230"/>
      <c r="AY75" s="1230"/>
      <c r="AZ75" s="1230"/>
      <c r="BA75" s="1230"/>
      <c r="BB75" s="1230" t="s">
        <v>581</v>
      </c>
      <c r="BC75" s="1230"/>
      <c r="BD75" s="1230"/>
      <c r="BE75" s="1230"/>
      <c r="BF75" s="1230"/>
      <c r="BG75" s="1230"/>
      <c r="BH75" s="1230"/>
      <c r="BI75" s="1230"/>
      <c r="BJ75" s="1230"/>
      <c r="BK75" s="1230"/>
      <c r="BL75" s="1230"/>
      <c r="BM75" s="1230"/>
      <c r="BN75" s="1230"/>
      <c r="BO75" s="1230"/>
      <c r="BP75" s="1231">
        <v>6.4</v>
      </c>
      <c r="BQ75" s="1231"/>
      <c r="BR75" s="1231"/>
      <c r="BS75" s="1231"/>
      <c r="BT75" s="1231"/>
      <c r="BU75" s="1231"/>
      <c r="BV75" s="1231"/>
      <c r="BW75" s="1231"/>
      <c r="BX75" s="1231">
        <v>5.9</v>
      </c>
      <c r="BY75" s="1231"/>
      <c r="BZ75" s="1231"/>
      <c r="CA75" s="1231"/>
      <c r="CB75" s="1231"/>
      <c r="CC75" s="1231"/>
      <c r="CD75" s="1231"/>
      <c r="CE75" s="1231"/>
      <c r="CF75" s="1231">
        <v>5.6</v>
      </c>
      <c r="CG75" s="1231"/>
      <c r="CH75" s="1231"/>
      <c r="CI75" s="1231"/>
      <c r="CJ75" s="1231"/>
      <c r="CK75" s="1231"/>
      <c r="CL75" s="1231"/>
      <c r="CM75" s="1231"/>
      <c r="CN75" s="1231">
        <v>5.5</v>
      </c>
      <c r="CO75" s="1231"/>
      <c r="CP75" s="1231"/>
      <c r="CQ75" s="1231"/>
      <c r="CR75" s="1231"/>
      <c r="CS75" s="1231"/>
      <c r="CT75" s="1231"/>
      <c r="CU75" s="1231"/>
      <c r="CV75" s="1231">
        <v>5.6</v>
      </c>
      <c r="CW75" s="1231"/>
      <c r="CX75" s="1231"/>
      <c r="CY75" s="1231"/>
      <c r="CZ75" s="1231"/>
      <c r="DA75" s="1231"/>
      <c r="DB75" s="1231"/>
      <c r="DC75" s="1231"/>
    </row>
    <row r="76" spans="2:107" x14ac:dyDescent="0.15">
      <c r="B76" s="259"/>
      <c r="G76" s="1227"/>
      <c r="H76" s="1227"/>
      <c r="I76" s="1220"/>
      <c r="J76" s="1220"/>
      <c r="K76" s="1229"/>
      <c r="L76" s="1229"/>
      <c r="M76" s="1229"/>
      <c r="N76" s="1229"/>
      <c r="AM76" s="1219"/>
      <c r="AN76" s="1230"/>
      <c r="AO76" s="1230"/>
      <c r="AP76" s="1230"/>
      <c r="AQ76" s="1230"/>
      <c r="AR76" s="1230"/>
      <c r="AS76" s="1230"/>
      <c r="AT76" s="1230"/>
      <c r="AU76" s="1230"/>
      <c r="AV76" s="1230"/>
      <c r="AW76" s="1230"/>
      <c r="AX76" s="1230"/>
      <c r="AY76" s="1230"/>
      <c r="AZ76" s="1230"/>
      <c r="BA76" s="1230"/>
      <c r="BB76" s="1230"/>
      <c r="BC76" s="1230"/>
      <c r="BD76" s="1230"/>
      <c r="BE76" s="1230"/>
      <c r="BF76" s="1230"/>
      <c r="BG76" s="1230"/>
      <c r="BH76" s="1230"/>
      <c r="BI76" s="1230"/>
      <c r="BJ76" s="1230"/>
      <c r="BK76" s="1230"/>
      <c r="BL76" s="1230"/>
      <c r="BM76" s="1230"/>
      <c r="BN76" s="1230"/>
      <c r="BO76" s="1230"/>
      <c r="BP76" s="1231"/>
      <c r="BQ76" s="1231"/>
      <c r="BR76" s="1231"/>
      <c r="BS76" s="1231"/>
      <c r="BT76" s="1231"/>
      <c r="BU76" s="1231"/>
      <c r="BV76" s="1231"/>
      <c r="BW76" s="1231"/>
      <c r="BX76" s="1231"/>
      <c r="BY76" s="1231"/>
      <c r="BZ76" s="1231"/>
      <c r="CA76" s="1231"/>
      <c r="CB76" s="1231"/>
      <c r="CC76" s="1231"/>
      <c r="CD76" s="1231"/>
      <c r="CE76" s="1231"/>
      <c r="CF76" s="1231"/>
      <c r="CG76" s="1231"/>
      <c r="CH76" s="1231"/>
      <c r="CI76" s="1231"/>
      <c r="CJ76" s="1231"/>
      <c r="CK76" s="1231"/>
      <c r="CL76" s="1231"/>
      <c r="CM76" s="1231"/>
      <c r="CN76" s="1231"/>
      <c r="CO76" s="1231"/>
      <c r="CP76" s="1231"/>
      <c r="CQ76" s="1231"/>
      <c r="CR76" s="1231"/>
      <c r="CS76" s="1231"/>
      <c r="CT76" s="1231"/>
      <c r="CU76" s="1231"/>
      <c r="CV76" s="1231"/>
      <c r="CW76" s="1231"/>
      <c r="CX76" s="1231"/>
      <c r="CY76" s="1231"/>
      <c r="CZ76" s="1231"/>
      <c r="DA76" s="1231"/>
      <c r="DB76" s="1231"/>
      <c r="DC76" s="1231"/>
    </row>
    <row r="77" spans="2:107" x14ac:dyDescent="0.15">
      <c r="B77" s="259"/>
      <c r="G77" s="1220"/>
      <c r="H77" s="1220"/>
      <c r="I77" s="1220"/>
      <c r="J77" s="1220"/>
      <c r="K77" s="1247"/>
      <c r="L77" s="1247"/>
      <c r="M77" s="1247"/>
      <c r="N77" s="1247"/>
      <c r="AN77" s="1226" t="s">
        <v>579</v>
      </c>
      <c r="AO77" s="1226"/>
      <c r="AP77" s="1226"/>
      <c r="AQ77" s="1226"/>
      <c r="AR77" s="1226"/>
      <c r="AS77" s="1226"/>
      <c r="AT77" s="1226"/>
      <c r="AU77" s="1226"/>
      <c r="AV77" s="1226"/>
      <c r="AW77" s="1226"/>
      <c r="AX77" s="1226"/>
      <c r="AY77" s="1226"/>
      <c r="AZ77" s="1226"/>
      <c r="BA77" s="1226"/>
      <c r="BB77" s="1230" t="s">
        <v>577</v>
      </c>
      <c r="BC77" s="1230"/>
      <c r="BD77" s="1230"/>
      <c r="BE77" s="1230"/>
      <c r="BF77" s="1230"/>
      <c r="BG77" s="1230"/>
      <c r="BH77" s="1230"/>
      <c r="BI77" s="1230"/>
      <c r="BJ77" s="1230"/>
      <c r="BK77" s="1230"/>
      <c r="BL77" s="1230"/>
      <c r="BM77" s="1230"/>
      <c r="BN77" s="1230"/>
      <c r="BO77" s="1230"/>
      <c r="BP77" s="1231">
        <v>35.4</v>
      </c>
      <c r="BQ77" s="1231"/>
      <c r="BR77" s="1231"/>
      <c r="BS77" s="1231"/>
      <c r="BT77" s="1231"/>
      <c r="BU77" s="1231"/>
      <c r="BV77" s="1231"/>
      <c r="BW77" s="1231"/>
      <c r="BX77" s="1231">
        <v>13.4</v>
      </c>
      <c r="BY77" s="1231"/>
      <c r="BZ77" s="1231"/>
      <c r="CA77" s="1231"/>
      <c r="CB77" s="1231"/>
      <c r="CC77" s="1231"/>
      <c r="CD77" s="1231"/>
      <c r="CE77" s="1231"/>
      <c r="CF77" s="1231">
        <v>0</v>
      </c>
      <c r="CG77" s="1231"/>
      <c r="CH77" s="1231"/>
      <c r="CI77" s="1231"/>
      <c r="CJ77" s="1231"/>
      <c r="CK77" s="1231"/>
      <c r="CL77" s="1231"/>
      <c r="CM77" s="1231"/>
      <c r="CN77" s="1231">
        <v>0</v>
      </c>
      <c r="CO77" s="1231"/>
      <c r="CP77" s="1231"/>
      <c r="CQ77" s="1231"/>
      <c r="CR77" s="1231"/>
      <c r="CS77" s="1231"/>
      <c r="CT77" s="1231"/>
      <c r="CU77" s="1231"/>
      <c r="CV77" s="1231">
        <v>0</v>
      </c>
      <c r="CW77" s="1231"/>
      <c r="CX77" s="1231"/>
      <c r="CY77" s="1231"/>
      <c r="CZ77" s="1231"/>
      <c r="DA77" s="1231"/>
      <c r="DB77" s="1231"/>
      <c r="DC77" s="1231"/>
    </row>
    <row r="78" spans="2:107" x14ac:dyDescent="0.15">
      <c r="B78" s="259"/>
      <c r="G78" s="1220"/>
      <c r="H78" s="1220"/>
      <c r="I78" s="1220"/>
      <c r="J78" s="1220"/>
      <c r="K78" s="1247"/>
      <c r="L78" s="1247"/>
      <c r="M78" s="1247"/>
      <c r="N78" s="1247"/>
      <c r="AN78" s="1226"/>
      <c r="AO78" s="1226"/>
      <c r="AP78" s="1226"/>
      <c r="AQ78" s="1226"/>
      <c r="AR78" s="1226"/>
      <c r="AS78" s="1226"/>
      <c r="AT78" s="1226"/>
      <c r="AU78" s="1226"/>
      <c r="AV78" s="1226"/>
      <c r="AW78" s="1226"/>
      <c r="AX78" s="1226"/>
      <c r="AY78" s="1226"/>
      <c r="AZ78" s="1226"/>
      <c r="BA78" s="1226"/>
      <c r="BB78" s="1230"/>
      <c r="BC78" s="1230"/>
      <c r="BD78" s="1230"/>
      <c r="BE78" s="1230"/>
      <c r="BF78" s="1230"/>
      <c r="BG78" s="1230"/>
      <c r="BH78" s="1230"/>
      <c r="BI78" s="1230"/>
      <c r="BJ78" s="1230"/>
      <c r="BK78" s="1230"/>
      <c r="BL78" s="1230"/>
      <c r="BM78" s="1230"/>
      <c r="BN78" s="1230"/>
      <c r="BO78" s="1230"/>
      <c r="BP78" s="1231"/>
      <c r="BQ78" s="1231"/>
      <c r="BR78" s="1231"/>
      <c r="BS78" s="1231"/>
      <c r="BT78" s="1231"/>
      <c r="BU78" s="1231"/>
      <c r="BV78" s="1231"/>
      <c r="BW78" s="1231"/>
      <c r="BX78" s="1231"/>
      <c r="BY78" s="1231"/>
      <c r="BZ78" s="1231"/>
      <c r="CA78" s="1231"/>
      <c r="CB78" s="1231"/>
      <c r="CC78" s="1231"/>
      <c r="CD78" s="1231"/>
      <c r="CE78" s="1231"/>
      <c r="CF78" s="1231"/>
      <c r="CG78" s="1231"/>
      <c r="CH78" s="1231"/>
      <c r="CI78" s="1231"/>
      <c r="CJ78" s="1231"/>
      <c r="CK78" s="1231"/>
      <c r="CL78" s="1231"/>
      <c r="CM78" s="1231"/>
      <c r="CN78" s="1231"/>
      <c r="CO78" s="1231"/>
      <c r="CP78" s="1231"/>
      <c r="CQ78" s="1231"/>
      <c r="CR78" s="1231"/>
      <c r="CS78" s="1231"/>
      <c r="CT78" s="1231"/>
      <c r="CU78" s="1231"/>
      <c r="CV78" s="1231"/>
      <c r="CW78" s="1231"/>
      <c r="CX78" s="1231"/>
      <c r="CY78" s="1231"/>
      <c r="CZ78" s="1231"/>
      <c r="DA78" s="1231"/>
      <c r="DB78" s="1231"/>
      <c r="DC78" s="1231"/>
    </row>
    <row r="79" spans="2:107" x14ac:dyDescent="0.15">
      <c r="B79" s="259"/>
      <c r="G79" s="1220"/>
      <c r="H79" s="1220"/>
      <c r="I79" s="1233"/>
      <c r="J79" s="1233"/>
      <c r="K79" s="1248"/>
      <c r="L79" s="1248"/>
      <c r="M79" s="1248"/>
      <c r="N79" s="1248"/>
      <c r="AN79" s="1226"/>
      <c r="AO79" s="1226"/>
      <c r="AP79" s="1226"/>
      <c r="AQ79" s="1226"/>
      <c r="AR79" s="1226"/>
      <c r="AS79" s="1226"/>
      <c r="AT79" s="1226"/>
      <c r="AU79" s="1226"/>
      <c r="AV79" s="1226"/>
      <c r="AW79" s="1226"/>
      <c r="AX79" s="1226"/>
      <c r="AY79" s="1226"/>
      <c r="AZ79" s="1226"/>
      <c r="BA79" s="1226"/>
      <c r="BB79" s="1230" t="s">
        <v>581</v>
      </c>
      <c r="BC79" s="1230"/>
      <c r="BD79" s="1230"/>
      <c r="BE79" s="1230"/>
      <c r="BF79" s="1230"/>
      <c r="BG79" s="1230"/>
      <c r="BH79" s="1230"/>
      <c r="BI79" s="1230"/>
      <c r="BJ79" s="1230"/>
      <c r="BK79" s="1230"/>
      <c r="BL79" s="1230"/>
      <c r="BM79" s="1230"/>
      <c r="BN79" s="1230"/>
      <c r="BO79" s="1230"/>
      <c r="BP79" s="1231">
        <v>8.8000000000000007</v>
      </c>
      <c r="BQ79" s="1231"/>
      <c r="BR79" s="1231"/>
      <c r="BS79" s="1231"/>
      <c r="BT79" s="1231"/>
      <c r="BU79" s="1231"/>
      <c r="BV79" s="1231"/>
      <c r="BW79" s="1231"/>
      <c r="BX79" s="1231">
        <v>8.3000000000000007</v>
      </c>
      <c r="BY79" s="1231"/>
      <c r="BZ79" s="1231"/>
      <c r="CA79" s="1231"/>
      <c r="CB79" s="1231"/>
      <c r="CC79" s="1231"/>
      <c r="CD79" s="1231"/>
      <c r="CE79" s="1231"/>
      <c r="CF79" s="1231">
        <v>7.2</v>
      </c>
      <c r="CG79" s="1231"/>
      <c r="CH79" s="1231"/>
      <c r="CI79" s="1231"/>
      <c r="CJ79" s="1231"/>
      <c r="CK79" s="1231"/>
      <c r="CL79" s="1231"/>
      <c r="CM79" s="1231"/>
      <c r="CN79" s="1231">
        <v>7.2</v>
      </c>
      <c r="CO79" s="1231"/>
      <c r="CP79" s="1231"/>
      <c r="CQ79" s="1231"/>
      <c r="CR79" s="1231"/>
      <c r="CS79" s="1231"/>
      <c r="CT79" s="1231"/>
      <c r="CU79" s="1231"/>
      <c r="CV79" s="1231">
        <v>7</v>
      </c>
      <c r="CW79" s="1231"/>
      <c r="CX79" s="1231"/>
      <c r="CY79" s="1231"/>
      <c r="CZ79" s="1231"/>
      <c r="DA79" s="1231"/>
      <c r="DB79" s="1231"/>
      <c r="DC79" s="1231"/>
    </row>
    <row r="80" spans="2:107" x14ac:dyDescent="0.15">
      <c r="B80" s="259"/>
      <c r="G80" s="1220"/>
      <c r="H80" s="1220"/>
      <c r="I80" s="1233"/>
      <c r="J80" s="1233"/>
      <c r="K80" s="1248"/>
      <c r="L80" s="1248"/>
      <c r="M80" s="1248"/>
      <c r="N80" s="1248"/>
      <c r="AN80" s="1226"/>
      <c r="AO80" s="1226"/>
      <c r="AP80" s="1226"/>
      <c r="AQ80" s="1226"/>
      <c r="AR80" s="1226"/>
      <c r="AS80" s="1226"/>
      <c r="AT80" s="1226"/>
      <c r="AU80" s="1226"/>
      <c r="AV80" s="1226"/>
      <c r="AW80" s="1226"/>
      <c r="AX80" s="1226"/>
      <c r="AY80" s="1226"/>
      <c r="AZ80" s="1226"/>
      <c r="BA80" s="1226"/>
      <c r="BB80" s="1230"/>
      <c r="BC80" s="1230"/>
      <c r="BD80" s="1230"/>
      <c r="BE80" s="1230"/>
      <c r="BF80" s="1230"/>
      <c r="BG80" s="1230"/>
      <c r="BH80" s="1230"/>
      <c r="BI80" s="1230"/>
      <c r="BJ80" s="1230"/>
      <c r="BK80" s="1230"/>
      <c r="BL80" s="1230"/>
      <c r="BM80" s="1230"/>
      <c r="BN80" s="1230"/>
      <c r="BO80" s="1230"/>
      <c r="BP80" s="1231"/>
      <c r="BQ80" s="1231"/>
      <c r="BR80" s="1231"/>
      <c r="BS80" s="1231"/>
      <c r="BT80" s="1231"/>
      <c r="BU80" s="1231"/>
      <c r="BV80" s="1231"/>
      <c r="BW80" s="1231"/>
      <c r="BX80" s="1231"/>
      <c r="BY80" s="1231"/>
      <c r="BZ80" s="1231"/>
      <c r="CA80" s="1231"/>
      <c r="CB80" s="1231"/>
      <c r="CC80" s="1231"/>
      <c r="CD80" s="1231"/>
      <c r="CE80" s="1231"/>
      <c r="CF80" s="1231"/>
      <c r="CG80" s="1231"/>
      <c r="CH80" s="1231"/>
      <c r="CI80" s="1231"/>
      <c r="CJ80" s="1231"/>
      <c r="CK80" s="1231"/>
      <c r="CL80" s="1231"/>
      <c r="CM80" s="1231"/>
      <c r="CN80" s="1231"/>
      <c r="CO80" s="1231"/>
      <c r="CP80" s="1231"/>
      <c r="CQ80" s="1231"/>
      <c r="CR80" s="1231"/>
      <c r="CS80" s="1231"/>
      <c r="CT80" s="1231"/>
      <c r="CU80" s="1231"/>
      <c r="CV80" s="1231"/>
      <c r="CW80" s="1231"/>
      <c r="CX80" s="1231"/>
      <c r="CY80" s="1231"/>
      <c r="CZ80" s="1231"/>
      <c r="DA80" s="1231"/>
      <c r="DB80" s="1231"/>
      <c r="DC80" s="1231"/>
    </row>
    <row r="81" spans="2:109" x14ac:dyDescent="0.15">
      <c r="B81" s="259"/>
    </row>
    <row r="82" spans="2:109" ht="17.25" x14ac:dyDescent="0.15">
      <c r="B82" s="259"/>
      <c r="K82" s="1249"/>
      <c r="L82" s="1249"/>
      <c r="M82" s="1249"/>
      <c r="N82" s="1249"/>
      <c r="AQ82" s="1249"/>
      <c r="AR82" s="1249"/>
      <c r="AS82" s="1249"/>
      <c r="AT82" s="1249"/>
      <c r="BC82" s="1249"/>
      <c r="BD82" s="1249"/>
      <c r="BE82" s="1249"/>
      <c r="BF82" s="1249"/>
      <c r="BO82" s="1249"/>
      <c r="BP82" s="1249"/>
      <c r="BQ82" s="1249"/>
      <c r="BR82" s="1249"/>
      <c r="CA82" s="1249"/>
      <c r="CB82" s="1249"/>
      <c r="CC82" s="1249"/>
      <c r="CD82" s="1249"/>
      <c r="CM82" s="1249"/>
      <c r="CN82" s="1249"/>
      <c r="CO82" s="1249"/>
      <c r="CP82" s="1249"/>
      <c r="CY82" s="1249"/>
      <c r="CZ82" s="1249"/>
      <c r="DA82" s="1249"/>
      <c r="DB82" s="1249"/>
      <c r="DC82" s="1249"/>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roRzKoCZUxb7R+WrEh8MH2U+6LYC/6SoZAVz5u/Fog9tkbHBgQB0okJn5hvQwpEfd18tXTNyf4dr49PKdL9LBw==" saltValue="CK9bksCFfpNx03ygViz9I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4"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01" zoomScale="90" zoomScaleNormal="90" zoomScaleSheetLayoutView="70" workbookViewId="0">
      <selection activeCell="E69" sqref="E69"/>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478</v>
      </c>
    </row>
  </sheetData>
  <sheetProtection algorithmName="SHA-512" hashValue="lKurcl35eEv8w4tplV0JYX+jvfOEArSfN8IettNpiDn70y9y+gwssBOKEc8i4+ycXQjVh343qIh7ItwF7uSKdQ==" saltValue="LOsm0CRpq7knZ8eW56U97A==" spinCount="100000" sheet="1" objects="1" scenarios="1"/>
  <dataConsolidate/>
  <phoneticPr fontId="2"/>
  <printOptions horizontalCentered="1" verticalCentered="1"/>
  <pageMargins left="0" right="0" top="0.19685039370078741" bottom="0.31496062992125984" header="0.39370078740157483" footer="0"/>
  <pageSetup paperSize="8" scale="52"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45" zoomScaleNormal="100" zoomScaleSheetLayoutView="55" workbookViewId="0">
      <selection activeCell="E69" sqref="E69"/>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478</v>
      </c>
    </row>
  </sheetData>
  <sheetProtection algorithmName="SHA-512" hashValue="0ShcLwU9rSdM+DSpi9qUAmJ1Qjmn9RjqkjCOePc6ymxzg5QudX+6Z40BMnno4L1qmJoWpFz5WYFEQaiEOsLrNQ==" saltValue="5IxCpRFX+3Si5xyQWhyqjQ==" spinCount="100000" sheet="1" objects="1" scenarios="1"/>
  <dataConsolidate/>
  <phoneticPr fontId="2"/>
  <printOptions horizontalCentered="1" verticalCentered="1"/>
  <pageMargins left="0" right="0" top="0.19685039370078741" bottom="0.31496062992125984" header="0.39370078740157483" footer="0"/>
  <pageSetup paperSize="8" scale="52"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527</v>
      </c>
      <c r="G2" s="149"/>
      <c r="H2" s="150"/>
    </row>
    <row r="3" spans="1:8" x14ac:dyDescent="0.15">
      <c r="A3" s="146" t="s">
        <v>520</v>
      </c>
      <c r="B3" s="151"/>
      <c r="C3" s="152"/>
      <c r="D3" s="153">
        <v>44333</v>
      </c>
      <c r="E3" s="154"/>
      <c r="F3" s="155">
        <v>83103</v>
      </c>
      <c r="G3" s="156"/>
      <c r="H3" s="157"/>
    </row>
    <row r="4" spans="1:8" x14ac:dyDescent="0.15">
      <c r="A4" s="158"/>
      <c r="B4" s="159"/>
      <c r="C4" s="160"/>
      <c r="D4" s="161">
        <v>18245</v>
      </c>
      <c r="E4" s="162"/>
      <c r="F4" s="163">
        <v>41378</v>
      </c>
      <c r="G4" s="164"/>
      <c r="H4" s="165"/>
    </row>
    <row r="5" spans="1:8" x14ac:dyDescent="0.15">
      <c r="A5" s="146" t="s">
        <v>522</v>
      </c>
      <c r="B5" s="151"/>
      <c r="C5" s="152"/>
      <c r="D5" s="153">
        <v>56631</v>
      </c>
      <c r="E5" s="154"/>
      <c r="F5" s="155">
        <v>84459</v>
      </c>
      <c r="G5" s="156"/>
      <c r="H5" s="157"/>
    </row>
    <row r="6" spans="1:8" x14ac:dyDescent="0.15">
      <c r="A6" s="158"/>
      <c r="B6" s="159"/>
      <c r="C6" s="160"/>
      <c r="D6" s="161">
        <v>37487</v>
      </c>
      <c r="E6" s="162"/>
      <c r="F6" s="163">
        <v>47314</v>
      </c>
      <c r="G6" s="164"/>
      <c r="H6" s="165"/>
    </row>
    <row r="7" spans="1:8" x14ac:dyDescent="0.15">
      <c r="A7" s="146" t="s">
        <v>523</v>
      </c>
      <c r="B7" s="151"/>
      <c r="C7" s="152"/>
      <c r="D7" s="153">
        <v>92913</v>
      </c>
      <c r="E7" s="154"/>
      <c r="F7" s="155">
        <v>76413</v>
      </c>
      <c r="G7" s="156"/>
      <c r="H7" s="157"/>
    </row>
    <row r="8" spans="1:8" x14ac:dyDescent="0.15">
      <c r="A8" s="158"/>
      <c r="B8" s="159"/>
      <c r="C8" s="160"/>
      <c r="D8" s="161">
        <v>66068</v>
      </c>
      <c r="E8" s="162"/>
      <c r="F8" s="163">
        <v>39658</v>
      </c>
      <c r="G8" s="164"/>
      <c r="H8" s="165"/>
    </row>
    <row r="9" spans="1:8" x14ac:dyDescent="0.15">
      <c r="A9" s="146" t="s">
        <v>524</v>
      </c>
      <c r="B9" s="151"/>
      <c r="C9" s="152"/>
      <c r="D9" s="153">
        <v>31793</v>
      </c>
      <c r="E9" s="154"/>
      <c r="F9" s="155">
        <v>66481</v>
      </c>
      <c r="G9" s="156"/>
      <c r="H9" s="157"/>
    </row>
    <row r="10" spans="1:8" x14ac:dyDescent="0.15">
      <c r="A10" s="158"/>
      <c r="B10" s="159"/>
      <c r="C10" s="160"/>
      <c r="D10" s="161">
        <v>13136</v>
      </c>
      <c r="E10" s="162"/>
      <c r="F10" s="163">
        <v>36120</v>
      </c>
      <c r="G10" s="164"/>
      <c r="H10" s="165"/>
    </row>
    <row r="11" spans="1:8" x14ac:dyDescent="0.15">
      <c r="A11" s="146" t="s">
        <v>525</v>
      </c>
      <c r="B11" s="151"/>
      <c r="C11" s="152"/>
      <c r="D11" s="153">
        <v>27715</v>
      </c>
      <c r="E11" s="154"/>
      <c r="F11" s="155">
        <v>67825</v>
      </c>
      <c r="G11" s="156"/>
      <c r="H11" s="157"/>
    </row>
    <row r="12" spans="1:8" x14ac:dyDescent="0.15">
      <c r="A12" s="158"/>
      <c r="B12" s="159"/>
      <c r="C12" s="166"/>
      <c r="D12" s="161">
        <v>17954</v>
      </c>
      <c r="E12" s="162"/>
      <c r="F12" s="163">
        <v>39417</v>
      </c>
      <c r="G12" s="164"/>
      <c r="H12" s="165"/>
    </row>
    <row r="13" spans="1:8" x14ac:dyDescent="0.15">
      <c r="A13" s="146"/>
      <c r="B13" s="151"/>
      <c r="C13" s="152"/>
      <c r="D13" s="153">
        <v>50677</v>
      </c>
      <c r="E13" s="154"/>
      <c r="F13" s="155">
        <v>75656</v>
      </c>
      <c r="G13" s="167"/>
      <c r="H13" s="157"/>
    </row>
    <row r="14" spans="1:8" x14ac:dyDescent="0.15">
      <c r="A14" s="158"/>
      <c r="B14" s="159"/>
      <c r="C14" s="160"/>
      <c r="D14" s="161">
        <v>30578</v>
      </c>
      <c r="E14" s="162"/>
      <c r="F14" s="163">
        <v>40777</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9.74</v>
      </c>
      <c r="C19" s="168">
        <f>ROUND(VALUE(SUBSTITUTE(実質収支比率等に係る経年分析!G$48,"▲","-")),2)</f>
        <v>8.9499999999999993</v>
      </c>
      <c r="D19" s="168">
        <f>ROUND(VALUE(SUBSTITUTE(実質収支比率等に係る経年分析!H$48,"▲","-")),2)</f>
        <v>14.24</v>
      </c>
      <c r="E19" s="168">
        <f>ROUND(VALUE(SUBSTITUTE(実質収支比率等に係る経年分析!I$48,"▲","-")),2)</f>
        <v>14.4</v>
      </c>
      <c r="F19" s="168">
        <f>ROUND(VALUE(SUBSTITUTE(実質収支比率等に係る経年分析!J$48,"▲","-")),2)</f>
        <v>10.59</v>
      </c>
    </row>
    <row r="20" spans="1:11" x14ac:dyDescent="0.15">
      <c r="A20" s="168" t="s">
        <v>53</v>
      </c>
      <c r="B20" s="168">
        <f>ROUND(VALUE(SUBSTITUTE(実質収支比率等に係る経年分析!F$47,"▲","-")),2)</f>
        <v>25.94</v>
      </c>
      <c r="C20" s="168">
        <f>ROUND(VALUE(SUBSTITUTE(実質収支比率等に係る経年分析!G$47,"▲","-")),2)</f>
        <v>25.97</v>
      </c>
      <c r="D20" s="168">
        <f>ROUND(VALUE(SUBSTITUTE(実質収支比率等に係る経年分析!H$47,"▲","-")),2)</f>
        <v>24.75</v>
      </c>
      <c r="E20" s="168">
        <f>ROUND(VALUE(SUBSTITUTE(実質収支比率等に係る経年分析!I$47,"▲","-")),2)</f>
        <v>26.05</v>
      </c>
      <c r="F20" s="168">
        <f>ROUND(VALUE(SUBSTITUTE(実質収支比率等に係る経年分析!J$47,"▲","-")),2)</f>
        <v>27.11</v>
      </c>
    </row>
    <row r="21" spans="1:11" x14ac:dyDescent="0.15">
      <c r="A21" s="168" t="s">
        <v>54</v>
      </c>
      <c r="B21" s="168">
        <f>IF(ISNUMBER(VALUE(SUBSTITUTE(実質収支比率等に係る経年分析!F$49,"▲","-"))),ROUND(VALUE(SUBSTITUTE(実質収支比率等に係る経年分析!F$49,"▲","-")),2),NA())</f>
        <v>0.73</v>
      </c>
      <c r="C21" s="168">
        <f>IF(ISNUMBER(VALUE(SUBSTITUTE(実質収支比率等に係る経年分析!G$49,"▲","-"))),ROUND(VALUE(SUBSTITUTE(実質収支比率等に係る経年分析!G$49,"▲","-")),2),NA())</f>
        <v>0.84</v>
      </c>
      <c r="D21" s="168">
        <f>IF(ISNUMBER(VALUE(SUBSTITUTE(実質収支比率等に係る経年分析!H$49,"▲","-"))),ROUND(VALUE(SUBSTITUTE(実質収支比率等に係る経年分析!H$49,"▲","-")),2),NA())</f>
        <v>5.95</v>
      </c>
      <c r="E21" s="168">
        <f>IF(ISNUMBER(VALUE(SUBSTITUTE(実質収支比率等に係る経年分析!I$49,"▲","-"))),ROUND(VALUE(SUBSTITUTE(実質収支比率等に係る経年分析!I$49,"▲","-")),2),NA())</f>
        <v>0.77</v>
      </c>
      <c r="F21" s="168">
        <f>IF(ISNUMBER(VALUE(SUBSTITUTE(実質収支比率等に係る経年分析!J$49,"▲","-"))),ROUND(VALUE(SUBSTITUTE(実質収支比率等に係る経年分析!J$49,"▲","-")),2),NA())</f>
        <v>-2.64</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後期高齢者医療特別会計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0.06</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0.05</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0.04</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7.0000000000000007E-2</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7.0000000000000007E-2</v>
      </c>
    </row>
    <row r="30" spans="1:11" x14ac:dyDescent="0.15">
      <c r="A30" s="169" t="str">
        <f>IF(連結実質赤字比率に係る赤字・黒字の構成分析!C$40="",NA(),連結実質赤字比率に係る赤字・黒字の構成分析!C$40)</f>
        <v>公設浄化槽事業特別会計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0.04</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0.02</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0.02</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0.02</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0.1</v>
      </c>
    </row>
    <row r="31" spans="1:11" x14ac:dyDescent="0.15">
      <c r="A31" s="169" t="str">
        <f>IF(連結実質赤字比率に係る赤字・黒字の構成分析!C$39="",NA(),連結実質赤字比率に係る赤字・黒字の構成分析!C$39)</f>
        <v>下水道事業特別会計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0.68</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0.6</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1.06</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1.23</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1.27</v>
      </c>
    </row>
    <row r="32" spans="1:11" x14ac:dyDescent="0.15">
      <c r="A32" s="169" t="str">
        <f>IF(連結実質赤字比率に係る赤字・黒字の構成分析!C$38="",NA(),連結実質赤字比率に係る赤字・黒字の構成分析!C$38)</f>
        <v>国民健康保険特別会計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2.0099999999999998</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1.44</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2</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1.05</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1.62</v>
      </c>
    </row>
    <row r="33" spans="1:16" x14ac:dyDescent="0.15">
      <c r="A33" s="169" t="str">
        <f>IF(連結実質赤字比率に係る赤字・黒字の構成分析!C$37="",NA(),連結実質赤字比率に係る赤字・黒字の構成分析!C$37)</f>
        <v>農業集落排水事業特別会計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0.74</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0.62</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0.5</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0.31</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2.2400000000000002</v>
      </c>
    </row>
    <row r="34" spans="1:16" x14ac:dyDescent="0.15">
      <c r="A34" s="169" t="str">
        <f>IF(連結実質赤字比率に係る赤字・黒字の構成分析!C$36="",NA(),連結実質赤字比率に係る赤字・黒字の構成分析!C$36)</f>
        <v>介護保険特別会計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1.19</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1.53</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2.09</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1.93</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2.4300000000000002</v>
      </c>
    </row>
    <row r="35" spans="1:16" x14ac:dyDescent="0.15">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9.73</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8.9499999999999993</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14.23</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14.39</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10.59</v>
      </c>
    </row>
    <row r="36" spans="1:16" x14ac:dyDescent="0.15">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19.91</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18.41</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16.899999999999999</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17.239999999999998</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13.8</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611</v>
      </c>
      <c r="E42" s="170"/>
      <c r="F42" s="170"/>
      <c r="G42" s="170">
        <f>'実質公債費比率（分子）の構造'!L$52</f>
        <v>586</v>
      </c>
      <c r="H42" s="170"/>
      <c r="I42" s="170"/>
      <c r="J42" s="170">
        <f>'実質公債費比率（分子）の構造'!M$52</f>
        <v>588</v>
      </c>
      <c r="K42" s="170"/>
      <c r="L42" s="170"/>
      <c r="M42" s="170">
        <f>'実質公債費比率（分子）の構造'!N$52</f>
        <v>586</v>
      </c>
      <c r="N42" s="170"/>
      <c r="O42" s="170"/>
      <c r="P42" s="170">
        <f>'実質公債費比率（分子）の構造'!O$52</f>
        <v>569</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15">
      <c r="A45" s="170" t="s">
        <v>63</v>
      </c>
      <c r="B45" s="170">
        <f>'実質公債費比率（分子）の構造'!K$49</f>
        <v>18</v>
      </c>
      <c r="C45" s="170"/>
      <c r="D45" s="170"/>
      <c r="E45" s="170">
        <f>'実質公債費比率（分子）の構造'!L$49</f>
        <v>16</v>
      </c>
      <c r="F45" s="170"/>
      <c r="G45" s="170"/>
      <c r="H45" s="170">
        <f>'実質公債費比率（分子）の構造'!M$49</f>
        <v>25</v>
      </c>
      <c r="I45" s="170"/>
      <c r="J45" s="170"/>
      <c r="K45" s="170">
        <f>'実質公債費比率（分子）の構造'!N$49</f>
        <v>25</v>
      </c>
      <c r="L45" s="170"/>
      <c r="M45" s="170"/>
      <c r="N45" s="170">
        <f>'実質公債費比率（分子）の構造'!O$49</f>
        <v>27</v>
      </c>
      <c r="O45" s="170"/>
      <c r="P45" s="170"/>
    </row>
    <row r="46" spans="1:16" x14ac:dyDescent="0.15">
      <c r="A46" s="170" t="s">
        <v>64</v>
      </c>
      <c r="B46" s="170">
        <f>'実質公債費比率（分子）の構造'!K$48</f>
        <v>239</v>
      </c>
      <c r="C46" s="170"/>
      <c r="D46" s="170"/>
      <c r="E46" s="170">
        <f>'実質公債費比率（分子）の構造'!L$48</f>
        <v>266</v>
      </c>
      <c r="F46" s="170"/>
      <c r="G46" s="170"/>
      <c r="H46" s="170">
        <f>'実質公債費比率（分子）の構造'!M$48</f>
        <v>242</v>
      </c>
      <c r="I46" s="170"/>
      <c r="J46" s="170"/>
      <c r="K46" s="170">
        <f>'実質公債費比率（分子）の構造'!N$48</f>
        <v>248</v>
      </c>
      <c r="L46" s="170"/>
      <c r="M46" s="170"/>
      <c r="N46" s="170">
        <f>'実質公債費比率（分子）の構造'!O$48</f>
        <v>239</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601</v>
      </c>
      <c r="C49" s="170"/>
      <c r="D49" s="170"/>
      <c r="E49" s="170">
        <f>'実質公債費比率（分子）の構造'!L$45</f>
        <v>546</v>
      </c>
      <c r="F49" s="170"/>
      <c r="G49" s="170"/>
      <c r="H49" s="170">
        <f>'実質公債費比率（分子）の構造'!M$45</f>
        <v>562</v>
      </c>
      <c r="I49" s="170"/>
      <c r="J49" s="170"/>
      <c r="K49" s="170">
        <f>'実質公債費比率（分子）の構造'!N$45</f>
        <v>572</v>
      </c>
      <c r="L49" s="170"/>
      <c r="M49" s="170"/>
      <c r="N49" s="170">
        <f>'実質公債費比率（分子）の構造'!O$45</f>
        <v>571</v>
      </c>
      <c r="O49" s="170"/>
      <c r="P49" s="170"/>
    </row>
    <row r="50" spans="1:16" x14ac:dyDescent="0.15">
      <c r="A50" s="170" t="s">
        <v>67</v>
      </c>
      <c r="B50" s="170" t="e">
        <f>NA()</f>
        <v>#N/A</v>
      </c>
      <c r="C50" s="170">
        <f>IF(ISNUMBER('実質公債費比率（分子）の構造'!K$53),'実質公債費比率（分子）の構造'!K$53,NA())</f>
        <v>247</v>
      </c>
      <c r="D50" s="170" t="e">
        <f>NA()</f>
        <v>#N/A</v>
      </c>
      <c r="E50" s="170" t="e">
        <f>NA()</f>
        <v>#N/A</v>
      </c>
      <c r="F50" s="170">
        <f>IF(ISNUMBER('実質公債費比率（分子）の構造'!L$53),'実質公債費比率（分子）の構造'!L$53,NA())</f>
        <v>242</v>
      </c>
      <c r="G50" s="170" t="e">
        <f>NA()</f>
        <v>#N/A</v>
      </c>
      <c r="H50" s="170" t="e">
        <f>NA()</f>
        <v>#N/A</v>
      </c>
      <c r="I50" s="170">
        <f>IF(ISNUMBER('実質公債費比率（分子）の構造'!M$53),'実質公債費比率（分子）の構造'!M$53,NA())</f>
        <v>241</v>
      </c>
      <c r="J50" s="170" t="e">
        <f>NA()</f>
        <v>#N/A</v>
      </c>
      <c r="K50" s="170" t="e">
        <f>NA()</f>
        <v>#N/A</v>
      </c>
      <c r="L50" s="170">
        <f>IF(ISNUMBER('実質公債費比率（分子）の構造'!N$53),'実質公債費比率（分子）の構造'!N$53,NA())</f>
        <v>259</v>
      </c>
      <c r="M50" s="170" t="e">
        <f>NA()</f>
        <v>#N/A</v>
      </c>
      <c r="N50" s="170" t="e">
        <f>NA()</f>
        <v>#N/A</v>
      </c>
      <c r="O50" s="170">
        <f>IF(ISNUMBER('実質公債費比率（分子）の構造'!O$53),'実質公債費比率（分子）の構造'!O$53,NA())</f>
        <v>268</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6509</v>
      </c>
      <c r="E56" s="169"/>
      <c r="F56" s="169"/>
      <c r="G56" s="169">
        <f>'将来負担比率（分子）の構造'!J$52</f>
        <v>6837</v>
      </c>
      <c r="H56" s="169"/>
      <c r="I56" s="169"/>
      <c r="J56" s="169">
        <f>'将来負担比率（分子）の構造'!K$52</f>
        <v>6759</v>
      </c>
      <c r="K56" s="169"/>
      <c r="L56" s="169"/>
      <c r="M56" s="169">
        <f>'将来負担比率（分子）の構造'!L$52</f>
        <v>6407</v>
      </c>
      <c r="N56" s="169"/>
      <c r="O56" s="169"/>
      <c r="P56" s="169">
        <f>'将来負担比率（分子）の構造'!M$52</f>
        <v>6134</v>
      </c>
    </row>
    <row r="57" spans="1:16" x14ac:dyDescent="0.15">
      <c r="A57" s="169" t="s">
        <v>42</v>
      </c>
      <c r="B57" s="169"/>
      <c r="C57" s="169"/>
      <c r="D57" s="169" t="str">
        <f>'将来負担比率（分子）の構造'!I$51</f>
        <v>-</v>
      </c>
      <c r="E57" s="169"/>
      <c r="F57" s="169"/>
      <c r="G57" s="169" t="str">
        <f>'将来負担比率（分子）の構造'!J$51</f>
        <v>-</v>
      </c>
      <c r="H57" s="169"/>
      <c r="I57" s="169"/>
      <c r="J57" s="169">
        <f>'将来負担比率（分子）の構造'!K$51</f>
        <v>1</v>
      </c>
      <c r="K57" s="169"/>
      <c r="L57" s="169"/>
      <c r="M57" s="169">
        <f>'将来負担比率（分子）の構造'!L$51</f>
        <v>1</v>
      </c>
      <c r="N57" s="169"/>
      <c r="O57" s="169"/>
      <c r="P57" s="169">
        <f>'将来負担比率（分子）の構造'!M$51</f>
        <v>1</v>
      </c>
    </row>
    <row r="58" spans="1:16" x14ac:dyDescent="0.15">
      <c r="A58" s="169" t="s">
        <v>41</v>
      </c>
      <c r="B58" s="169"/>
      <c r="C58" s="169"/>
      <c r="D58" s="169">
        <f>'将来負担比率（分子）の構造'!I$50</f>
        <v>2622</v>
      </c>
      <c r="E58" s="169"/>
      <c r="F58" s="169"/>
      <c r="G58" s="169">
        <f>'将来負担比率（分子）の構造'!J$50</f>
        <v>2619</v>
      </c>
      <c r="H58" s="169"/>
      <c r="I58" s="169"/>
      <c r="J58" s="169">
        <f>'将来負担比率（分子）の構造'!K$50</f>
        <v>2939</v>
      </c>
      <c r="K58" s="169"/>
      <c r="L58" s="169"/>
      <c r="M58" s="169">
        <f>'将来負担比率（分子）の構造'!L$50</f>
        <v>3209</v>
      </c>
      <c r="N58" s="169"/>
      <c r="O58" s="169"/>
      <c r="P58" s="169">
        <f>'将来負担比率（分子）の構造'!M$50</f>
        <v>3448</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1216</v>
      </c>
      <c r="C62" s="169"/>
      <c r="D62" s="169"/>
      <c r="E62" s="169">
        <f>'将来負担比率（分子）の構造'!J$45</f>
        <v>1197</v>
      </c>
      <c r="F62" s="169"/>
      <c r="G62" s="169"/>
      <c r="H62" s="169">
        <f>'将来負担比率（分子）の構造'!K$45</f>
        <v>1205</v>
      </c>
      <c r="I62" s="169"/>
      <c r="J62" s="169"/>
      <c r="K62" s="169">
        <f>'将来負担比率（分子）の構造'!L$45</f>
        <v>1170</v>
      </c>
      <c r="L62" s="169"/>
      <c r="M62" s="169"/>
      <c r="N62" s="169">
        <f>'将来負担比率（分子）の構造'!M$45</f>
        <v>1168</v>
      </c>
      <c r="O62" s="169"/>
      <c r="P62" s="169"/>
    </row>
    <row r="63" spans="1:16" x14ac:dyDescent="0.15">
      <c r="A63" s="169" t="s">
        <v>34</v>
      </c>
      <c r="B63" s="169">
        <f>'将来負担比率（分子）の構造'!I$44</f>
        <v>177</v>
      </c>
      <c r="C63" s="169"/>
      <c r="D63" s="169"/>
      <c r="E63" s="169">
        <f>'将来負担比率（分子）の構造'!J$44</f>
        <v>272</v>
      </c>
      <c r="F63" s="169"/>
      <c r="G63" s="169"/>
      <c r="H63" s="169">
        <f>'将来負担比率（分子）の構造'!K$44</f>
        <v>267</v>
      </c>
      <c r="I63" s="169"/>
      <c r="J63" s="169"/>
      <c r="K63" s="169">
        <f>'将来負担比率（分子）の構造'!L$44</f>
        <v>253</v>
      </c>
      <c r="L63" s="169"/>
      <c r="M63" s="169"/>
      <c r="N63" s="169">
        <f>'将来負担比率（分子）の構造'!M$44</f>
        <v>263</v>
      </c>
      <c r="O63" s="169"/>
      <c r="P63" s="169"/>
    </row>
    <row r="64" spans="1:16" x14ac:dyDescent="0.15">
      <c r="A64" s="169" t="s">
        <v>33</v>
      </c>
      <c r="B64" s="169">
        <f>'将来負担比率（分子）の構造'!I$43</f>
        <v>3097</v>
      </c>
      <c r="C64" s="169"/>
      <c r="D64" s="169"/>
      <c r="E64" s="169">
        <f>'将来負担比率（分子）の構造'!J$43</f>
        <v>2848</v>
      </c>
      <c r="F64" s="169"/>
      <c r="G64" s="169"/>
      <c r="H64" s="169">
        <f>'将来負担比率（分子）の構造'!K$43</f>
        <v>2362</v>
      </c>
      <c r="I64" s="169"/>
      <c r="J64" s="169"/>
      <c r="K64" s="169">
        <f>'将来負担比率（分子）の構造'!L$43</f>
        <v>2241</v>
      </c>
      <c r="L64" s="169"/>
      <c r="M64" s="169"/>
      <c r="N64" s="169">
        <f>'将来負担比率（分子）の構造'!M$43</f>
        <v>2081</v>
      </c>
      <c r="O64" s="169"/>
      <c r="P64" s="169"/>
    </row>
    <row r="65" spans="1:16" x14ac:dyDescent="0.15">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31</v>
      </c>
      <c r="B66" s="169">
        <f>'将来負担比率（分子）の構造'!I$41</f>
        <v>5335</v>
      </c>
      <c r="C66" s="169"/>
      <c r="D66" s="169"/>
      <c r="E66" s="169">
        <f>'将来負担比率（分子）の構造'!J$41</f>
        <v>5501</v>
      </c>
      <c r="F66" s="169"/>
      <c r="G66" s="169"/>
      <c r="H66" s="169">
        <f>'将来負担比率（分子）の構造'!K$41</f>
        <v>6162</v>
      </c>
      <c r="I66" s="169"/>
      <c r="J66" s="169"/>
      <c r="K66" s="169">
        <f>'将来負担比率（分子）の構造'!L$41</f>
        <v>5798</v>
      </c>
      <c r="L66" s="169"/>
      <c r="M66" s="169"/>
      <c r="N66" s="169">
        <f>'将来負担比率（分子）の構造'!M$41</f>
        <v>5373</v>
      </c>
      <c r="O66" s="169"/>
      <c r="P66" s="169"/>
    </row>
    <row r="67" spans="1:16" x14ac:dyDescent="0.15">
      <c r="A67" s="169" t="s">
        <v>71</v>
      </c>
      <c r="B67" s="169" t="e">
        <f>NA()</f>
        <v>#N/A</v>
      </c>
      <c r="C67" s="169">
        <f>IF(ISNUMBER('将来負担比率（分子）の構造'!I$53), IF('将来負担比率（分子）の構造'!I$53 &lt; 0, 0, '将来負担比率（分子）の構造'!I$53), NA())</f>
        <v>694</v>
      </c>
      <c r="D67" s="169" t="e">
        <f>NA()</f>
        <v>#N/A</v>
      </c>
      <c r="E67" s="169" t="e">
        <f>NA()</f>
        <v>#N/A</v>
      </c>
      <c r="F67" s="169">
        <f>IF(ISNUMBER('将来負担比率（分子）の構造'!J$53), IF('将来負担比率（分子）の構造'!J$53 &lt; 0, 0, '将来負担比率（分子）の構造'!J$53), NA())</f>
        <v>362</v>
      </c>
      <c r="G67" s="169" t="e">
        <f>NA()</f>
        <v>#N/A</v>
      </c>
      <c r="H67" s="169" t="e">
        <f>NA()</f>
        <v>#N/A</v>
      </c>
      <c r="I67" s="169">
        <f>IF(ISNUMBER('将来負担比率（分子）の構造'!K$53), IF('将来負担比率（分子）の構造'!K$53 &lt; 0, 0, '将来負担比率（分子）の構造'!K$53), NA())</f>
        <v>297</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1286</v>
      </c>
      <c r="C72" s="173">
        <f>基金残高に係る経年分析!G55</f>
        <v>1330</v>
      </c>
      <c r="D72" s="173">
        <f>基金残高に係る経年分析!H55</f>
        <v>1387</v>
      </c>
    </row>
    <row r="73" spans="1:16" x14ac:dyDescent="0.15">
      <c r="A73" s="172" t="s">
        <v>74</v>
      </c>
      <c r="B73" s="173">
        <f>基金残高に係る経年分析!F56</f>
        <v>406</v>
      </c>
      <c r="C73" s="173">
        <f>基金残高に係る経年分析!G56</f>
        <v>406</v>
      </c>
      <c r="D73" s="173">
        <f>基金残高に係る経年分析!H56</f>
        <v>431</v>
      </c>
    </row>
    <row r="74" spans="1:16" x14ac:dyDescent="0.15">
      <c r="A74" s="172" t="s">
        <v>75</v>
      </c>
      <c r="B74" s="173">
        <f>基金残高に係る経年分析!F57</f>
        <v>552</v>
      </c>
      <c r="C74" s="173">
        <f>基金残高に係る経年分析!G57</f>
        <v>795</v>
      </c>
      <c r="D74" s="173">
        <f>基金残高に係る経年分析!H57</f>
        <v>1056</v>
      </c>
    </row>
  </sheetData>
  <sheetProtection algorithmName="SHA-512" hashValue="c2c7tlke22ZH1PaeF3QbtG+VzN5fYBhpUEpnXKXoKzpaFqtqY5/ubub1tS7JEgfuSCcUCnSlZGO6pk26hbEaVw==" saltValue="jHZExmWzb438AB/GKo4V/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04" t="s">
        <v>203</v>
      </c>
      <c r="DI1" s="705"/>
      <c r="DJ1" s="705"/>
      <c r="DK1" s="705"/>
      <c r="DL1" s="705"/>
      <c r="DM1" s="705"/>
      <c r="DN1" s="706"/>
      <c r="DO1" s="208"/>
      <c r="DP1" s="704" t="s">
        <v>204</v>
      </c>
      <c r="DQ1" s="705"/>
      <c r="DR1" s="705"/>
      <c r="DS1" s="705"/>
      <c r="DT1" s="705"/>
      <c r="DU1" s="705"/>
      <c r="DV1" s="705"/>
      <c r="DW1" s="705"/>
      <c r="DX1" s="705"/>
      <c r="DY1" s="705"/>
      <c r="DZ1" s="705"/>
      <c r="EA1" s="705"/>
      <c r="EB1" s="705"/>
      <c r="EC1" s="706"/>
      <c r="ED1" s="207"/>
      <c r="EE1" s="207"/>
      <c r="EF1" s="207"/>
      <c r="EG1" s="207"/>
      <c r="EH1" s="207"/>
      <c r="EI1" s="207"/>
      <c r="EJ1" s="207"/>
      <c r="EK1" s="207"/>
      <c r="EL1" s="207"/>
      <c r="EM1" s="207"/>
    </row>
    <row r="2" spans="2:143" ht="22.5" customHeight="1" x14ac:dyDescent="0.15">
      <c r="B2" s="209" t="s">
        <v>205</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60" t="s">
        <v>206</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207</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208</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209</v>
      </c>
      <c r="S4" s="661"/>
      <c r="T4" s="661"/>
      <c r="U4" s="661"/>
      <c r="V4" s="661"/>
      <c r="W4" s="661"/>
      <c r="X4" s="661"/>
      <c r="Y4" s="662"/>
      <c r="Z4" s="660" t="s">
        <v>210</v>
      </c>
      <c r="AA4" s="661"/>
      <c r="AB4" s="661"/>
      <c r="AC4" s="662"/>
      <c r="AD4" s="660" t="s">
        <v>211</v>
      </c>
      <c r="AE4" s="661"/>
      <c r="AF4" s="661"/>
      <c r="AG4" s="661"/>
      <c r="AH4" s="661"/>
      <c r="AI4" s="661"/>
      <c r="AJ4" s="661"/>
      <c r="AK4" s="662"/>
      <c r="AL4" s="660" t="s">
        <v>210</v>
      </c>
      <c r="AM4" s="661"/>
      <c r="AN4" s="661"/>
      <c r="AO4" s="662"/>
      <c r="AP4" s="707" t="s">
        <v>212</v>
      </c>
      <c r="AQ4" s="707"/>
      <c r="AR4" s="707"/>
      <c r="AS4" s="707"/>
      <c r="AT4" s="707"/>
      <c r="AU4" s="707"/>
      <c r="AV4" s="707"/>
      <c r="AW4" s="707"/>
      <c r="AX4" s="707"/>
      <c r="AY4" s="707"/>
      <c r="AZ4" s="707"/>
      <c r="BA4" s="707"/>
      <c r="BB4" s="707"/>
      <c r="BC4" s="707"/>
      <c r="BD4" s="707"/>
      <c r="BE4" s="707"/>
      <c r="BF4" s="707"/>
      <c r="BG4" s="707" t="s">
        <v>213</v>
      </c>
      <c r="BH4" s="707"/>
      <c r="BI4" s="707"/>
      <c r="BJ4" s="707"/>
      <c r="BK4" s="707"/>
      <c r="BL4" s="707"/>
      <c r="BM4" s="707"/>
      <c r="BN4" s="707"/>
      <c r="BO4" s="707" t="s">
        <v>210</v>
      </c>
      <c r="BP4" s="707"/>
      <c r="BQ4" s="707"/>
      <c r="BR4" s="707"/>
      <c r="BS4" s="707" t="s">
        <v>214</v>
      </c>
      <c r="BT4" s="707"/>
      <c r="BU4" s="707"/>
      <c r="BV4" s="707"/>
      <c r="BW4" s="707"/>
      <c r="BX4" s="707"/>
      <c r="BY4" s="707"/>
      <c r="BZ4" s="707"/>
      <c r="CA4" s="707"/>
      <c r="CB4" s="707"/>
      <c r="CD4" s="660" t="s">
        <v>215</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216</v>
      </c>
      <c r="C5" s="667"/>
      <c r="D5" s="667"/>
      <c r="E5" s="667"/>
      <c r="F5" s="667"/>
      <c r="G5" s="667"/>
      <c r="H5" s="667"/>
      <c r="I5" s="667"/>
      <c r="J5" s="667"/>
      <c r="K5" s="667"/>
      <c r="L5" s="667"/>
      <c r="M5" s="667"/>
      <c r="N5" s="667"/>
      <c r="O5" s="667"/>
      <c r="P5" s="667"/>
      <c r="Q5" s="668"/>
      <c r="R5" s="663">
        <v>2799738</v>
      </c>
      <c r="S5" s="664"/>
      <c r="T5" s="664"/>
      <c r="U5" s="664"/>
      <c r="V5" s="664"/>
      <c r="W5" s="664"/>
      <c r="X5" s="664"/>
      <c r="Y5" s="689"/>
      <c r="Z5" s="702">
        <v>34.9</v>
      </c>
      <c r="AA5" s="702"/>
      <c r="AB5" s="702"/>
      <c r="AC5" s="702"/>
      <c r="AD5" s="703">
        <v>2799738</v>
      </c>
      <c r="AE5" s="703"/>
      <c r="AF5" s="703"/>
      <c r="AG5" s="703"/>
      <c r="AH5" s="703"/>
      <c r="AI5" s="703"/>
      <c r="AJ5" s="703"/>
      <c r="AK5" s="703"/>
      <c r="AL5" s="690">
        <v>54.8</v>
      </c>
      <c r="AM5" s="672"/>
      <c r="AN5" s="672"/>
      <c r="AO5" s="691"/>
      <c r="AP5" s="666" t="s">
        <v>217</v>
      </c>
      <c r="AQ5" s="667"/>
      <c r="AR5" s="667"/>
      <c r="AS5" s="667"/>
      <c r="AT5" s="667"/>
      <c r="AU5" s="667"/>
      <c r="AV5" s="667"/>
      <c r="AW5" s="667"/>
      <c r="AX5" s="667"/>
      <c r="AY5" s="667"/>
      <c r="AZ5" s="667"/>
      <c r="BA5" s="667"/>
      <c r="BB5" s="667"/>
      <c r="BC5" s="667"/>
      <c r="BD5" s="667"/>
      <c r="BE5" s="667"/>
      <c r="BF5" s="668"/>
      <c r="BG5" s="608">
        <v>2799738</v>
      </c>
      <c r="BH5" s="609"/>
      <c r="BI5" s="609"/>
      <c r="BJ5" s="609"/>
      <c r="BK5" s="609"/>
      <c r="BL5" s="609"/>
      <c r="BM5" s="609"/>
      <c r="BN5" s="610"/>
      <c r="BO5" s="646">
        <v>100</v>
      </c>
      <c r="BP5" s="646"/>
      <c r="BQ5" s="646"/>
      <c r="BR5" s="646"/>
      <c r="BS5" s="647" t="s">
        <v>122</v>
      </c>
      <c r="BT5" s="647"/>
      <c r="BU5" s="647"/>
      <c r="BV5" s="647"/>
      <c r="BW5" s="647"/>
      <c r="BX5" s="647"/>
      <c r="BY5" s="647"/>
      <c r="BZ5" s="647"/>
      <c r="CA5" s="647"/>
      <c r="CB5" s="685"/>
      <c r="CD5" s="660" t="s">
        <v>212</v>
      </c>
      <c r="CE5" s="661"/>
      <c r="CF5" s="661"/>
      <c r="CG5" s="661"/>
      <c r="CH5" s="661"/>
      <c r="CI5" s="661"/>
      <c r="CJ5" s="661"/>
      <c r="CK5" s="661"/>
      <c r="CL5" s="661"/>
      <c r="CM5" s="661"/>
      <c r="CN5" s="661"/>
      <c r="CO5" s="661"/>
      <c r="CP5" s="661"/>
      <c r="CQ5" s="662"/>
      <c r="CR5" s="660" t="s">
        <v>218</v>
      </c>
      <c r="CS5" s="661"/>
      <c r="CT5" s="661"/>
      <c r="CU5" s="661"/>
      <c r="CV5" s="661"/>
      <c r="CW5" s="661"/>
      <c r="CX5" s="661"/>
      <c r="CY5" s="662"/>
      <c r="CZ5" s="660" t="s">
        <v>210</v>
      </c>
      <c r="DA5" s="661"/>
      <c r="DB5" s="661"/>
      <c r="DC5" s="662"/>
      <c r="DD5" s="660" t="s">
        <v>219</v>
      </c>
      <c r="DE5" s="661"/>
      <c r="DF5" s="661"/>
      <c r="DG5" s="661"/>
      <c r="DH5" s="661"/>
      <c r="DI5" s="661"/>
      <c r="DJ5" s="661"/>
      <c r="DK5" s="661"/>
      <c r="DL5" s="661"/>
      <c r="DM5" s="661"/>
      <c r="DN5" s="661"/>
      <c r="DO5" s="661"/>
      <c r="DP5" s="662"/>
      <c r="DQ5" s="660" t="s">
        <v>220</v>
      </c>
      <c r="DR5" s="661"/>
      <c r="DS5" s="661"/>
      <c r="DT5" s="661"/>
      <c r="DU5" s="661"/>
      <c r="DV5" s="661"/>
      <c r="DW5" s="661"/>
      <c r="DX5" s="661"/>
      <c r="DY5" s="661"/>
      <c r="DZ5" s="661"/>
      <c r="EA5" s="661"/>
      <c r="EB5" s="661"/>
      <c r="EC5" s="662"/>
    </row>
    <row r="6" spans="2:143" ht="11.25" customHeight="1" x14ac:dyDescent="0.15">
      <c r="B6" s="605" t="s">
        <v>221</v>
      </c>
      <c r="C6" s="606"/>
      <c r="D6" s="606"/>
      <c r="E6" s="606"/>
      <c r="F6" s="606"/>
      <c r="G6" s="606"/>
      <c r="H6" s="606"/>
      <c r="I6" s="606"/>
      <c r="J6" s="606"/>
      <c r="K6" s="606"/>
      <c r="L6" s="606"/>
      <c r="M6" s="606"/>
      <c r="N6" s="606"/>
      <c r="O6" s="606"/>
      <c r="P6" s="606"/>
      <c r="Q6" s="607"/>
      <c r="R6" s="608">
        <v>105528</v>
      </c>
      <c r="S6" s="609"/>
      <c r="T6" s="609"/>
      <c r="U6" s="609"/>
      <c r="V6" s="609"/>
      <c r="W6" s="609"/>
      <c r="X6" s="609"/>
      <c r="Y6" s="610"/>
      <c r="Z6" s="646">
        <v>1.3</v>
      </c>
      <c r="AA6" s="646"/>
      <c r="AB6" s="646"/>
      <c r="AC6" s="646"/>
      <c r="AD6" s="647">
        <v>105528</v>
      </c>
      <c r="AE6" s="647"/>
      <c r="AF6" s="647"/>
      <c r="AG6" s="647"/>
      <c r="AH6" s="647"/>
      <c r="AI6" s="647"/>
      <c r="AJ6" s="647"/>
      <c r="AK6" s="647"/>
      <c r="AL6" s="611">
        <v>2.1</v>
      </c>
      <c r="AM6" s="612"/>
      <c r="AN6" s="612"/>
      <c r="AO6" s="648"/>
      <c r="AP6" s="605" t="s">
        <v>222</v>
      </c>
      <c r="AQ6" s="606"/>
      <c r="AR6" s="606"/>
      <c r="AS6" s="606"/>
      <c r="AT6" s="606"/>
      <c r="AU6" s="606"/>
      <c r="AV6" s="606"/>
      <c r="AW6" s="606"/>
      <c r="AX6" s="606"/>
      <c r="AY6" s="606"/>
      <c r="AZ6" s="606"/>
      <c r="BA6" s="606"/>
      <c r="BB6" s="606"/>
      <c r="BC6" s="606"/>
      <c r="BD6" s="606"/>
      <c r="BE6" s="606"/>
      <c r="BF6" s="607"/>
      <c r="BG6" s="608">
        <v>2799738</v>
      </c>
      <c r="BH6" s="609"/>
      <c r="BI6" s="609"/>
      <c r="BJ6" s="609"/>
      <c r="BK6" s="609"/>
      <c r="BL6" s="609"/>
      <c r="BM6" s="609"/>
      <c r="BN6" s="610"/>
      <c r="BO6" s="646">
        <v>100</v>
      </c>
      <c r="BP6" s="646"/>
      <c r="BQ6" s="646"/>
      <c r="BR6" s="646"/>
      <c r="BS6" s="647" t="s">
        <v>122</v>
      </c>
      <c r="BT6" s="647"/>
      <c r="BU6" s="647"/>
      <c r="BV6" s="647"/>
      <c r="BW6" s="647"/>
      <c r="BX6" s="647"/>
      <c r="BY6" s="647"/>
      <c r="BZ6" s="647"/>
      <c r="CA6" s="647"/>
      <c r="CB6" s="685"/>
      <c r="CD6" s="666" t="s">
        <v>223</v>
      </c>
      <c r="CE6" s="667"/>
      <c r="CF6" s="667"/>
      <c r="CG6" s="667"/>
      <c r="CH6" s="667"/>
      <c r="CI6" s="667"/>
      <c r="CJ6" s="667"/>
      <c r="CK6" s="667"/>
      <c r="CL6" s="667"/>
      <c r="CM6" s="667"/>
      <c r="CN6" s="667"/>
      <c r="CO6" s="667"/>
      <c r="CP6" s="667"/>
      <c r="CQ6" s="668"/>
      <c r="CR6" s="608">
        <v>93432</v>
      </c>
      <c r="CS6" s="609"/>
      <c r="CT6" s="609"/>
      <c r="CU6" s="609"/>
      <c r="CV6" s="609"/>
      <c r="CW6" s="609"/>
      <c r="CX6" s="609"/>
      <c r="CY6" s="610"/>
      <c r="CZ6" s="690">
        <v>1.3</v>
      </c>
      <c r="DA6" s="672"/>
      <c r="DB6" s="672"/>
      <c r="DC6" s="692"/>
      <c r="DD6" s="614" t="s">
        <v>122</v>
      </c>
      <c r="DE6" s="609"/>
      <c r="DF6" s="609"/>
      <c r="DG6" s="609"/>
      <c r="DH6" s="609"/>
      <c r="DI6" s="609"/>
      <c r="DJ6" s="609"/>
      <c r="DK6" s="609"/>
      <c r="DL6" s="609"/>
      <c r="DM6" s="609"/>
      <c r="DN6" s="609"/>
      <c r="DO6" s="609"/>
      <c r="DP6" s="610"/>
      <c r="DQ6" s="614">
        <v>93432</v>
      </c>
      <c r="DR6" s="609"/>
      <c r="DS6" s="609"/>
      <c r="DT6" s="609"/>
      <c r="DU6" s="609"/>
      <c r="DV6" s="609"/>
      <c r="DW6" s="609"/>
      <c r="DX6" s="609"/>
      <c r="DY6" s="609"/>
      <c r="DZ6" s="609"/>
      <c r="EA6" s="609"/>
      <c r="EB6" s="609"/>
      <c r="EC6" s="645"/>
    </row>
    <row r="7" spans="2:143" ht="11.25" customHeight="1" x14ac:dyDescent="0.15">
      <c r="B7" s="605" t="s">
        <v>224</v>
      </c>
      <c r="C7" s="606"/>
      <c r="D7" s="606"/>
      <c r="E7" s="606"/>
      <c r="F7" s="606"/>
      <c r="G7" s="606"/>
      <c r="H7" s="606"/>
      <c r="I7" s="606"/>
      <c r="J7" s="606"/>
      <c r="K7" s="606"/>
      <c r="L7" s="606"/>
      <c r="M7" s="606"/>
      <c r="N7" s="606"/>
      <c r="O7" s="606"/>
      <c r="P7" s="606"/>
      <c r="Q7" s="607"/>
      <c r="R7" s="608">
        <v>787</v>
      </c>
      <c r="S7" s="609"/>
      <c r="T7" s="609"/>
      <c r="U7" s="609"/>
      <c r="V7" s="609"/>
      <c r="W7" s="609"/>
      <c r="X7" s="609"/>
      <c r="Y7" s="610"/>
      <c r="Z7" s="646">
        <v>0</v>
      </c>
      <c r="AA7" s="646"/>
      <c r="AB7" s="646"/>
      <c r="AC7" s="646"/>
      <c r="AD7" s="647">
        <v>787</v>
      </c>
      <c r="AE7" s="647"/>
      <c r="AF7" s="647"/>
      <c r="AG7" s="647"/>
      <c r="AH7" s="647"/>
      <c r="AI7" s="647"/>
      <c r="AJ7" s="647"/>
      <c r="AK7" s="647"/>
      <c r="AL7" s="611">
        <v>0</v>
      </c>
      <c r="AM7" s="612"/>
      <c r="AN7" s="612"/>
      <c r="AO7" s="648"/>
      <c r="AP7" s="605" t="s">
        <v>225</v>
      </c>
      <c r="AQ7" s="606"/>
      <c r="AR7" s="606"/>
      <c r="AS7" s="606"/>
      <c r="AT7" s="606"/>
      <c r="AU7" s="606"/>
      <c r="AV7" s="606"/>
      <c r="AW7" s="606"/>
      <c r="AX7" s="606"/>
      <c r="AY7" s="606"/>
      <c r="AZ7" s="606"/>
      <c r="BA7" s="606"/>
      <c r="BB7" s="606"/>
      <c r="BC7" s="606"/>
      <c r="BD7" s="606"/>
      <c r="BE7" s="606"/>
      <c r="BF7" s="607"/>
      <c r="BG7" s="608">
        <v>1045496</v>
      </c>
      <c r="BH7" s="609"/>
      <c r="BI7" s="609"/>
      <c r="BJ7" s="609"/>
      <c r="BK7" s="609"/>
      <c r="BL7" s="609"/>
      <c r="BM7" s="609"/>
      <c r="BN7" s="610"/>
      <c r="BO7" s="646">
        <v>37.299999999999997</v>
      </c>
      <c r="BP7" s="646"/>
      <c r="BQ7" s="646"/>
      <c r="BR7" s="646"/>
      <c r="BS7" s="647" t="s">
        <v>122</v>
      </c>
      <c r="BT7" s="647"/>
      <c r="BU7" s="647"/>
      <c r="BV7" s="647"/>
      <c r="BW7" s="647"/>
      <c r="BX7" s="647"/>
      <c r="BY7" s="647"/>
      <c r="BZ7" s="647"/>
      <c r="CA7" s="647"/>
      <c r="CB7" s="685"/>
      <c r="CD7" s="605" t="s">
        <v>226</v>
      </c>
      <c r="CE7" s="606"/>
      <c r="CF7" s="606"/>
      <c r="CG7" s="606"/>
      <c r="CH7" s="606"/>
      <c r="CI7" s="606"/>
      <c r="CJ7" s="606"/>
      <c r="CK7" s="606"/>
      <c r="CL7" s="606"/>
      <c r="CM7" s="606"/>
      <c r="CN7" s="606"/>
      <c r="CO7" s="606"/>
      <c r="CP7" s="606"/>
      <c r="CQ7" s="607"/>
      <c r="CR7" s="608">
        <v>1375833</v>
      </c>
      <c r="CS7" s="609"/>
      <c r="CT7" s="609"/>
      <c r="CU7" s="609"/>
      <c r="CV7" s="609"/>
      <c r="CW7" s="609"/>
      <c r="CX7" s="609"/>
      <c r="CY7" s="610"/>
      <c r="CZ7" s="646">
        <v>18.600000000000001</v>
      </c>
      <c r="DA7" s="646"/>
      <c r="DB7" s="646"/>
      <c r="DC7" s="646"/>
      <c r="DD7" s="614">
        <v>3658</v>
      </c>
      <c r="DE7" s="609"/>
      <c r="DF7" s="609"/>
      <c r="DG7" s="609"/>
      <c r="DH7" s="609"/>
      <c r="DI7" s="609"/>
      <c r="DJ7" s="609"/>
      <c r="DK7" s="609"/>
      <c r="DL7" s="609"/>
      <c r="DM7" s="609"/>
      <c r="DN7" s="609"/>
      <c r="DO7" s="609"/>
      <c r="DP7" s="610"/>
      <c r="DQ7" s="614">
        <v>1294319</v>
      </c>
      <c r="DR7" s="609"/>
      <c r="DS7" s="609"/>
      <c r="DT7" s="609"/>
      <c r="DU7" s="609"/>
      <c r="DV7" s="609"/>
      <c r="DW7" s="609"/>
      <c r="DX7" s="609"/>
      <c r="DY7" s="609"/>
      <c r="DZ7" s="609"/>
      <c r="EA7" s="609"/>
      <c r="EB7" s="609"/>
      <c r="EC7" s="645"/>
    </row>
    <row r="8" spans="2:143" ht="11.25" customHeight="1" x14ac:dyDescent="0.15">
      <c r="B8" s="605" t="s">
        <v>227</v>
      </c>
      <c r="C8" s="606"/>
      <c r="D8" s="606"/>
      <c r="E8" s="606"/>
      <c r="F8" s="606"/>
      <c r="G8" s="606"/>
      <c r="H8" s="606"/>
      <c r="I8" s="606"/>
      <c r="J8" s="606"/>
      <c r="K8" s="606"/>
      <c r="L8" s="606"/>
      <c r="M8" s="606"/>
      <c r="N8" s="606"/>
      <c r="O8" s="606"/>
      <c r="P8" s="606"/>
      <c r="Q8" s="607"/>
      <c r="R8" s="608">
        <v>14274</v>
      </c>
      <c r="S8" s="609"/>
      <c r="T8" s="609"/>
      <c r="U8" s="609"/>
      <c r="V8" s="609"/>
      <c r="W8" s="609"/>
      <c r="X8" s="609"/>
      <c r="Y8" s="610"/>
      <c r="Z8" s="646">
        <v>0.2</v>
      </c>
      <c r="AA8" s="646"/>
      <c r="AB8" s="646"/>
      <c r="AC8" s="646"/>
      <c r="AD8" s="647">
        <v>14274</v>
      </c>
      <c r="AE8" s="647"/>
      <c r="AF8" s="647"/>
      <c r="AG8" s="647"/>
      <c r="AH8" s="647"/>
      <c r="AI8" s="647"/>
      <c r="AJ8" s="647"/>
      <c r="AK8" s="647"/>
      <c r="AL8" s="611">
        <v>0.3</v>
      </c>
      <c r="AM8" s="612"/>
      <c r="AN8" s="612"/>
      <c r="AO8" s="648"/>
      <c r="AP8" s="605" t="s">
        <v>228</v>
      </c>
      <c r="AQ8" s="606"/>
      <c r="AR8" s="606"/>
      <c r="AS8" s="606"/>
      <c r="AT8" s="606"/>
      <c r="AU8" s="606"/>
      <c r="AV8" s="606"/>
      <c r="AW8" s="606"/>
      <c r="AX8" s="606"/>
      <c r="AY8" s="606"/>
      <c r="AZ8" s="606"/>
      <c r="BA8" s="606"/>
      <c r="BB8" s="606"/>
      <c r="BC8" s="606"/>
      <c r="BD8" s="606"/>
      <c r="BE8" s="606"/>
      <c r="BF8" s="607"/>
      <c r="BG8" s="608">
        <v>34484</v>
      </c>
      <c r="BH8" s="609"/>
      <c r="BI8" s="609"/>
      <c r="BJ8" s="609"/>
      <c r="BK8" s="609"/>
      <c r="BL8" s="609"/>
      <c r="BM8" s="609"/>
      <c r="BN8" s="610"/>
      <c r="BO8" s="646">
        <v>1.2</v>
      </c>
      <c r="BP8" s="646"/>
      <c r="BQ8" s="646"/>
      <c r="BR8" s="646"/>
      <c r="BS8" s="647" t="s">
        <v>122</v>
      </c>
      <c r="BT8" s="647"/>
      <c r="BU8" s="647"/>
      <c r="BV8" s="647"/>
      <c r="BW8" s="647"/>
      <c r="BX8" s="647"/>
      <c r="BY8" s="647"/>
      <c r="BZ8" s="647"/>
      <c r="CA8" s="647"/>
      <c r="CB8" s="685"/>
      <c r="CD8" s="605" t="s">
        <v>229</v>
      </c>
      <c r="CE8" s="606"/>
      <c r="CF8" s="606"/>
      <c r="CG8" s="606"/>
      <c r="CH8" s="606"/>
      <c r="CI8" s="606"/>
      <c r="CJ8" s="606"/>
      <c r="CK8" s="606"/>
      <c r="CL8" s="606"/>
      <c r="CM8" s="606"/>
      <c r="CN8" s="606"/>
      <c r="CO8" s="606"/>
      <c r="CP8" s="606"/>
      <c r="CQ8" s="607"/>
      <c r="CR8" s="608">
        <v>2433168</v>
      </c>
      <c r="CS8" s="609"/>
      <c r="CT8" s="609"/>
      <c r="CU8" s="609"/>
      <c r="CV8" s="609"/>
      <c r="CW8" s="609"/>
      <c r="CX8" s="609"/>
      <c r="CY8" s="610"/>
      <c r="CZ8" s="646">
        <v>32.9</v>
      </c>
      <c r="DA8" s="646"/>
      <c r="DB8" s="646"/>
      <c r="DC8" s="646"/>
      <c r="DD8" s="614">
        <v>78257</v>
      </c>
      <c r="DE8" s="609"/>
      <c r="DF8" s="609"/>
      <c r="DG8" s="609"/>
      <c r="DH8" s="609"/>
      <c r="DI8" s="609"/>
      <c r="DJ8" s="609"/>
      <c r="DK8" s="609"/>
      <c r="DL8" s="609"/>
      <c r="DM8" s="609"/>
      <c r="DN8" s="609"/>
      <c r="DO8" s="609"/>
      <c r="DP8" s="610"/>
      <c r="DQ8" s="614">
        <v>1537665</v>
      </c>
      <c r="DR8" s="609"/>
      <c r="DS8" s="609"/>
      <c r="DT8" s="609"/>
      <c r="DU8" s="609"/>
      <c r="DV8" s="609"/>
      <c r="DW8" s="609"/>
      <c r="DX8" s="609"/>
      <c r="DY8" s="609"/>
      <c r="DZ8" s="609"/>
      <c r="EA8" s="609"/>
      <c r="EB8" s="609"/>
      <c r="EC8" s="645"/>
    </row>
    <row r="9" spans="2:143" ht="11.25" customHeight="1" x14ac:dyDescent="0.15">
      <c r="B9" s="605" t="s">
        <v>230</v>
      </c>
      <c r="C9" s="606"/>
      <c r="D9" s="606"/>
      <c r="E9" s="606"/>
      <c r="F9" s="606"/>
      <c r="G9" s="606"/>
      <c r="H9" s="606"/>
      <c r="I9" s="606"/>
      <c r="J9" s="606"/>
      <c r="K9" s="606"/>
      <c r="L9" s="606"/>
      <c r="M9" s="606"/>
      <c r="N9" s="606"/>
      <c r="O9" s="606"/>
      <c r="P9" s="606"/>
      <c r="Q9" s="607"/>
      <c r="R9" s="608">
        <v>16535</v>
      </c>
      <c r="S9" s="609"/>
      <c r="T9" s="609"/>
      <c r="U9" s="609"/>
      <c r="V9" s="609"/>
      <c r="W9" s="609"/>
      <c r="X9" s="609"/>
      <c r="Y9" s="610"/>
      <c r="Z9" s="646">
        <v>0.2</v>
      </c>
      <c r="AA9" s="646"/>
      <c r="AB9" s="646"/>
      <c r="AC9" s="646"/>
      <c r="AD9" s="647">
        <v>16535</v>
      </c>
      <c r="AE9" s="647"/>
      <c r="AF9" s="647"/>
      <c r="AG9" s="647"/>
      <c r="AH9" s="647"/>
      <c r="AI9" s="647"/>
      <c r="AJ9" s="647"/>
      <c r="AK9" s="647"/>
      <c r="AL9" s="611">
        <v>0.3</v>
      </c>
      <c r="AM9" s="612"/>
      <c r="AN9" s="612"/>
      <c r="AO9" s="648"/>
      <c r="AP9" s="605" t="s">
        <v>231</v>
      </c>
      <c r="AQ9" s="606"/>
      <c r="AR9" s="606"/>
      <c r="AS9" s="606"/>
      <c r="AT9" s="606"/>
      <c r="AU9" s="606"/>
      <c r="AV9" s="606"/>
      <c r="AW9" s="606"/>
      <c r="AX9" s="606"/>
      <c r="AY9" s="606"/>
      <c r="AZ9" s="606"/>
      <c r="BA9" s="606"/>
      <c r="BB9" s="606"/>
      <c r="BC9" s="606"/>
      <c r="BD9" s="606"/>
      <c r="BE9" s="606"/>
      <c r="BF9" s="607"/>
      <c r="BG9" s="608">
        <v>863331</v>
      </c>
      <c r="BH9" s="609"/>
      <c r="BI9" s="609"/>
      <c r="BJ9" s="609"/>
      <c r="BK9" s="609"/>
      <c r="BL9" s="609"/>
      <c r="BM9" s="609"/>
      <c r="BN9" s="610"/>
      <c r="BO9" s="646">
        <v>30.8</v>
      </c>
      <c r="BP9" s="646"/>
      <c r="BQ9" s="646"/>
      <c r="BR9" s="646"/>
      <c r="BS9" s="647" t="s">
        <v>122</v>
      </c>
      <c r="BT9" s="647"/>
      <c r="BU9" s="647"/>
      <c r="BV9" s="647"/>
      <c r="BW9" s="647"/>
      <c r="BX9" s="647"/>
      <c r="BY9" s="647"/>
      <c r="BZ9" s="647"/>
      <c r="CA9" s="647"/>
      <c r="CB9" s="685"/>
      <c r="CD9" s="605" t="s">
        <v>232</v>
      </c>
      <c r="CE9" s="606"/>
      <c r="CF9" s="606"/>
      <c r="CG9" s="606"/>
      <c r="CH9" s="606"/>
      <c r="CI9" s="606"/>
      <c r="CJ9" s="606"/>
      <c r="CK9" s="606"/>
      <c r="CL9" s="606"/>
      <c r="CM9" s="606"/>
      <c r="CN9" s="606"/>
      <c r="CO9" s="606"/>
      <c r="CP9" s="606"/>
      <c r="CQ9" s="607"/>
      <c r="CR9" s="608">
        <v>538765</v>
      </c>
      <c r="CS9" s="609"/>
      <c r="CT9" s="609"/>
      <c r="CU9" s="609"/>
      <c r="CV9" s="609"/>
      <c r="CW9" s="609"/>
      <c r="CX9" s="609"/>
      <c r="CY9" s="610"/>
      <c r="CZ9" s="646">
        <v>7.3</v>
      </c>
      <c r="DA9" s="646"/>
      <c r="DB9" s="646"/>
      <c r="DC9" s="646"/>
      <c r="DD9" s="614">
        <v>981</v>
      </c>
      <c r="DE9" s="609"/>
      <c r="DF9" s="609"/>
      <c r="DG9" s="609"/>
      <c r="DH9" s="609"/>
      <c r="DI9" s="609"/>
      <c r="DJ9" s="609"/>
      <c r="DK9" s="609"/>
      <c r="DL9" s="609"/>
      <c r="DM9" s="609"/>
      <c r="DN9" s="609"/>
      <c r="DO9" s="609"/>
      <c r="DP9" s="610"/>
      <c r="DQ9" s="614">
        <v>466429</v>
      </c>
      <c r="DR9" s="609"/>
      <c r="DS9" s="609"/>
      <c r="DT9" s="609"/>
      <c r="DU9" s="609"/>
      <c r="DV9" s="609"/>
      <c r="DW9" s="609"/>
      <c r="DX9" s="609"/>
      <c r="DY9" s="609"/>
      <c r="DZ9" s="609"/>
      <c r="EA9" s="609"/>
      <c r="EB9" s="609"/>
      <c r="EC9" s="645"/>
    </row>
    <row r="10" spans="2:143" ht="11.25" customHeight="1" x14ac:dyDescent="0.15">
      <c r="B10" s="605" t="s">
        <v>233</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234</v>
      </c>
      <c r="AQ10" s="606"/>
      <c r="AR10" s="606"/>
      <c r="AS10" s="606"/>
      <c r="AT10" s="606"/>
      <c r="AU10" s="606"/>
      <c r="AV10" s="606"/>
      <c r="AW10" s="606"/>
      <c r="AX10" s="606"/>
      <c r="AY10" s="606"/>
      <c r="AZ10" s="606"/>
      <c r="BA10" s="606"/>
      <c r="BB10" s="606"/>
      <c r="BC10" s="606"/>
      <c r="BD10" s="606"/>
      <c r="BE10" s="606"/>
      <c r="BF10" s="607"/>
      <c r="BG10" s="608">
        <v>62969</v>
      </c>
      <c r="BH10" s="609"/>
      <c r="BI10" s="609"/>
      <c r="BJ10" s="609"/>
      <c r="BK10" s="609"/>
      <c r="BL10" s="609"/>
      <c r="BM10" s="609"/>
      <c r="BN10" s="610"/>
      <c r="BO10" s="646">
        <v>2.2000000000000002</v>
      </c>
      <c r="BP10" s="646"/>
      <c r="BQ10" s="646"/>
      <c r="BR10" s="646"/>
      <c r="BS10" s="647" t="s">
        <v>122</v>
      </c>
      <c r="BT10" s="647"/>
      <c r="BU10" s="647"/>
      <c r="BV10" s="647"/>
      <c r="BW10" s="647"/>
      <c r="BX10" s="647"/>
      <c r="BY10" s="647"/>
      <c r="BZ10" s="647"/>
      <c r="CA10" s="647"/>
      <c r="CB10" s="685"/>
      <c r="CD10" s="605" t="s">
        <v>235</v>
      </c>
      <c r="CE10" s="606"/>
      <c r="CF10" s="606"/>
      <c r="CG10" s="606"/>
      <c r="CH10" s="606"/>
      <c r="CI10" s="606"/>
      <c r="CJ10" s="606"/>
      <c r="CK10" s="606"/>
      <c r="CL10" s="606"/>
      <c r="CM10" s="606"/>
      <c r="CN10" s="606"/>
      <c r="CO10" s="606"/>
      <c r="CP10" s="606"/>
      <c r="CQ10" s="607"/>
      <c r="CR10" s="608">
        <v>7829</v>
      </c>
      <c r="CS10" s="609"/>
      <c r="CT10" s="609"/>
      <c r="CU10" s="609"/>
      <c r="CV10" s="609"/>
      <c r="CW10" s="609"/>
      <c r="CX10" s="609"/>
      <c r="CY10" s="610"/>
      <c r="CZ10" s="646">
        <v>0.1</v>
      </c>
      <c r="DA10" s="646"/>
      <c r="DB10" s="646"/>
      <c r="DC10" s="646"/>
      <c r="DD10" s="614" t="s">
        <v>122</v>
      </c>
      <c r="DE10" s="609"/>
      <c r="DF10" s="609"/>
      <c r="DG10" s="609"/>
      <c r="DH10" s="609"/>
      <c r="DI10" s="609"/>
      <c r="DJ10" s="609"/>
      <c r="DK10" s="609"/>
      <c r="DL10" s="609"/>
      <c r="DM10" s="609"/>
      <c r="DN10" s="609"/>
      <c r="DO10" s="609"/>
      <c r="DP10" s="610"/>
      <c r="DQ10" s="614">
        <v>7701</v>
      </c>
      <c r="DR10" s="609"/>
      <c r="DS10" s="609"/>
      <c r="DT10" s="609"/>
      <c r="DU10" s="609"/>
      <c r="DV10" s="609"/>
      <c r="DW10" s="609"/>
      <c r="DX10" s="609"/>
      <c r="DY10" s="609"/>
      <c r="DZ10" s="609"/>
      <c r="EA10" s="609"/>
      <c r="EB10" s="609"/>
      <c r="EC10" s="645"/>
    </row>
    <row r="11" spans="2:143" ht="11.25" customHeight="1" x14ac:dyDescent="0.15">
      <c r="B11" s="605" t="s">
        <v>236</v>
      </c>
      <c r="C11" s="606"/>
      <c r="D11" s="606"/>
      <c r="E11" s="606"/>
      <c r="F11" s="606"/>
      <c r="G11" s="606"/>
      <c r="H11" s="606"/>
      <c r="I11" s="606"/>
      <c r="J11" s="606"/>
      <c r="K11" s="606"/>
      <c r="L11" s="606"/>
      <c r="M11" s="606"/>
      <c r="N11" s="606"/>
      <c r="O11" s="606"/>
      <c r="P11" s="606"/>
      <c r="Q11" s="607"/>
      <c r="R11" s="608">
        <v>430157</v>
      </c>
      <c r="S11" s="609"/>
      <c r="T11" s="609"/>
      <c r="U11" s="609"/>
      <c r="V11" s="609"/>
      <c r="W11" s="609"/>
      <c r="X11" s="609"/>
      <c r="Y11" s="610"/>
      <c r="Z11" s="611">
        <v>5.4</v>
      </c>
      <c r="AA11" s="612"/>
      <c r="AB11" s="612"/>
      <c r="AC11" s="613"/>
      <c r="AD11" s="614">
        <v>430157</v>
      </c>
      <c r="AE11" s="609"/>
      <c r="AF11" s="609"/>
      <c r="AG11" s="609"/>
      <c r="AH11" s="609"/>
      <c r="AI11" s="609"/>
      <c r="AJ11" s="609"/>
      <c r="AK11" s="610"/>
      <c r="AL11" s="611">
        <v>8.4</v>
      </c>
      <c r="AM11" s="612"/>
      <c r="AN11" s="612"/>
      <c r="AO11" s="648"/>
      <c r="AP11" s="605" t="s">
        <v>237</v>
      </c>
      <c r="AQ11" s="606"/>
      <c r="AR11" s="606"/>
      <c r="AS11" s="606"/>
      <c r="AT11" s="606"/>
      <c r="AU11" s="606"/>
      <c r="AV11" s="606"/>
      <c r="AW11" s="606"/>
      <c r="AX11" s="606"/>
      <c r="AY11" s="606"/>
      <c r="AZ11" s="606"/>
      <c r="BA11" s="606"/>
      <c r="BB11" s="606"/>
      <c r="BC11" s="606"/>
      <c r="BD11" s="606"/>
      <c r="BE11" s="606"/>
      <c r="BF11" s="607"/>
      <c r="BG11" s="608">
        <v>84712</v>
      </c>
      <c r="BH11" s="609"/>
      <c r="BI11" s="609"/>
      <c r="BJ11" s="609"/>
      <c r="BK11" s="609"/>
      <c r="BL11" s="609"/>
      <c r="BM11" s="609"/>
      <c r="BN11" s="610"/>
      <c r="BO11" s="646">
        <v>3</v>
      </c>
      <c r="BP11" s="646"/>
      <c r="BQ11" s="646"/>
      <c r="BR11" s="646"/>
      <c r="BS11" s="647" t="s">
        <v>122</v>
      </c>
      <c r="BT11" s="647"/>
      <c r="BU11" s="647"/>
      <c r="BV11" s="647"/>
      <c r="BW11" s="647"/>
      <c r="BX11" s="647"/>
      <c r="BY11" s="647"/>
      <c r="BZ11" s="647"/>
      <c r="CA11" s="647"/>
      <c r="CB11" s="685"/>
      <c r="CD11" s="605" t="s">
        <v>238</v>
      </c>
      <c r="CE11" s="606"/>
      <c r="CF11" s="606"/>
      <c r="CG11" s="606"/>
      <c r="CH11" s="606"/>
      <c r="CI11" s="606"/>
      <c r="CJ11" s="606"/>
      <c r="CK11" s="606"/>
      <c r="CL11" s="606"/>
      <c r="CM11" s="606"/>
      <c r="CN11" s="606"/>
      <c r="CO11" s="606"/>
      <c r="CP11" s="606"/>
      <c r="CQ11" s="607"/>
      <c r="CR11" s="608">
        <v>521749</v>
      </c>
      <c r="CS11" s="609"/>
      <c r="CT11" s="609"/>
      <c r="CU11" s="609"/>
      <c r="CV11" s="609"/>
      <c r="CW11" s="609"/>
      <c r="CX11" s="609"/>
      <c r="CY11" s="610"/>
      <c r="CZ11" s="646">
        <v>7</v>
      </c>
      <c r="DA11" s="646"/>
      <c r="DB11" s="646"/>
      <c r="DC11" s="646"/>
      <c r="DD11" s="614">
        <v>115916</v>
      </c>
      <c r="DE11" s="609"/>
      <c r="DF11" s="609"/>
      <c r="DG11" s="609"/>
      <c r="DH11" s="609"/>
      <c r="DI11" s="609"/>
      <c r="DJ11" s="609"/>
      <c r="DK11" s="609"/>
      <c r="DL11" s="609"/>
      <c r="DM11" s="609"/>
      <c r="DN11" s="609"/>
      <c r="DO11" s="609"/>
      <c r="DP11" s="610"/>
      <c r="DQ11" s="614">
        <v>460002</v>
      </c>
      <c r="DR11" s="609"/>
      <c r="DS11" s="609"/>
      <c r="DT11" s="609"/>
      <c r="DU11" s="609"/>
      <c r="DV11" s="609"/>
      <c r="DW11" s="609"/>
      <c r="DX11" s="609"/>
      <c r="DY11" s="609"/>
      <c r="DZ11" s="609"/>
      <c r="EA11" s="609"/>
      <c r="EB11" s="609"/>
      <c r="EC11" s="645"/>
    </row>
    <row r="12" spans="2:143" ht="11.25" customHeight="1" x14ac:dyDescent="0.15">
      <c r="B12" s="605" t="s">
        <v>239</v>
      </c>
      <c r="C12" s="606"/>
      <c r="D12" s="606"/>
      <c r="E12" s="606"/>
      <c r="F12" s="606"/>
      <c r="G12" s="606"/>
      <c r="H12" s="606"/>
      <c r="I12" s="606"/>
      <c r="J12" s="606"/>
      <c r="K12" s="606"/>
      <c r="L12" s="606"/>
      <c r="M12" s="606"/>
      <c r="N12" s="606"/>
      <c r="O12" s="606"/>
      <c r="P12" s="606"/>
      <c r="Q12" s="607"/>
      <c r="R12" s="608">
        <v>29063</v>
      </c>
      <c r="S12" s="609"/>
      <c r="T12" s="609"/>
      <c r="U12" s="609"/>
      <c r="V12" s="609"/>
      <c r="W12" s="609"/>
      <c r="X12" s="609"/>
      <c r="Y12" s="610"/>
      <c r="Z12" s="646">
        <v>0.4</v>
      </c>
      <c r="AA12" s="646"/>
      <c r="AB12" s="646"/>
      <c r="AC12" s="646"/>
      <c r="AD12" s="647">
        <v>29063</v>
      </c>
      <c r="AE12" s="647"/>
      <c r="AF12" s="647"/>
      <c r="AG12" s="647"/>
      <c r="AH12" s="647"/>
      <c r="AI12" s="647"/>
      <c r="AJ12" s="647"/>
      <c r="AK12" s="647"/>
      <c r="AL12" s="611">
        <v>0.6</v>
      </c>
      <c r="AM12" s="612"/>
      <c r="AN12" s="612"/>
      <c r="AO12" s="648"/>
      <c r="AP12" s="605" t="s">
        <v>240</v>
      </c>
      <c r="AQ12" s="606"/>
      <c r="AR12" s="606"/>
      <c r="AS12" s="606"/>
      <c r="AT12" s="606"/>
      <c r="AU12" s="606"/>
      <c r="AV12" s="606"/>
      <c r="AW12" s="606"/>
      <c r="AX12" s="606"/>
      <c r="AY12" s="606"/>
      <c r="AZ12" s="606"/>
      <c r="BA12" s="606"/>
      <c r="BB12" s="606"/>
      <c r="BC12" s="606"/>
      <c r="BD12" s="606"/>
      <c r="BE12" s="606"/>
      <c r="BF12" s="607"/>
      <c r="BG12" s="608">
        <v>1559439</v>
      </c>
      <c r="BH12" s="609"/>
      <c r="BI12" s="609"/>
      <c r="BJ12" s="609"/>
      <c r="BK12" s="609"/>
      <c r="BL12" s="609"/>
      <c r="BM12" s="609"/>
      <c r="BN12" s="610"/>
      <c r="BO12" s="646">
        <v>55.7</v>
      </c>
      <c r="BP12" s="646"/>
      <c r="BQ12" s="646"/>
      <c r="BR12" s="646"/>
      <c r="BS12" s="647" t="s">
        <v>122</v>
      </c>
      <c r="BT12" s="647"/>
      <c r="BU12" s="647"/>
      <c r="BV12" s="647"/>
      <c r="BW12" s="647"/>
      <c r="BX12" s="647"/>
      <c r="BY12" s="647"/>
      <c r="BZ12" s="647"/>
      <c r="CA12" s="647"/>
      <c r="CB12" s="685"/>
      <c r="CD12" s="605" t="s">
        <v>241</v>
      </c>
      <c r="CE12" s="606"/>
      <c r="CF12" s="606"/>
      <c r="CG12" s="606"/>
      <c r="CH12" s="606"/>
      <c r="CI12" s="606"/>
      <c r="CJ12" s="606"/>
      <c r="CK12" s="606"/>
      <c r="CL12" s="606"/>
      <c r="CM12" s="606"/>
      <c r="CN12" s="606"/>
      <c r="CO12" s="606"/>
      <c r="CP12" s="606"/>
      <c r="CQ12" s="607"/>
      <c r="CR12" s="608">
        <v>267272</v>
      </c>
      <c r="CS12" s="609"/>
      <c r="CT12" s="609"/>
      <c r="CU12" s="609"/>
      <c r="CV12" s="609"/>
      <c r="CW12" s="609"/>
      <c r="CX12" s="609"/>
      <c r="CY12" s="610"/>
      <c r="CZ12" s="646">
        <v>3.6</v>
      </c>
      <c r="DA12" s="646"/>
      <c r="DB12" s="646"/>
      <c r="DC12" s="646"/>
      <c r="DD12" s="614">
        <v>41368</v>
      </c>
      <c r="DE12" s="609"/>
      <c r="DF12" s="609"/>
      <c r="DG12" s="609"/>
      <c r="DH12" s="609"/>
      <c r="DI12" s="609"/>
      <c r="DJ12" s="609"/>
      <c r="DK12" s="609"/>
      <c r="DL12" s="609"/>
      <c r="DM12" s="609"/>
      <c r="DN12" s="609"/>
      <c r="DO12" s="609"/>
      <c r="DP12" s="610"/>
      <c r="DQ12" s="614">
        <v>232177</v>
      </c>
      <c r="DR12" s="609"/>
      <c r="DS12" s="609"/>
      <c r="DT12" s="609"/>
      <c r="DU12" s="609"/>
      <c r="DV12" s="609"/>
      <c r="DW12" s="609"/>
      <c r="DX12" s="609"/>
      <c r="DY12" s="609"/>
      <c r="DZ12" s="609"/>
      <c r="EA12" s="609"/>
      <c r="EB12" s="609"/>
      <c r="EC12" s="645"/>
    </row>
    <row r="13" spans="2:143" ht="11.25" customHeight="1" x14ac:dyDescent="0.15">
      <c r="B13" s="605" t="s">
        <v>242</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243</v>
      </c>
      <c r="AQ13" s="606"/>
      <c r="AR13" s="606"/>
      <c r="AS13" s="606"/>
      <c r="AT13" s="606"/>
      <c r="AU13" s="606"/>
      <c r="AV13" s="606"/>
      <c r="AW13" s="606"/>
      <c r="AX13" s="606"/>
      <c r="AY13" s="606"/>
      <c r="AZ13" s="606"/>
      <c r="BA13" s="606"/>
      <c r="BB13" s="606"/>
      <c r="BC13" s="606"/>
      <c r="BD13" s="606"/>
      <c r="BE13" s="606"/>
      <c r="BF13" s="607"/>
      <c r="BG13" s="608">
        <v>1534883</v>
      </c>
      <c r="BH13" s="609"/>
      <c r="BI13" s="609"/>
      <c r="BJ13" s="609"/>
      <c r="BK13" s="609"/>
      <c r="BL13" s="609"/>
      <c r="BM13" s="609"/>
      <c r="BN13" s="610"/>
      <c r="BO13" s="646">
        <v>54.8</v>
      </c>
      <c r="BP13" s="646"/>
      <c r="BQ13" s="646"/>
      <c r="BR13" s="646"/>
      <c r="BS13" s="647" t="s">
        <v>122</v>
      </c>
      <c r="BT13" s="647"/>
      <c r="BU13" s="647"/>
      <c r="BV13" s="647"/>
      <c r="BW13" s="647"/>
      <c r="BX13" s="647"/>
      <c r="BY13" s="647"/>
      <c r="BZ13" s="647"/>
      <c r="CA13" s="647"/>
      <c r="CB13" s="685"/>
      <c r="CD13" s="605" t="s">
        <v>244</v>
      </c>
      <c r="CE13" s="606"/>
      <c r="CF13" s="606"/>
      <c r="CG13" s="606"/>
      <c r="CH13" s="606"/>
      <c r="CI13" s="606"/>
      <c r="CJ13" s="606"/>
      <c r="CK13" s="606"/>
      <c r="CL13" s="606"/>
      <c r="CM13" s="606"/>
      <c r="CN13" s="606"/>
      <c r="CO13" s="606"/>
      <c r="CP13" s="606"/>
      <c r="CQ13" s="607"/>
      <c r="CR13" s="608">
        <v>605988</v>
      </c>
      <c r="CS13" s="609"/>
      <c r="CT13" s="609"/>
      <c r="CU13" s="609"/>
      <c r="CV13" s="609"/>
      <c r="CW13" s="609"/>
      <c r="CX13" s="609"/>
      <c r="CY13" s="610"/>
      <c r="CZ13" s="646">
        <v>8.1999999999999993</v>
      </c>
      <c r="DA13" s="646"/>
      <c r="DB13" s="646"/>
      <c r="DC13" s="646"/>
      <c r="DD13" s="614">
        <v>254781</v>
      </c>
      <c r="DE13" s="609"/>
      <c r="DF13" s="609"/>
      <c r="DG13" s="609"/>
      <c r="DH13" s="609"/>
      <c r="DI13" s="609"/>
      <c r="DJ13" s="609"/>
      <c r="DK13" s="609"/>
      <c r="DL13" s="609"/>
      <c r="DM13" s="609"/>
      <c r="DN13" s="609"/>
      <c r="DO13" s="609"/>
      <c r="DP13" s="610"/>
      <c r="DQ13" s="614">
        <v>428340</v>
      </c>
      <c r="DR13" s="609"/>
      <c r="DS13" s="609"/>
      <c r="DT13" s="609"/>
      <c r="DU13" s="609"/>
      <c r="DV13" s="609"/>
      <c r="DW13" s="609"/>
      <c r="DX13" s="609"/>
      <c r="DY13" s="609"/>
      <c r="DZ13" s="609"/>
      <c r="EA13" s="609"/>
      <c r="EB13" s="609"/>
      <c r="EC13" s="645"/>
    </row>
    <row r="14" spans="2:143" ht="11.25" customHeight="1" x14ac:dyDescent="0.15">
      <c r="B14" s="605" t="s">
        <v>245</v>
      </c>
      <c r="C14" s="606"/>
      <c r="D14" s="606"/>
      <c r="E14" s="606"/>
      <c r="F14" s="606"/>
      <c r="G14" s="606"/>
      <c r="H14" s="606"/>
      <c r="I14" s="606"/>
      <c r="J14" s="606"/>
      <c r="K14" s="606"/>
      <c r="L14" s="606"/>
      <c r="M14" s="606"/>
      <c r="N14" s="606"/>
      <c r="O14" s="606"/>
      <c r="P14" s="606"/>
      <c r="Q14" s="607"/>
      <c r="R14" s="608">
        <v>1107</v>
      </c>
      <c r="S14" s="609"/>
      <c r="T14" s="609"/>
      <c r="U14" s="609"/>
      <c r="V14" s="609"/>
      <c r="W14" s="609"/>
      <c r="X14" s="609"/>
      <c r="Y14" s="610"/>
      <c r="Z14" s="646">
        <v>0</v>
      </c>
      <c r="AA14" s="646"/>
      <c r="AB14" s="646"/>
      <c r="AC14" s="646"/>
      <c r="AD14" s="647">
        <v>1107</v>
      </c>
      <c r="AE14" s="647"/>
      <c r="AF14" s="647"/>
      <c r="AG14" s="647"/>
      <c r="AH14" s="647"/>
      <c r="AI14" s="647"/>
      <c r="AJ14" s="647"/>
      <c r="AK14" s="647"/>
      <c r="AL14" s="611">
        <v>0</v>
      </c>
      <c r="AM14" s="612"/>
      <c r="AN14" s="612"/>
      <c r="AO14" s="648"/>
      <c r="AP14" s="605" t="s">
        <v>246</v>
      </c>
      <c r="AQ14" s="606"/>
      <c r="AR14" s="606"/>
      <c r="AS14" s="606"/>
      <c r="AT14" s="606"/>
      <c r="AU14" s="606"/>
      <c r="AV14" s="606"/>
      <c r="AW14" s="606"/>
      <c r="AX14" s="606"/>
      <c r="AY14" s="606"/>
      <c r="AZ14" s="606"/>
      <c r="BA14" s="606"/>
      <c r="BB14" s="606"/>
      <c r="BC14" s="606"/>
      <c r="BD14" s="606"/>
      <c r="BE14" s="606"/>
      <c r="BF14" s="607"/>
      <c r="BG14" s="608">
        <v>81485</v>
      </c>
      <c r="BH14" s="609"/>
      <c r="BI14" s="609"/>
      <c r="BJ14" s="609"/>
      <c r="BK14" s="609"/>
      <c r="BL14" s="609"/>
      <c r="BM14" s="609"/>
      <c r="BN14" s="610"/>
      <c r="BO14" s="646">
        <v>2.9</v>
      </c>
      <c r="BP14" s="646"/>
      <c r="BQ14" s="646"/>
      <c r="BR14" s="646"/>
      <c r="BS14" s="647" t="s">
        <v>122</v>
      </c>
      <c r="BT14" s="647"/>
      <c r="BU14" s="647"/>
      <c r="BV14" s="647"/>
      <c r="BW14" s="647"/>
      <c r="BX14" s="647"/>
      <c r="BY14" s="647"/>
      <c r="BZ14" s="647"/>
      <c r="CA14" s="647"/>
      <c r="CB14" s="685"/>
      <c r="CD14" s="605" t="s">
        <v>247</v>
      </c>
      <c r="CE14" s="606"/>
      <c r="CF14" s="606"/>
      <c r="CG14" s="606"/>
      <c r="CH14" s="606"/>
      <c r="CI14" s="606"/>
      <c r="CJ14" s="606"/>
      <c r="CK14" s="606"/>
      <c r="CL14" s="606"/>
      <c r="CM14" s="606"/>
      <c r="CN14" s="606"/>
      <c r="CO14" s="606"/>
      <c r="CP14" s="606"/>
      <c r="CQ14" s="607"/>
      <c r="CR14" s="608">
        <v>355345</v>
      </c>
      <c r="CS14" s="609"/>
      <c r="CT14" s="609"/>
      <c r="CU14" s="609"/>
      <c r="CV14" s="609"/>
      <c r="CW14" s="609"/>
      <c r="CX14" s="609"/>
      <c r="CY14" s="610"/>
      <c r="CZ14" s="646">
        <v>4.8</v>
      </c>
      <c r="DA14" s="646"/>
      <c r="DB14" s="646"/>
      <c r="DC14" s="646"/>
      <c r="DD14" s="614" t="s">
        <v>122</v>
      </c>
      <c r="DE14" s="609"/>
      <c r="DF14" s="609"/>
      <c r="DG14" s="609"/>
      <c r="DH14" s="609"/>
      <c r="DI14" s="609"/>
      <c r="DJ14" s="609"/>
      <c r="DK14" s="609"/>
      <c r="DL14" s="609"/>
      <c r="DM14" s="609"/>
      <c r="DN14" s="609"/>
      <c r="DO14" s="609"/>
      <c r="DP14" s="610"/>
      <c r="DQ14" s="614">
        <v>355269</v>
      </c>
      <c r="DR14" s="609"/>
      <c r="DS14" s="609"/>
      <c r="DT14" s="609"/>
      <c r="DU14" s="609"/>
      <c r="DV14" s="609"/>
      <c r="DW14" s="609"/>
      <c r="DX14" s="609"/>
      <c r="DY14" s="609"/>
      <c r="DZ14" s="609"/>
      <c r="EA14" s="609"/>
      <c r="EB14" s="609"/>
      <c r="EC14" s="645"/>
    </row>
    <row r="15" spans="2:143" ht="11.25" customHeight="1" x14ac:dyDescent="0.15">
      <c r="B15" s="605" t="s">
        <v>248</v>
      </c>
      <c r="C15" s="606"/>
      <c r="D15" s="606"/>
      <c r="E15" s="606"/>
      <c r="F15" s="606"/>
      <c r="G15" s="606"/>
      <c r="H15" s="606"/>
      <c r="I15" s="606"/>
      <c r="J15" s="606"/>
      <c r="K15" s="606"/>
      <c r="L15" s="606"/>
      <c r="M15" s="606"/>
      <c r="N15" s="606"/>
      <c r="O15" s="606"/>
      <c r="P15" s="606"/>
      <c r="Q15" s="607"/>
      <c r="R15" s="608" t="s">
        <v>122</v>
      </c>
      <c r="S15" s="609"/>
      <c r="T15" s="609"/>
      <c r="U15" s="609"/>
      <c r="V15" s="609"/>
      <c r="W15" s="609"/>
      <c r="X15" s="609"/>
      <c r="Y15" s="610"/>
      <c r="Z15" s="646" t="s">
        <v>122</v>
      </c>
      <c r="AA15" s="646"/>
      <c r="AB15" s="646"/>
      <c r="AC15" s="646"/>
      <c r="AD15" s="647" t="s">
        <v>122</v>
      </c>
      <c r="AE15" s="647"/>
      <c r="AF15" s="647"/>
      <c r="AG15" s="647"/>
      <c r="AH15" s="647"/>
      <c r="AI15" s="647"/>
      <c r="AJ15" s="647"/>
      <c r="AK15" s="647"/>
      <c r="AL15" s="611" t="s">
        <v>122</v>
      </c>
      <c r="AM15" s="612"/>
      <c r="AN15" s="612"/>
      <c r="AO15" s="648"/>
      <c r="AP15" s="605" t="s">
        <v>249</v>
      </c>
      <c r="AQ15" s="606"/>
      <c r="AR15" s="606"/>
      <c r="AS15" s="606"/>
      <c r="AT15" s="606"/>
      <c r="AU15" s="606"/>
      <c r="AV15" s="606"/>
      <c r="AW15" s="606"/>
      <c r="AX15" s="606"/>
      <c r="AY15" s="606"/>
      <c r="AZ15" s="606"/>
      <c r="BA15" s="606"/>
      <c r="BB15" s="606"/>
      <c r="BC15" s="606"/>
      <c r="BD15" s="606"/>
      <c r="BE15" s="606"/>
      <c r="BF15" s="607"/>
      <c r="BG15" s="608">
        <v>113318</v>
      </c>
      <c r="BH15" s="609"/>
      <c r="BI15" s="609"/>
      <c r="BJ15" s="609"/>
      <c r="BK15" s="609"/>
      <c r="BL15" s="609"/>
      <c r="BM15" s="609"/>
      <c r="BN15" s="610"/>
      <c r="BO15" s="646">
        <v>4</v>
      </c>
      <c r="BP15" s="646"/>
      <c r="BQ15" s="646"/>
      <c r="BR15" s="646"/>
      <c r="BS15" s="647" t="s">
        <v>122</v>
      </c>
      <c r="BT15" s="647"/>
      <c r="BU15" s="647"/>
      <c r="BV15" s="647"/>
      <c r="BW15" s="647"/>
      <c r="BX15" s="647"/>
      <c r="BY15" s="647"/>
      <c r="BZ15" s="647"/>
      <c r="CA15" s="647"/>
      <c r="CB15" s="685"/>
      <c r="CD15" s="605" t="s">
        <v>250</v>
      </c>
      <c r="CE15" s="606"/>
      <c r="CF15" s="606"/>
      <c r="CG15" s="606"/>
      <c r="CH15" s="606"/>
      <c r="CI15" s="606"/>
      <c r="CJ15" s="606"/>
      <c r="CK15" s="606"/>
      <c r="CL15" s="606"/>
      <c r="CM15" s="606"/>
      <c r="CN15" s="606"/>
      <c r="CO15" s="606"/>
      <c r="CP15" s="606"/>
      <c r="CQ15" s="607"/>
      <c r="CR15" s="608">
        <v>635251</v>
      </c>
      <c r="CS15" s="609"/>
      <c r="CT15" s="609"/>
      <c r="CU15" s="609"/>
      <c r="CV15" s="609"/>
      <c r="CW15" s="609"/>
      <c r="CX15" s="609"/>
      <c r="CY15" s="610"/>
      <c r="CZ15" s="646">
        <v>8.6</v>
      </c>
      <c r="DA15" s="646"/>
      <c r="DB15" s="646"/>
      <c r="DC15" s="646"/>
      <c r="DD15" s="614" t="s">
        <v>122</v>
      </c>
      <c r="DE15" s="609"/>
      <c r="DF15" s="609"/>
      <c r="DG15" s="609"/>
      <c r="DH15" s="609"/>
      <c r="DI15" s="609"/>
      <c r="DJ15" s="609"/>
      <c r="DK15" s="609"/>
      <c r="DL15" s="609"/>
      <c r="DM15" s="609"/>
      <c r="DN15" s="609"/>
      <c r="DO15" s="609"/>
      <c r="DP15" s="610"/>
      <c r="DQ15" s="614">
        <v>569697</v>
      </c>
      <c r="DR15" s="609"/>
      <c r="DS15" s="609"/>
      <c r="DT15" s="609"/>
      <c r="DU15" s="609"/>
      <c r="DV15" s="609"/>
      <c r="DW15" s="609"/>
      <c r="DX15" s="609"/>
      <c r="DY15" s="609"/>
      <c r="DZ15" s="609"/>
      <c r="EA15" s="609"/>
      <c r="EB15" s="609"/>
      <c r="EC15" s="645"/>
    </row>
    <row r="16" spans="2:143" ht="11.25" customHeight="1" x14ac:dyDescent="0.15">
      <c r="B16" s="605" t="s">
        <v>251</v>
      </c>
      <c r="C16" s="606"/>
      <c r="D16" s="606"/>
      <c r="E16" s="606"/>
      <c r="F16" s="606"/>
      <c r="G16" s="606"/>
      <c r="H16" s="606"/>
      <c r="I16" s="606"/>
      <c r="J16" s="606"/>
      <c r="K16" s="606"/>
      <c r="L16" s="606"/>
      <c r="M16" s="606"/>
      <c r="N16" s="606"/>
      <c r="O16" s="606"/>
      <c r="P16" s="606"/>
      <c r="Q16" s="607"/>
      <c r="R16" s="608">
        <v>19562</v>
      </c>
      <c r="S16" s="609"/>
      <c r="T16" s="609"/>
      <c r="U16" s="609"/>
      <c r="V16" s="609"/>
      <c r="W16" s="609"/>
      <c r="X16" s="609"/>
      <c r="Y16" s="610"/>
      <c r="Z16" s="646">
        <v>0.2</v>
      </c>
      <c r="AA16" s="646"/>
      <c r="AB16" s="646"/>
      <c r="AC16" s="646"/>
      <c r="AD16" s="647">
        <v>19562</v>
      </c>
      <c r="AE16" s="647"/>
      <c r="AF16" s="647"/>
      <c r="AG16" s="647"/>
      <c r="AH16" s="647"/>
      <c r="AI16" s="647"/>
      <c r="AJ16" s="647"/>
      <c r="AK16" s="647"/>
      <c r="AL16" s="611">
        <v>0.4</v>
      </c>
      <c r="AM16" s="612"/>
      <c r="AN16" s="612"/>
      <c r="AO16" s="648"/>
      <c r="AP16" s="605" t="s">
        <v>252</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5"/>
      <c r="CD16" s="605" t="s">
        <v>253</v>
      </c>
      <c r="CE16" s="606"/>
      <c r="CF16" s="606"/>
      <c r="CG16" s="606"/>
      <c r="CH16" s="606"/>
      <c r="CI16" s="606"/>
      <c r="CJ16" s="606"/>
      <c r="CK16" s="606"/>
      <c r="CL16" s="606"/>
      <c r="CM16" s="606"/>
      <c r="CN16" s="606"/>
      <c r="CO16" s="606"/>
      <c r="CP16" s="606"/>
      <c r="CQ16" s="607"/>
      <c r="CR16" s="608" t="s">
        <v>122</v>
      </c>
      <c r="CS16" s="609"/>
      <c r="CT16" s="609"/>
      <c r="CU16" s="609"/>
      <c r="CV16" s="609"/>
      <c r="CW16" s="609"/>
      <c r="CX16" s="609"/>
      <c r="CY16" s="610"/>
      <c r="CZ16" s="646" t="s">
        <v>122</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x14ac:dyDescent="0.15">
      <c r="B17" s="605" t="s">
        <v>254</v>
      </c>
      <c r="C17" s="606"/>
      <c r="D17" s="606"/>
      <c r="E17" s="606"/>
      <c r="F17" s="606"/>
      <c r="G17" s="606"/>
      <c r="H17" s="606"/>
      <c r="I17" s="606"/>
      <c r="J17" s="606"/>
      <c r="K17" s="606"/>
      <c r="L17" s="606"/>
      <c r="M17" s="606"/>
      <c r="N17" s="606"/>
      <c r="O17" s="606"/>
      <c r="P17" s="606"/>
      <c r="Q17" s="607"/>
      <c r="R17" s="608">
        <v>37525</v>
      </c>
      <c r="S17" s="609"/>
      <c r="T17" s="609"/>
      <c r="U17" s="609"/>
      <c r="V17" s="609"/>
      <c r="W17" s="609"/>
      <c r="X17" s="609"/>
      <c r="Y17" s="610"/>
      <c r="Z17" s="646">
        <v>0.5</v>
      </c>
      <c r="AA17" s="646"/>
      <c r="AB17" s="646"/>
      <c r="AC17" s="646"/>
      <c r="AD17" s="647">
        <v>37525</v>
      </c>
      <c r="AE17" s="647"/>
      <c r="AF17" s="647"/>
      <c r="AG17" s="647"/>
      <c r="AH17" s="647"/>
      <c r="AI17" s="647"/>
      <c r="AJ17" s="647"/>
      <c r="AK17" s="647"/>
      <c r="AL17" s="611">
        <v>0.7</v>
      </c>
      <c r="AM17" s="612"/>
      <c r="AN17" s="612"/>
      <c r="AO17" s="648"/>
      <c r="AP17" s="605" t="s">
        <v>255</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5"/>
      <c r="CD17" s="605" t="s">
        <v>256</v>
      </c>
      <c r="CE17" s="606"/>
      <c r="CF17" s="606"/>
      <c r="CG17" s="606"/>
      <c r="CH17" s="606"/>
      <c r="CI17" s="606"/>
      <c r="CJ17" s="606"/>
      <c r="CK17" s="606"/>
      <c r="CL17" s="606"/>
      <c r="CM17" s="606"/>
      <c r="CN17" s="606"/>
      <c r="CO17" s="606"/>
      <c r="CP17" s="606"/>
      <c r="CQ17" s="607"/>
      <c r="CR17" s="608">
        <v>570942</v>
      </c>
      <c r="CS17" s="609"/>
      <c r="CT17" s="609"/>
      <c r="CU17" s="609"/>
      <c r="CV17" s="609"/>
      <c r="CW17" s="609"/>
      <c r="CX17" s="609"/>
      <c r="CY17" s="610"/>
      <c r="CZ17" s="646">
        <v>7.7</v>
      </c>
      <c r="DA17" s="646"/>
      <c r="DB17" s="646"/>
      <c r="DC17" s="646"/>
      <c r="DD17" s="614" t="s">
        <v>122</v>
      </c>
      <c r="DE17" s="609"/>
      <c r="DF17" s="609"/>
      <c r="DG17" s="609"/>
      <c r="DH17" s="609"/>
      <c r="DI17" s="609"/>
      <c r="DJ17" s="609"/>
      <c r="DK17" s="609"/>
      <c r="DL17" s="609"/>
      <c r="DM17" s="609"/>
      <c r="DN17" s="609"/>
      <c r="DO17" s="609"/>
      <c r="DP17" s="610"/>
      <c r="DQ17" s="614">
        <v>570860</v>
      </c>
      <c r="DR17" s="609"/>
      <c r="DS17" s="609"/>
      <c r="DT17" s="609"/>
      <c r="DU17" s="609"/>
      <c r="DV17" s="609"/>
      <c r="DW17" s="609"/>
      <c r="DX17" s="609"/>
      <c r="DY17" s="609"/>
      <c r="DZ17" s="609"/>
      <c r="EA17" s="609"/>
      <c r="EB17" s="609"/>
      <c r="EC17" s="645"/>
    </row>
    <row r="18" spans="2:133" ht="11.25" customHeight="1" x14ac:dyDescent="0.15">
      <c r="B18" s="605" t="s">
        <v>257</v>
      </c>
      <c r="C18" s="606"/>
      <c r="D18" s="606"/>
      <c r="E18" s="606"/>
      <c r="F18" s="606"/>
      <c r="G18" s="606"/>
      <c r="H18" s="606"/>
      <c r="I18" s="606"/>
      <c r="J18" s="606"/>
      <c r="K18" s="606"/>
      <c r="L18" s="606"/>
      <c r="M18" s="606"/>
      <c r="N18" s="606"/>
      <c r="O18" s="606"/>
      <c r="P18" s="606"/>
      <c r="Q18" s="607"/>
      <c r="R18" s="608">
        <v>18108</v>
      </c>
      <c r="S18" s="609"/>
      <c r="T18" s="609"/>
      <c r="U18" s="609"/>
      <c r="V18" s="609"/>
      <c r="W18" s="609"/>
      <c r="X18" s="609"/>
      <c r="Y18" s="610"/>
      <c r="Z18" s="646">
        <v>0.2</v>
      </c>
      <c r="AA18" s="646"/>
      <c r="AB18" s="646"/>
      <c r="AC18" s="646"/>
      <c r="AD18" s="647">
        <v>18108</v>
      </c>
      <c r="AE18" s="647"/>
      <c r="AF18" s="647"/>
      <c r="AG18" s="647"/>
      <c r="AH18" s="647"/>
      <c r="AI18" s="647"/>
      <c r="AJ18" s="647"/>
      <c r="AK18" s="647"/>
      <c r="AL18" s="611">
        <v>0.4</v>
      </c>
      <c r="AM18" s="612"/>
      <c r="AN18" s="612"/>
      <c r="AO18" s="648"/>
      <c r="AP18" s="605" t="s">
        <v>258</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5"/>
      <c r="CD18" s="605" t="s">
        <v>259</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260</v>
      </c>
      <c r="C19" s="606"/>
      <c r="D19" s="606"/>
      <c r="E19" s="606"/>
      <c r="F19" s="606"/>
      <c r="G19" s="606"/>
      <c r="H19" s="606"/>
      <c r="I19" s="606"/>
      <c r="J19" s="606"/>
      <c r="K19" s="606"/>
      <c r="L19" s="606"/>
      <c r="M19" s="606"/>
      <c r="N19" s="606"/>
      <c r="O19" s="606"/>
      <c r="P19" s="606"/>
      <c r="Q19" s="607"/>
      <c r="R19" s="608">
        <v>12644</v>
      </c>
      <c r="S19" s="609"/>
      <c r="T19" s="609"/>
      <c r="U19" s="609"/>
      <c r="V19" s="609"/>
      <c r="W19" s="609"/>
      <c r="X19" s="609"/>
      <c r="Y19" s="610"/>
      <c r="Z19" s="646">
        <v>0.2</v>
      </c>
      <c r="AA19" s="646"/>
      <c r="AB19" s="646"/>
      <c r="AC19" s="646"/>
      <c r="AD19" s="647">
        <v>12644</v>
      </c>
      <c r="AE19" s="647"/>
      <c r="AF19" s="647"/>
      <c r="AG19" s="647"/>
      <c r="AH19" s="647"/>
      <c r="AI19" s="647"/>
      <c r="AJ19" s="647"/>
      <c r="AK19" s="647"/>
      <c r="AL19" s="611">
        <v>0.2</v>
      </c>
      <c r="AM19" s="612"/>
      <c r="AN19" s="612"/>
      <c r="AO19" s="648"/>
      <c r="AP19" s="605" t="s">
        <v>261</v>
      </c>
      <c r="AQ19" s="606"/>
      <c r="AR19" s="606"/>
      <c r="AS19" s="606"/>
      <c r="AT19" s="606"/>
      <c r="AU19" s="606"/>
      <c r="AV19" s="606"/>
      <c r="AW19" s="606"/>
      <c r="AX19" s="606"/>
      <c r="AY19" s="606"/>
      <c r="AZ19" s="606"/>
      <c r="BA19" s="606"/>
      <c r="BB19" s="606"/>
      <c r="BC19" s="606"/>
      <c r="BD19" s="606"/>
      <c r="BE19" s="606"/>
      <c r="BF19" s="607"/>
      <c r="BG19" s="608" t="s">
        <v>122</v>
      </c>
      <c r="BH19" s="609"/>
      <c r="BI19" s="609"/>
      <c r="BJ19" s="609"/>
      <c r="BK19" s="609"/>
      <c r="BL19" s="609"/>
      <c r="BM19" s="609"/>
      <c r="BN19" s="610"/>
      <c r="BO19" s="646" t="s">
        <v>122</v>
      </c>
      <c r="BP19" s="646"/>
      <c r="BQ19" s="646"/>
      <c r="BR19" s="646"/>
      <c r="BS19" s="647" t="s">
        <v>122</v>
      </c>
      <c r="BT19" s="647"/>
      <c r="BU19" s="647"/>
      <c r="BV19" s="647"/>
      <c r="BW19" s="647"/>
      <c r="BX19" s="647"/>
      <c r="BY19" s="647"/>
      <c r="BZ19" s="647"/>
      <c r="CA19" s="647"/>
      <c r="CB19" s="685"/>
      <c r="CD19" s="605" t="s">
        <v>262</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75" t="s">
        <v>263</v>
      </c>
      <c r="C20" s="676"/>
      <c r="D20" s="676"/>
      <c r="E20" s="676"/>
      <c r="F20" s="676"/>
      <c r="G20" s="676"/>
      <c r="H20" s="676"/>
      <c r="I20" s="676"/>
      <c r="J20" s="676"/>
      <c r="K20" s="676"/>
      <c r="L20" s="676"/>
      <c r="M20" s="676"/>
      <c r="N20" s="676"/>
      <c r="O20" s="676"/>
      <c r="P20" s="676"/>
      <c r="Q20" s="677"/>
      <c r="R20" s="608">
        <v>5464</v>
      </c>
      <c r="S20" s="609"/>
      <c r="T20" s="609"/>
      <c r="U20" s="609"/>
      <c r="V20" s="609"/>
      <c r="W20" s="609"/>
      <c r="X20" s="609"/>
      <c r="Y20" s="610"/>
      <c r="Z20" s="646">
        <v>0.1</v>
      </c>
      <c r="AA20" s="646"/>
      <c r="AB20" s="646"/>
      <c r="AC20" s="646"/>
      <c r="AD20" s="647">
        <v>5464</v>
      </c>
      <c r="AE20" s="647"/>
      <c r="AF20" s="647"/>
      <c r="AG20" s="647"/>
      <c r="AH20" s="647"/>
      <c r="AI20" s="647"/>
      <c r="AJ20" s="647"/>
      <c r="AK20" s="647"/>
      <c r="AL20" s="611">
        <v>0.1</v>
      </c>
      <c r="AM20" s="612"/>
      <c r="AN20" s="612"/>
      <c r="AO20" s="648"/>
      <c r="AP20" s="605" t="s">
        <v>264</v>
      </c>
      <c r="AQ20" s="606"/>
      <c r="AR20" s="606"/>
      <c r="AS20" s="606"/>
      <c r="AT20" s="606"/>
      <c r="AU20" s="606"/>
      <c r="AV20" s="606"/>
      <c r="AW20" s="606"/>
      <c r="AX20" s="606"/>
      <c r="AY20" s="606"/>
      <c r="AZ20" s="606"/>
      <c r="BA20" s="606"/>
      <c r="BB20" s="606"/>
      <c r="BC20" s="606"/>
      <c r="BD20" s="606"/>
      <c r="BE20" s="606"/>
      <c r="BF20" s="607"/>
      <c r="BG20" s="608" t="s">
        <v>122</v>
      </c>
      <c r="BH20" s="609"/>
      <c r="BI20" s="609"/>
      <c r="BJ20" s="609"/>
      <c r="BK20" s="609"/>
      <c r="BL20" s="609"/>
      <c r="BM20" s="609"/>
      <c r="BN20" s="610"/>
      <c r="BO20" s="646" t="s">
        <v>122</v>
      </c>
      <c r="BP20" s="646"/>
      <c r="BQ20" s="646"/>
      <c r="BR20" s="646"/>
      <c r="BS20" s="647" t="s">
        <v>122</v>
      </c>
      <c r="BT20" s="647"/>
      <c r="BU20" s="647"/>
      <c r="BV20" s="647"/>
      <c r="BW20" s="647"/>
      <c r="BX20" s="647"/>
      <c r="BY20" s="647"/>
      <c r="BZ20" s="647"/>
      <c r="CA20" s="647"/>
      <c r="CB20" s="685"/>
      <c r="CD20" s="605" t="s">
        <v>265</v>
      </c>
      <c r="CE20" s="606"/>
      <c r="CF20" s="606"/>
      <c r="CG20" s="606"/>
      <c r="CH20" s="606"/>
      <c r="CI20" s="606"/>
      <c r="CJ20" s="606"/>
      <c r="CK20" s="606"/>
      <c r="CL20" s="606"/>
      <c r="CM20" s="606"/>
      <c r="CN20" s="606"/>
      <c r="CO20" s="606"/>
      <c r="CP20" s="606"/>
      <c r="CQ20" s="607"/>
      <c r="CR20" s="608">
        <v>7405574</v>
      </c>
      <c r="CS20" s="609"/>
      <c r="CT20" s="609"/>
      <c r="CU20" s="609"/>
      <c r="CV20" s="609"/>
      <c r="CW20" s="609"/>
      <c r="CX20" s="609"/>
      <c r="CY20" s="610"/>
      <c r="CZ20" s="646">
        <v>100</v>
      </c>
      <c r="DA20" s="646"/>
      <c r="DB20" s="646"/>
      <c r="DC20" s="646"/>
      <c r="DD20" s="614">
        <v>494961</v>
      </c>
      <c r="DE20" s="609"/>
      <c r="DF20" s="609"/>
      <c r="DG20" s="609"/>
      <c r="DH20" s="609"/>
      <c r="DI20" s="609"/>
      <c r="DJ20" s="609"/>
      <c r="DK20" s="609"/>
      <c r="DL20" s="609"/>
      <c r="DM20" s="609"/>
      <c r="DN20" s="609"/>
      <c r="DO20" s="609"/>
      <c r="DP20" s="610"/>
      <c r="DQ20" s="614">
        <v>6015891</v>
      </c>
      <c r="DR20" s="609"/>
      <c r="DS20" s="609"/>
      <c r="DT20" s="609"/>
      <c r="DU20" s="609"/>
      <c r="DV20" s="609"/>
      <c r="DW20" s="609"/>
      <c r="DX20" s="609"/>
      <c r="DY20" s="609"/>
      <c r="DZ20" s="609"/>
      <c r="EA20" s="609"/>
      <c r="EB20" s="609"/>
      <c r="EC20" s="645"/>
    </row>
    <row r="21" spans="2:133" ht="11.25" customHeight="1" x14ac:dyDescent="0.15">
      <c r="B21" s="605" t="s">
        <v>266</v>
      </c>
      <c r="C21" s="606"/>
      <c r="D21" s="606"/>
      <c r="E21" s="606"/>
      <c r="F21" s="606"/>
      <c r="G21" s="606"/>
      <c r="H21" s="606"/>
      <c r="I21" s="606"/>
      <c r="J21" s="606"/>
      <c r="K21" s="606"/>
      <c r="L21" s="606"/>
      <c r="M21" s="606"/>
      <c r="N21" s="606"/>
      <c r="O21" s="606"/>
      <c r="P21" s="606"/>
      <c r="Q21" s="607"/>
      <c r="R21" s="608">
        <v>1752564</v>
      </c>
      <c r="S21" s="609"/>
      <c r="T21" s="609"/>
      <c r="U21" s="609"/>
      <c r="V21" s="609"/>
      <c r="W21" s="609"/>
      <c r="X21" s="609"/>
      <c r="Y21" s="610"/>
      <c r="Z21" s="646">
        <v>21.8</v>
      </c>
      <c r="AA21" s="646"/>
      <c r="AB21" s="646"/>
      <c r="AC21" s="646"/>
      <c r="AD21" s="647">
        <v>1633746</v>
      </c>
      <c r="AE21" s="647"/>
      <c r="AF21" s="647"/>
      <c r="AG21" s="647"/>
      <c r="AH21" s="647"/>
      <c r="AI21" s="647"/>
      <c r="AJ21" s="647"/>
      <c r="AK21" s="647"/>
      <c r="AL21" s="611">
        <v>32</v>
      </c>
      <c r="AM21" s="612"/>
      <c r="AN21" s="612"/>
      <c r="AO21" s="648"/>
      <c r="AP21" s="605" t="s">
        <v>267</v>
      </c>
      <c r="AQ21" s="686"/>
      <c r="AR21" s="686"/>
      <c r="AS21" s="686"/>
      <c r="AT21" s="686"/>
      <c r="AU21" s="686"/>
      <c r="AV21" s="686"/>
      <c r="AW21" s="686"/>
      <c r="AX21" s="686"/>
      <c r="AY21" s="686"/>
      <c r="AZ21" s="686"/>
      <c r="BA21" s="686"/>
      <c r="BB21" s="686"/>
      <c r="BC21" s="686"/>
      <c r="BD21" s="686"/>
      <c r="BE21" s="686"/>
      <c r="BF21" s="687"/>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5"/>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268</v>
      </c>
      <c r="C22" s="606"/>
      <c r="D22" s="606"/>
      <c r="E22" s="606"/>
      <c r="F22" s="606"/>
      <c r="G22" s="606"/>
      <c r="H22" s="606"/>
      <c r="I22" s="606"/>
      <c r="J22" s="606"/>
      <c r="K22" s="606"/>
      <c r="L22" s="606"/>
      <c r="M22" s="606"/>
      <c r="N22" s="606"/>
      <c r="O22" s="606"/>
      <c r="P22" s="606"/>
      <c r="Q22" s="607"/>
      <c r="R22" s="608">
        <v>1633746</v>
      </c>
      <c r="S22" s="609"/>
      <c r="T22" s="609"/>
      <c r="U22" s="609"/>
      <c r="V22" s="609"/>
      <c r="W22" s="609"/>
      <c r="X22" s="609"/>
      <c r="Y22" s="610"/>
      <c r="Z22" s="646">
        <v>20.399999999999999</v>
      </c>
      <c r="AA22" s="646"/>
      <c r="AB22" s="646"/>
      <c r="AC22" s="646"/>
      <c r="AD22" s="647">
        <v>1633746</v>
      </c>
      <c r="AE22" s="647"/>
      <c r="AF22" s="647"/>
      <c r="AG22" s="647"/>
      <c r="AH22" s="647"/>
      <c r="AI22" s="647"/>
      <c r="AJ22" s="647"/>
      <c r="AK22" s="647"/>
      <c r="AL22" s="611">
        <v>32</v>
      </c>
      <c r="AM22" s="612"/>
      <c r="AN22" s="612"/>
      <c r="AO22" s="648"/>
      <c r="AP22" s="605" t="s">
        <v>269</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5"/>
      <c r="CD22" s="660" t="s">
        <v>270</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271</v>
      </c>
      <c r="C23" s="606"/>
      <c r="D23" s="606"/>
      <c r="E23" s="606"/>
      <c r="F23" s="606"/>
      <c r="G23" s="606"/>
      <c r="H23" s="606"/>
      <c r="I23" s="606"/>
      <c r="J23" s="606"/>
      <c r="K23" s="606"/>
      <c r="L23" s="606"/>
      <c r="M23" s="606"/>
      <c r="N23" s="606"/>
      <c r="O23" s="606"/>
      <c r="P23" s="606"/>
      <c r="Q23" s="607"/>
      <c r="R23" s="608">
        <v>118818</v>
      </c>
      <c r="S23" s="609"/>
      <c r="T23" s="609"/>
      <c r="U23" s="609"/>
      <c r="V23" s="609"/>
      <c r="W23" s="609"/>
      <c r="X23" s="609"/>
      <c r="Y23" s="610"/>
      <c r="Z23" s="646">
        <v>1.5</v>
      </c>
      <c r="AA23" s="646"/>
      <c r="AB23" s="646"/>
      <c r="AC23" s="646"/>
      <c r="AD23" s="647" t="s">
        <v>122</v>
      </c>
      <c r="AE23" s="647"/>
      <c r="AF23" s="647"/>
      <c r="AG23" s="647"/>
      <c r="AH23" s="647"/>
      <c r="AI23" s="647"/>
      <c r="AJ23" s="647"/>
      <c r="AK23" s="647"/>
      <c r="AL23" s="611" t="s">
        <v>122</v>
      </c>
      <c r="AM23" s="612"/>
      <c r="AN23" s="612"/>
      <c r="AO23" s="648"/>
      <c r="AP23" s="605" t="s">
        <v>272</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5"/>
      <c r="CD23" s="660" t="s">
        <v>212</v>
      </c>
      <c r="CE23" s="661"/>
      <c r="CF23" s="661"/>
      <c r="CG23" s="661"/>
      <c r="CH23" s="661"/>
      <c r="CI23" s="661"/>
      <c r="CJ23" s="661"/>
      <c r="CK23" s="661"/>
      <c r="CL23" s="661"/>
      <c r="CM23" s="661"/>
      <c r="CN23" s="661"/>
      <c r="CO23" s="661"/>
      <c r="CP23" s="661"/>
      <c r="CQ23" s="662"/>
      <c r="CR23" s="660" t="s">
        <v>273</v>
      </c>
      <c r="CS23" s="661"/>
      <c r="CT23" s="661"/>
      <c r="CU23" s="661"/>
      <c r="CV23" s="661"/>
      <c r="CW23" s="661"/>
      <c r="CX23" s="661"/>
      <c r="CY23" s="662"/>
      <c r="CZ23" s="660" t="s">
        <v>274</v>
      </c>
      <c r="DA23" s="661"/>
      <c r="DB23" s="661"/>
      <c r="DC23" s="662"/>
      <c r="DD23" s="660" t="s">
        <v>275</v>
      </c>
      <c r="DE23" s="661"/>
      <c r="DF23" s="661"/>
      <c r="DG23" s="661"/>
      <c r="DH23" s="661"/>
      <c r="DI23" s="661"/>
      <c r="DJ23" s="661"/>
      <c r="DK23" s="662"/>
      <c r="DL23" s="698" t="s">
        <v>276</v>
      </c>
      <c r="DM23" s="699"/>
      <c r="DN23" s="699"/>
      <c r="DO23" s="699"/>
      <c r="DP23" s="699"/>
      <c r="DQ23" s="699"/>
      <c r="DR23" s="699"/>
      <c r="DS23" s="699"/>
      <c r="DT23" s="699"/>
      <c r="DU23" s="699"/>
      <c r="DV23" s="700"/>
      <c r="DW23" s="660" t="s">
        <v>277</v>
      </c>
      <c r="DX23" s="661"/>
      <c r="DY23" s="661"/>
      <c r="DZ23" s="661"/>
      <c r="EA23" s="661"/>
      <c r="EB23" s="661"/>
      <c r="EC23" s="662"/>
    </row>
    <row r="24" spans="2:133" ht="11.25" customHeight="1" x14ac:dyDescent="0.15">
      <c r="B24" s="605" t="s">
        <v>278</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279</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5"/>
      <c r="CD24" s="666" t="s">
        <v>280</v>
      </c>
      <c r="CE24" s="667"/>
      <c r="CF24" s="667"/>
      <c r="CG24" s="667"/>
      <c r="CH24" s="667"/>
      <c r="CI24" s="667"/>
      <c r="CJ24" s="667"/>
      <c r="CK24" s="667"/>
      <c r="CL24" s="667"/>
      <c r="CM24" s="667"/>
      <c r="CN24" s="667"/>
      <c r="CO24" s="667"/>
      <c r="CP24" s="667"/>
      <c r="CQ24" s="668"/>
      <c r="CR24" s="663">
        <v>3199732</v>
      </c>
      <c r="CS24" s="664"/>
      <c r="CT24" s="664"/>
      <c r="CU24" s="664"/>
      <c r="CV24" s="664"/>
      <c r="CW24" s="664"/>
      <c r="CX24" s="664"/>
      <c r="CY24" s="689"/>
      <c r="CZ24" s="690">
        <v>43.2</v>
      </c>
      <c r="DA24" s="672"/>
      <c r="DB24" s="672"/>
      <c r="DC24" s="692"/>
      <c r="DD24" s="688">
        <v>2438582</v>
      </c>
      <c r="DE24" s="664"/>
      <c r="DF24" s="664"/>
      <c r="DG24" s="664"/>
      <c r="DH24" s="664"/>
      <c r="DI24" s="664"/>
      <c r="DJ24" s="664"/>
      <c r="DK24" s="689"/>
      <c r="DL24" s="688">
        <v>2038799</v>
      </c>
      <c r="DM24" s="664"/>
      <c r="DN24" s="664"/>
      <c r="DO24" s="664"/>
      <c r="DP24" s="664"/>
      <c r="DQ24" s="664"/>
      <c r="DR24" s="664"/>
      <c r="DS24" s="664"/>
      <c r="DT24" s="664"/>
      <c r="DU24" s="664"/>
      <c r="DV24" s="689"/>
      <c r="DW24" s="690">
        <v>39.5</v>
      </c>
      <c r="DX24" s="672"/>
      <c r="DY24" s="672"/>
      <c r="DZ24" s="672"/>
      <c r="EA24" s="672"/>
      <c r="EB24" s="672"/>
      <c r="EC24" s="691"/>
    </row>
    <row r="25" spans="2:133" ht="11.25" customHeight="1" x14ac:dyDescent="0.15">
      <c r="B25" s="605" t="s">
        <v>281</v>
      </c>
      <c r="C25" s="606"/>
      <c r="D25" s="606"/>
      <c r="E25" s="606"/>
      <c r="F25" s="606"/>
      <c r="G25" s="606"/>
      <c r="H25" s="606"/>
      <c r="I25" s="606"/>
      <c r="J25" s="606"/>
      <c r="K25" s="606"/>
      <c r="L25" s="606"/>
      <c r="M25" s="606"/>
      <c r="N25" s="606"/>
      <c r="O25" s="606"/>
      <c r="P25" s="606"/>
      <c r="Q25" s="607"/>
      <c r="R25" s="608">
        <v>5224948</v>
      </c>
      <c r="S25" s="609"/>
      <c r="T25" s="609"/>
      <c r="U25" s="609"/>
      <c r="V25" s="609"/>
      <c r="W25" s="609"/>
      <c r="X25" s="609"/>
      <c r="Y25" s="610"/>
      <c r="Z25" s="646">
        <v>65.099999999999994</v>
      </c>
      <c r="AA25" s="646"/>
      <c r="AB25" s="646"/>
      <c r="AC25" s="646"/>
      <c r="AD25" s="647">
        <v>5106130</v>
      </c>
      <c r="AE25" s="647"/>
      <c r="AF25" s="647"/>
      <c r="AG25" s="647"/>
      <c r="AH25" s="647"/>
      <c r="AI25" s="647"/>
      <c r="AJ25" s="647"/>
      <c r="AK25" s="647"/>
      <c r="AL25" s="611">
        <v>99.9</v>
      </c>
      <c r="AM25" s="612"/>
      <c r="AN25" s="612"/>
      <c r="AO25" s="648"/>
      <c r="AP25" s="605" t="s">
        <v>282</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5"/>
      <c r="CD25" s="605" t="s">
        <v>283</v>
      </c>
      <c r="CE25" s="606"/>
      <c r="CF25" s="606"/>
      <c r="CG25" s="606"/>
      <c r="CH25" s="606"/>
      <c r="CI25" s="606"/>
      <c r="CJ25" s="606"/>
      <c r="CK25" s="606"/>
      <c r="CL25" s="606"/>
      <c r="CM25" s="606"/>
      <c r="CN25" s="606"/>
      <c r="CO25" s="606"/>
      <c r="CP25" s="606"/>
      <c r="CQ25" s="607"/>
      <c r="CR25" s="608">
        <v>1495983</v>
      </c>
      <c r="CS25" s="621"/>
      <c r="CT25" s="621"/>
      <c r="CU25" s="621"/>
      <c r="CV25" s="621"/>
      <c r="CW25" s="621"/>
      <c r="CX25" s="621"/>
      <c r="CY25" s="622"/>
      <c r="CZ25" s="611">
        <v>20.2</v>
      </c>
      <c r="DA25" s="623"/>
      <c r="DB25" s="623"/>
      <c r="DC25" s="624"/>
      <c r="DD25" s="614">
        <v>1379647</v>
      </c>
      <c r="DE25" s="621"/>
      <c r="DF25" s="621"/>
      <c r="DG25" s="621"/>
      <c r="DH25" s="621"/>
      <c r="DI25" s="621"/>
      <c r="DJ25" s="621"/>
      <c r="DK25" s="622"/>
      <c r="DL25" s="614">
        <v>1151326</v>
      </c>
      <c r="DM25" s="621"/>
      <c r="DN25" s="621"/>
      <c r="DO25" s="621"/>
      <c r="DP25" s="621"/>
      <c r="DQ25" s="621"/>
      <c r="DR25" s="621"/>
      <c r="DS25" s="621"/>
      <c r="DT25" s="621"/>
      <c r="DU25" s="621"/>
      <c r="DV25" s="622"/>
      <c r="DW25" s="611">
        <v>22.3</v>
      </c>
      <c r="DX25" s="623"/>
      <c r="DY25" s="623"/>
      <c r="DZ25" s="623"/>
      <c r="EA25" s="623"/>
      <c r="EB25" s="623"/>
      <c r="EC25" s="635"/>
    </row>
    <row r="26" spans="2:133" ht="11.25" customHeight="1" x14ac:dyDescent="0.15">
      <c r="B26" s="605" t="s">
        <v>284</v>
      </c>
      <c r="C26" s="606"/>
      <c r="D26" s="606"/>
      <c r="E26" s="606"/>
      <c r="F26" s="606"/>
      <c r="G26" s="606"/>
      <c r="H26" s="606"/>
      <c r="I26" s="606"/>
      <c r="J26" s="606"/>
      <c r="K26" s="606"/>
      <c r="L26" s="606"/>
      <c r="M26" s="606"/>
      <c r="N26" s="606"/>
      <c r="O26" s="606"/>
      <c r="P26" s="606"/>
      <c r="Q26" s="607"/>
      <c r="R26" s="608">
        <v>2894</v>
      </c>
      <c r="S26" s="609"/>
      <c r="T26" s="609"/>
      <c r="U26" s="609"/>
      <c r="V26" s="609"/>
      <c r="W26" s="609"/>
      <c r="X26" s="609"/>
      <c r="Y26" s="610"/>
      <c r="Z26" s="646">
        <v>0</v>
      </c>
      <c r="AA26" s="646"/>
      <c r="AB26" s="646"/>
      <c r="AC26" s="646"/>
      <c r="AD26" s="647">
        <v>2894</v>
      </c>
      <c r="AE26" s="647"/>
      <c r="AF26" s="647"/>
      <c r="AG26" s="647"/>
      <c r="AH26" s="647"/>
      <c r="AI26" s="647"/>
      <c r="AJ26" s="647"/>
      <c r="AK26" s="647"/>
      <c r="AL26" s="611">
        <v>0.1</v>
      </c>
      <c r="AM26" s="612"/>
      <c r="AN26" s="612"/>
      <c r="AO26" s="648"/>
      <c r="AP26" s="605" t="s">
        <v>285</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5"/>
      <c r="CD26" s="605" t="s">
        <v>286</v>
      </c>
      <c r="CE26" s="606"/>
      <c r="CF26" s="606"/>
      <c r="CG26" s="606"/>
      <c r="CH26" s="606"/>
      <c r="CI26" s="606"/>
      <c r="CJ26" s="606"/>
      <c r="CK26" s="606"/>
      <c r="CL26" s="606"/>
      <c r="CM26" s="606"/>
      <c r="CN26" s="606"/>
      <c r="CO26" s="606"/>
      <c r="CP26" s="606"/>
      <c r="CQ26" s="607"/>
      <c r="CR26" s="608">
        <v>918600</v>
      </c>
      <c r="CS26" s="609"/>
      <c r="CT26" s="609"/>
      <c r="CU26" s="609"/>
      <c r="CV26" s="609"/>
      <c r="CW26" s="609"/>
      <c r="CX26" s="609"/>
      <c r="CY26" s="610"/>
      <c r="CZ26" s="611">
        <v>12.4</v>
      </c>
      <c r="DA26" s="623"/>
      <c r="DB26" s="623"/>
      <c r="DC26" s="624"/>
      <c r="DD26" s="614">
        <v>828751</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287</v>
      </c>
      <c r="C27" s="606"/>
      <c r="D27" s="606"/>
      <c r="E27" s="606"/>
      <c r="F27" s="606"/>
      <c r="G27" s="606"/>
      <c r="H27" s="606"/>
      <c r="I27" s="606"/>
      <c r="J27" s="606"/>
      <c r="K27" s="606"/>
      <c r="L27" s="606"/>
      <c r="M27" s="606"/>
      <c r="N27" s="606"/>
      <c r="O27" s="606"/>
      <c r="P27" s="606"/>
      <c r="Q27" s="607"/>
      <c r="R27" s="608">
        <v>5275</v>
      </c>
      <c r="S27" s="609"/>
      <c r="T27" s="609"/>
      <c r="U27" s="609"/>
      <c r="V27" s="609"/>
      <c r="W27" s="609"/>
      <c r="X27" s="609"/>
      <c r="Y27" s="610"/>
      <c r="Z27" s="646">
        <v>0.1</v>
      </c>
      <c r="AA27" s="646"/>
      <c r="AB27" s="646"/>
      <c r="AC27" s="646"/>
      <c r="AD27" s="647" t="s">
        <v>122</v>
      </c>
      <c r="AE27" s="647"/>
      <c r="AF27" s="647"/>
      <c r="AG27" s="647"/>
      <c r="AH27" s="647"/>
      <c r="AI27" s="647"/>
      <c r="AJ27" s="647"/>
      <c r="AK27" s="647"/>
      <c r="AL27" s="611" t="s">
        <v>122</v>
      </c>
      <c r="AM27" s="612"/>
      <c r="AN27" s="612"/>
      <c r="AO27" s="648"/>
      <c r="AP27" s="605" t="s">
        <v>288</v>
      </c>
      <c r="AQ27" s="606"/>
      <c r="AR27" s="606"/>
      <c r="AS27" s="606"/>
      <c r="AT27" s="606"/>
      <c r="AU27" s="606"/>
      <c r="AV27" s="606"/>
      <c r="AW27" s="606"/>
      <c r="AX27" s="606"/>
      <c r="AY27" s="606"/>
      <c r="AZ27" s="606"/>
      <c r="BA27" s="606"/>
      <c r="BB27" s="606"/>
      <c r="BC27" s="606"/>
      <c r="BD27" s="606"/>
      <c r="BE27" s="606"/>
      <c r="BF27" s="607"/>
      <c r="BG27" s="608">
        <v>2799738</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5"/>
      <c r="CD27" s="605" t="s">
        <v>289</v>
      </c>
      <c r="CE27" s="606"/>
      <c r="CF27" s="606"/>
      <c r="CG27" s="606"/>
      <c r="CH27" s="606"/>
      <c r="CI27" s="606"/>
      <c r="CJ27" s="606"/>
      <c r="CK27" s="606"/>
      <c r="CL27" s="606"/>
      <c r="CM27" s="606"/>
      <c r="CN27" s="606"/>
      <c r="CO27" s="606"/>
      <c r="CP27" s="606"/>
      <c r="CQ27" s="607"/>
      <c r="CR27" s="608">
        <v>1132807</v>
      </c>
      <c r="CS27" s="621"/>
      <c r="CT27" s="621"/>
      <c r="CU27" s="621"/>
      <c r="CV27" s="621"/>
      <c r="CW27" s="621"/>
      <c r="CX27" s="621"/>
      <c r="CY27" s="622"/>
      <c r="CZ27" s="611">
        <v>15.3</v>
      </c>
      <c r="DA27" s="623"/>
      <c r="DB27" s="623"/>
      <c r="DC27" s="624"/>
      <c r="DD27" s="614">
        <v>488075</v>
      </c>
      <c r="DE27" s="621"/>
      <c r="DF27" s="621"/>
      <c r="DG27" s="621"/>
      <c r="DH27" s="621"/>
      <c r="DI27" s="621"/>
      <c r="DJ27" s="621"/>
      <c r="DK27" s="622"/>
      <c r="DL27" s="614">
        <v>316613</v>
      </c>
      <c r="DM27" s="621"/>
      <c r="DN27" s="621"/>
      <c r="DO27" s="621"/>
      <c r="DP27" s="621"/>
      <c r="DQ27" s="621"/>
      <c r="DR27" s="621"/>
      <c r="DS27" s="621"/>
      <c r="DT27" s="621"/>
      <c r="DU27" s="621"/>
      <c r="DV27" s="622"/>
      <c r="DW27" s="611">
        <v>6.1</v>
      </c>
      <c r="DX27" s="623"/>
      <c r="DY27" s="623"/>
      <c r="DZ27" s="623"/>
      <c r="EA27" s="623"/>
      <c r="EB27" s="623"/>
      <c r="EC27" s="635"/>
    </row>
    <row r="28" spans="2:133" ht="11.25" customHeight="1" x14ac:dyDescent="0.15">
      <c r="B28" s="605" t="s">
        <v>290</v>
      </c>
      <c r="C28" s="606"/>
      <c r="D28" s="606"/>
      <c r="E28" s="606"/>
      <c r="F28" s="606"/>
      <c r="G28" s="606"/>
      <c r="H28" s="606"/>
      <c r="I28" s="606"/>
      <c r="J28" s="606"/>
      <c r="K28" s="606"/>
      <c r="L28" s="606"/>
      <c r="M28" s="606"/>
      <c r="N28" s="606"/>
      <c r="O28" s="606"/>
      <c r="P28" s="606"/>
      <c r="Q28" s="607"/>
      <c r="R28" s="608">
        <v>43925</v>
      </c>
      <c r="S28" s="609"/>
      <c r="T28" s="609"/>
      <c r="U28" s="609"/>
      <c r="V28" s="609"/>
      <c r="W28" s="609"/>
      <c r="X28" s="609"/>
      <c r="Y28" s="610"/>
      <c r="Z28" s="646">
        <v>0.5</v>
      </c>
      <c r="AA28" s="646"/>
      <c r="AB28" s="646"/>
      <c r="AC28" s="646"/>
      <c r="AD28" s="647">
        <v>652</v>
      </c>
      <c r="AE28" s="647"/>
      <c r="AF28" s="647"/>
      <c r="AG28" s="647"/>
      <c r="AH28" s="647"/>
      <c r="AI28" s="647"/>
      <c r="AJ28" s="647"/>
      <c r="AK28" s="647"/>
      <c r="AL28" s="611">
        <v>0</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291</v>
      </c>
      <c r="CE28" s="606"/>
      <c r="CF28" s="606"/>
      <c r="CG28" s="606"/>
      <c r="CH28" s="606"/>
      <c r="CI28" s="606"/>
      <c r="CJ28" s="606"/>
      <c r="CK28" s="606"/>
      <c r="CL28" s="606"/>
      <c r="CM28" s="606"/>
      <c r="CN28" s="606"/>
      <c r="CO28" s="606"/>
      <c r="CP28" s="606"/>
      <c r="CQ28" s="607"/>
      <c r="CR28" s="608">
        <v>570942</v>
      </c>
      <c r="CS28" s="609"/>
      <c r="CT28" s="609"/>
      <c r="CU28" s="609"/>
      <c r="CV28" s="609"/>
      <c r="CW28" s="609"/>
      <c r="CX28" s="609"/>
      <c r="CY28" s="610"/>
      <c r="CZ28" s="611">
        <v>7.7</v>
      </c>
      <c r="DA28" s="623"/>
      <c r="DB28" s="623"/>
      <c r="DC28" s="624"/>
      <c r="DD28" s="614">
        <v>570860</v>
      </c>
      <c r="DE28" s="609"/>
      <c r="DF28" s="609"/>
      <c r="DG28" s="609"/>
      <c r="DH28" s="609"/>
      <c r="DI28" s="609"/>
      <c r="DJ28" s="609"/>
      <c r="DK28" s="610"/>
      <c r="DL28" s="614">
        <v>570860</v>
      </c>
      <c r="DM28" s="609"/>
      <c r="DN28" s="609"/>
      <c r="DO28" s="609"/>
      <c r="DP28" s="609"/>
      <c r="DQ28" s="609"/>
      <c r="DR28" s="609"/>
      <c r="DS28" s="609"/>
      <c r="DT28" s="609"/>
      <c r="DU28" s="609"/>
      <c r="DV28" s="610"/>
      <c r="DW28" s="611">
        <v>11.1</v>
      </c>
      <c r="DX28" s="623"/>
      <c r="DY28" s="623"/>
      <c r="DZ28" s="623"/>
      <c r="EA28" s="623"/>
      <c r="EB28" s="623"/>
      <c r="EC28" s="635"/>
    </row>
    <row r="29" spans="2:133" ht="11.25" customHeight="1" x14ac:dyDescent="0.15">
      <c r="B29" s="605" t="s">
        <v>292</v>
      </c>
      <c r="C29" s="606"/>
      <c r="D29" s="606"/>
      <c r="E29" s="606"/>
      <c r="F29" s="606"/>
      <c r="G29" s="606"/>
      <c r="H29" s="606"/>
      <c r="I29" s="606"/>
      <c r="J29" s="606"/>
      <c r="K29" s="606"/>
      <c r="L29" s="606"/>
      <c r="M29" s="606"/>
      <c r="N29" s="606"/>
      <c r="O29" s="606"/>
      <c r="P29" s="606"/>
      <c r="Q29" s="607"/>
      <c r="R29" s="608">
        <v>11240</v>
      </c>
      <c r="S29" s="609"/>
      <c r="T29" s="609"/>
      <c r="U29" s="609"/>
      <c r="V29" s="609"/>
      <c r="W29" s="609"/>
      <c r="X29" s="609"/>
      <c r="Y29" s="610"/>
      <c r="Z29" s="646">
        <v>0.1</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5"/>
      <c r="CD29" s="627" t="s">
        <v>293</v>
      </c>
      <c r="CE29" s="628"/>
      <c r="CF29" s="605" t="s">
        <v>66</v>
      </c>
      <c r="CG29" s="606"/>
      <c r="CH29" s="606"/>
      <c r="CI29" s="606"/>
      <c r="CJ29" s="606"/>
      <c r="CK29" s="606"/>
      <c r="CL29" s="606"/>
      <c r="CM29" s="606"/>
      <c r="CN29" s="606"/>
      <c r="CO29" s="606"/>
      <c r="CP29" s="606"/>
      <c r="CQ29" s="607"/>
      <c r="CR29" s="608">
        <v>570942</v>
      </c>
      <c r="CS29" s="621"/>
      <c r="CT29" s="621"/>
      <c r="CU29" s="621"/>
      <c r="CV29" s="621"/>
      <c r="CW29" s="621"/>
      <c r="CX29" s="621"/>
      <c r="CY29" s="622"/>
      <c r="CZ29" s="611">
        <v>7.7</v>
      </c>
      <c r="DA29" s="623"/>
      <c r="DB29" s="623"/>
      <c r="DC29" s="624"/>
      <c r="DD29" s="614">
        <v>570860</v>
      </c>
      <c r="DE29" s="621"/>
      <c r="DF29" s="621"/>
      <c r="DG29" s="621"/>
      <c r="DH29" s="621"/>
      <c r="DI29" s="621"/>
      <c r="DJ29" s="621"/>
      <c r="DK29" s="622"/>
      <c r="DL29" s="614">
        <v>570860</v>
      </c>
      <c r="DM29" s="621"/>
      <c r="DN29" s="621"/>
      <c r="DO29" s="621"/>
      <c r="DP29" s="621"/>
      <c r="DQ29" s="621"/>
      <c r="DR29" s="621"/>
      <c r="DS29" s="621"/>
      <c r="DT29" s="621"/>
      <c r="DU29" s="621"/>
      <c r="DV29" s="622"/>
      <c r="DW29" s="611">
        <v>11.1</v>
      </c>
      <c r="DX29" s="623"/>
      <c r="DY29" s="623"/>
      <c r="DZ29" s="623"/>
      <c r="EA29" s="623"/>
      <c r="EB29" s="623"/>
      <c r="EC29" s="635"/>
    </row>
    <row r="30" spans="2:133" ht="11.25" customHeight="1" x14ac:dyDescent="0.15">
      <c r="B30" s="605" t="s">
        <v>294</v>
      </c>
      <c r="C30" s="606"/>
      <c r="D30" s="606"/>
      <c r="E30" s="606"/>
      <c r="F30" s="606"/>
      <c r="G30" s="606"/>
      <c r="H30" s="606"/>
      <c r="I30" s="606"/>
      <c r="J30" s="606"/>
      <c r="K30" s="606"/>
      <c r="L30" s="606"/>
      <c r="M30" s="606"/>
      <c r="N30" s="606"/>
      <c r="O30" s="606"/>
      <c r="P30" s="606"/>
      <c r="Q30" s="607"/>
      <c r="R30" s="608">
        <v>899205</v>
      </c>
      <c r="S30" s="609"/>
      <c r="T30" s="609"/>
      <c r="U30" s="609"/>
      <c r="V30" s="609"/>
      <c r="W30" s="609"/>
      <c r="X30" s="609"/>
      <c r="Y30" s="610"/>
      <c r="Z30" s="646">
        <v>11.2</v>
      </c>
      <c r="AA30" s="646"/>
      <c r="AB30" s="646"/>
      <c r="AC30" s="646"/>
      <c r="AD30" s="647" t="s">
        <v>122</v>
      </c>
      <c r="AE30" s="647"/>
      <c r="AF30" s="647"/>
      <c r="AG30" s="647"/>
      <c r="AH30" s="647"/>
      <c r="AI30" s="647"/>
      <c r="AJ30" s="647"/>
      <c r="AK30" s="647"/>
      <c r="AL30" s="611" t="s">
        <v>122</v>
      </c>
      <c r="AM30" s="612"/>
      <c r="AN30" s="612"/>
      <c r="AO30" s="648"/>
      <c r="AP30" s="660" t="s">
        <v>212</v>
      </c>
      <c r="AQ30" s="661"/>
      <c r="AR30" s="661"/>
      <c r="AS30" s="661"/>
      <c r="AT30" s="661"/>
      <c r="AU30" s="661"/>
      <c r="AV30" s="661"/>
      <c r="AW30" s="661"/>
      <c r="AX30" s="661"/>
      <c r="AY30" s="661"/>
      <c r="AZ30" s="661"/>
      <c r="BA30" s="661"/>
      <c r="BB30" s="661"/>
      <c r="BC30" s="661"/>
      <c r="BD30" s="661"/>
      <c r="BE30" s="661"/>
      <c r="BF30" s="662"/>
      <c r="BG30" s="660" t="s">
        <v>295</v>
      </c>
      <c r="BH30" s="683"/>
      <c r="BI30" s="683"/>
      <c r="BJ30" s="683"/>
      <c r="BK30" s="683"/>
      <c r="BL30" s="683"/>
      <c r="BM30" s="683"/>
      <c r="BN30" s="683"/>
      <c r="BO30" s="683"/>
      <c r="BP30" s="683"/>
      <c r="BQ30" s="684"/>
      <c r="BR30" s="660" t="s">
        <v>296</v>
      </c>
      <c r="BS30" s="683"/>
      <c r="BT30" s="683"/>
      <c r="BU30" s="683"/>
      <c r="BV30" s="683"/>
      <c r="BW30" s="683"/>
      <c r="BX30" s="683"/>
      <c r="BY30" s="683"/>
      <c r="BZ30" s="683"/>
      <c r="CA30" s="683"/>
      <c r="CB30" s="684"/>
      <c r="CD30" s="629"/>
      <c r="CE30" s="630"/>
      <c r="CF30" s="605" t="s">
        <v>297</v>
      </c>
      <c r="CG30" s="606"/>
      <c r="CH30" s="606"/>
      <c r="CI30" s="606"/>
      <c r="CJ30" s="606"/>
      <c r="CK30" s="606"/>
      <c r="CL30" s="606"/>
      <c r="CM30" s="606"/>
      <c r="CN30" s="606"/>
      <c r="CO30" s="606"/>
      <c r="CP30" s="606"/>
      <c r="CQ30" s="607"/>
      <c r="CR30" s="608">
        <v>553577</v>
      </c>
      <c r="CS30" s="609"/>
      <c r="CT30" s="609"/>
      <c r="CU30" s="609"/>
      <c r="CV30" s="609"/>
      <c r="CW30" s="609"/>
      <c r="CX30" s="609"/>
      <c r="CY30" s="610"/>
      <c r="CZ30" s="611">
        <v>7.5</v>
      </c>
      <c r="DA30" s="623"/>
      <c r="DB30" s="623"/>
      <c r="DC30" s="624"/>
      <c r="DD30" s="614">
        <v>553495</v>
      </c>
      <c r="DE30" s="609"/>
      <c r="DF30" s="609"/>
      <c r="DG30" s="609"/>
      <c r="DH30" s="609"/>
      <c r="DI30" s="609"/>
      <c r="DJ30" s="609"/>
      <c r="DK30" s="610"/>
      <c r="DL30" s="614">
        <v>553495</v>
      </c>
      <c r="DM30" s="609"/>
      <c r="DN30" s="609"/>
      <c r="DO30" s="609"/>
      <c r="DP30" s="609"/>
      <c r="DQ30" s="609"/>
      <c r="DR30" s="609"/>
      <c r="DS30" s="609"/>
      <c r="DT30" s="609"/>
      <c r="DU30" s="609"/>
      <c r="DV30" s="610"/>
      <c r="DW30" s="611">
        <v>10.7</v>
      </c>
      <c r="DX30" s="623"/>
      <c r="DY30" s="623"/>
      <c r="DZ30" s="623"/>
      <c r="EA30" s="623"/>
      <c r="EB30" s="623"/>
      <c r="EC30" s="635"/>
    </row>
    <row r="31" spans="2:133" ht="11.25" customHeight="1" x14ac:dyDescent="0.15">
      <c r="B31" s="675" t="s">
        <v>298</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8" t="s">
        <v>299</v>
      </c>
      <c r="AQ31" s="679"/>
      <c r="AR31" s="679"/>
      <c r="AS31" s="679"/>
      <c r="AT31" s="680" t="s">
        <v>300</v>
      </c>
      <c r="AU31" s="212"/>
      <c r="AV31" s="212"/>
      <c r="AW31" s="212"/>
      <c r="AX31" s="666" t="s">
        <v>178</v>
      </c>
      <c r="AY31" s="667"/>
      <c r="AZ31" s="667"/>
      <c r="BA31" s="667"/>
      <c r="BB31" s="667"/>
      <c r="BC31" s="667"/>
      <c r="BD31" s="667"/>
      <c r="BE31" s="667"/>
      <c r="BF31" s="668"/>
      <c r="BG31" s="670">
        <v>99.4</v>
      </c>
      <c r="BH31" s="671"/>
      <c r="BI31" s="671"/>
      <c r="BJ31" s="671"/>
      <c r="BK31" s="671"/>
      <c r="BL31" s="671"/>
      <c r="BM31" s="672">
        <v>98.5</v>
      </c>
      <c r="BN31" s="671"/>
      <c r="BO31" s="671"/>
      <c r="BP31" s="671"/>
      <c r="BQ31" s="673"/>
      <c r="BR31" s="670">
        <v>99.3</v>
      </c>
      <c r="BS31" s="671"/>
      <c r="BT31" s="671"/>
      <c r="BU31" s="671"/>
      <c r="BV31" s="671"/>
      <c r="BW31" s="671"/>
      <c r="BX31" s="672">
        <v>98.5</v>
      </c>
      <c r="BY31" s="671"/>
      <c r="BZ31" s="671"/>
      <c r="CA31" s="671"/>
      <c r="CB31" s="673"/>
      <c r="CD31" s="629"/>
      <c r="CE31" s="630"/>
      <c r="CF31" s="605" t="s">
        <v>301</v>
      </c>
      <c r="CG31" s="606"/>
      <c r="CH31" s="606"/>
      <c r="CI31" s="606"/>
      <c r="CJ31" s="606"/>
      <c r="CK31" s="606"/>
      <c r="CL31" s="606"/>
      <c r="CM31" s="606"/>
      <c r="CN31" s="606"/>
      <c r="CO31" s="606"/>
      <c r="CP31" s="606"/>
      <c r="CQ31" s="607"/>
      <c r="CR31" s="608">
        <v>17365</v>
      </c>
      <c r="CS31" s="621"/>
      <c r="CT31" s="621"/>
      <c r="CU31" s="621"/>
      <c r="CV31" s="621"/>
      <c r="CW31" s="621"/>
      <c r="CX31" s="621"/>
      <c r="CY31" s="622"/>
      <c r="CZ31" s="611">
        <v>0.2</v>
      </c>
      <c r="DA31" s="623"/>
      <c r="DB31" s="623"/>
      <c r="DC31" s="624"/>
      <c r="DD31" s="614">
        <v>17365</v>
      </c>
      <c r="DE31" s="621"/>
      <c r="DF31" s="621"/>
      <c r="DG31" s="621"/>
      <c r="DH31" s="621"/>
      <c r="DI31" s="621"/>
      <c r="DJ31" s="621"/>
      <c r="DK31" s="622"/>
      <c r="DL31" s="614">
        <v>17365</v>
      </c>
      <c r="DM31" s="621"/>
      <c r="DN31" s="621"/>
      <c r="DO31" s="621"/>
      <c r="DP31" s="621"/>
      <c r="DQ31" s="621"/>
      <c r="DR31" s="621"/>
      <c r="DS31" s="621"/>
      <c r="DT31" s="621"/>
      <c r="DU31" s="621"/>
      <c r="DV31" s="622"/>
      <c r="DW31" s="611">
        <v>0.3</v>
      </c>
      <c r="DX31" s="623"/>
      <c r="DY31" s="623"/>
      <c r="DZ31" s="623"/>
      <c r="EA31" s="623"/>
      <c r="EB31" s="623"/>
      <c r="EC31" s="635"/>
    </row>
    <row r="32" spans="2:133" ht="11.25" customHeight="1" x14ac:dyDescent="0.15">
      <c r="B32" s="605" t="s">
        <v>302</v>
      </c>
      <c r="C32" s="606"/>
      <c r="D32" s="606"/>
      <c r="E32" s="606"/>
      <c r="F32" s="606"/>
      <c r="G32" s="606"/>
      <c r="H32" s="606"/>
      <c r="I32" s="606"/>
      <c r="J32" s="606"/>
      <c r="K32" s="606"/>
      <c r="L32" s="606"/>
      <c r="M32" s="606"/>
      <c r="N32" s="606"/>
      <c r="O32" s="606"/>
      <c r="P32" s="606"/>
      <c r="Q32" s="607"/>
      <c r="R32" s="608">
        <v>491939</v>
      </c>
      <c r="S32" s="609"/>
      <c r="T32" s="609"/>
      <c r="U32" s="609"/>
      <c r="V32" s="609"/>
      <c r="W32" s="609"/>
      <c r="X32" s="609"/>
      <c r="Y32" s="610"/>
      <c r="Z32" s="646">
        <v>6.1</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208" t="s">
        <v>303</v>
      </c>
      <c r="AX32" s="605" t="s">
        <v>304</v>
      </c>
      <c r="AY32" s="606"/>
      <c r="AZ32" s="606"/>
      <c r="BA32" s="606"/>
      <c r="BB32" s="606"/>
      <c r="BC32" s="606"/>
      <c r="BD32" s="606"/>
      <c r="BE32" s="606"/>
      <c r="BF32" s="607"/>
      <c r="BG32" s="674">
        <v>99.1</v>
      </c>
      <c r="BH32" s="621"/>
      <c r="BI32" s="621"/>
      <c r="BJ32" s="621"/>
      <c r="BK32" s="621"/>
      <c r="BL32" s="621"/>
      <c r="BM32" s="612">
        <v>97.9</v>
      </c>
      <c r="BN32" s="621"/>
      <c r="BO32" s="621"/>
      <c r="BP32" s="621"/>
      <c r="BQ32" s="644"/>
      <c r="BR32" s="674">
        <v>99</v>
      </c>
      <c r="BS32" s="621"/>
      <c r="BT32" s="621"/>
      <c r="BU32" s="621"/>
      <c r="BV32" s="621"/>
      <c r="BW32" s="621"/>
      <c r="BX32" s="612">
        <v>98.1</v>
      </c>
      <c r="BY32" s="621"/>
      <c r="BZ32" s="621"/>
      <c r="CA32" s="621"/>
      <c r="CB32" s="644"/>
      <c r="CD32" s="631"/>
      <c r="CE32" s="632"/>
      <c r="CF32" s="605" t="s">
        <v>305</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15">
      <c r="B33" s="605" t="s">
        <v>306</v>
      </c>
      <c r="C33" s="606"/>
      <c r="D33" s="606"/>
      <c r="E33" s="606"/>
      <c r="F33" s="606"/>
      <c r="G33" s="606"/>
      <c r="H33" s="606"/>
      <c r="I33" s="606"/>
      <c r="J33" s="606"/>
      <c r="K33" s="606"/>
      <c r="L33" s="606"/>
      <c r="M33" s="606"/>
      <c r="N33" s="606"/>
      <c r="O33" s="606"/>
      <c r="P33" s="606"/>
      <c r="Q33" s="607"/>
      <c r="R33" s="608">
        <v>2160</v>
      </c>
      <c r="S33" s="609"/>
      <c r="T33" s="609"/>
      <c r="U33" s="609"/>
      <c r="V33" s="609"/>
      <c r="W33" s="609"/>
      <c r="X33" s="609"/>
      <c r="Y33" s="610"/>
      <c r="Z33" s="646">
        <v>0</v>
      </c>
      <c r="AA33" s="646"/>
      <c r="AB33" s="646"/>
      <c r="AC33" s="646"/>
      <c r="AD33" s="647">
        <v>77</v>
      </c>
      <c r="AE33" s="647"/>
      <c r="AF33" s="647"/>
      <c r="AG33" s="647"/>
      <c r="AH33" s="647"/>
      <c r="AI33" s="647"/>
      <c r="AJ33" s="647"/>
      <c r="AK33" s="647"/>
      <c r="AL33" s="611">
        <v>0</v>
      </c>
      <c r="AM33" s="612"/>
      <c r="AN33" s="612"/>
      <c r="AO33" s="648"/>
      <c r="AP33" s="651"/>
      <c r="AQ33" s="652"/>
      <c r="AR33" s="652"/>
      <c r="AS33" s="652"/>
      <c r="AT33" s="682"/>
      <c r="AU33" s="213"/>
      <c r="AV33" s="213"/>
      <c r="AW33" s="213"/>
      <c r="AX33" s="589" t="s">
        <v>307</v>
      </c>
      <c r="AY33" s="590"/>
      <c r="AZ33" s="590"/>
      <c r="BA33" s="590"/>
      <c r="BB33" s="590"/>
      <c r="BC33" s="590"/>
      <c r="BD33" s="590"/>
      <c r="BE33" s="590"/>
      <c r="BF33" s="591"/>
      <c r="BG33" s="669">
        <v>99.6</v>
      </c>
      <c r="BH33" s="593"/>
      <c r="BI33" s="593"/>
      <c r="BJ33" s="593"/>
      <c r="BK33" s="593"/>
      <c r="BL33" s="593"/>
      <c r="BM33" s="639">
        <v>98.8</v>
      </c>
      <c r="BN33" s="593"/>
      <c r="BO33" s="593"/>
      <c r="BP33" s="593"/>
      <c r="BQ33" s="656"/>
      <c r="BR33" s="669">
        <v>99.5</v>
      </c>
      <c r="BS33" s="593"/>
      <c r="BT33" s="593"/>
      <c r="BU33" s="593"/>
      <c r="BV33" s="593"/>
      <c r="BW33" s="593"/>
      <c r="BX33" s="639">
        <v>98.8</v>
      </c>
      <c r="BY33" s="593"/>
      <c r="BZ33" s="593"/>
      <c r="CA33" s="593"/>
      <c r="CB33" s="656"/>
      <c r="CD33" s="605" t="s">
        <v>308</v>
      </c>
      <c r="CE33" s="606"/>
      <c r="CF33" s="606"/>
      <c r="CG33" s="606"/>
      <c r="CH33" s="606"/>
      <c r="CI33" s="606"/>
      <c r="CJ33" s="606"/>
      <c r="CK33" s="606"/>
      <c r="CL33" s="606"/>
      <c r="CM33" s="606"/>
      <c r="CN33" s="606"/>
      <c r="CO33" s="606"/>
      <c r="CP33" s="606"/>
      <c r="CQ33" s="607"/>
      <c r="CR33" s="608">
        <v>3710881</v>
      </c>
      <c r="CS33" s="621"/>
      <c r="CT33" s="621"/>
      <c r="CU33" s="621"/>
      <c r="CV33" s="621"/>
      <c r="CW33" s="621"/>
      <c r="CX33" s="621"/>
      <c r="CY33" s="622"/>
      <c r="CZ33" s="611">
        <v>50.1</v>
      </c>
      <c r="DA33" s="623"/>
      <c r="DB33" s="623"/>
      <c r="DC33" s="624"/>
      <c r="DD33" s="614">
        <v>3352143</v>
      </c>
      <c r="DE33" s="621"/>
      <c r="DF33" s="621"/>
      <c r="DG33" s="621"/>
      <c r="DH33" s="621"/>
      <c r="DI33" s="621"/>
      <c r="DJ33" s="621"/>
      <c r="DK33" s="622"/>
      <c r="DL33" s="614">
        <v>2427742</v>
      </c>
      <c r="DM33" s="621"/>
      <c r="DN33" s="621"/>
      <c r="DO33" s="621"/>
      <c r="DP33" s="621"/>
      <c r="DQ33" s="621"/>
      <c r="DR33" s="621"/>
      <c r="DS33" s="621"/>
      <c r="DT33" s="621"/>
      <c r="DU33" s="621"/>
      <c r="DV33" s="622"/>
      <c r="DW33" s="611">
        <v>47</v>
      </c>
      <c r="DX33" s="623"/>
      <c r="DY33" s="623"/>
      <c r="DZ33" s="623"/>
      <c r="EA33" s="623"/>
      <c r="EB33" s="623"/>
      <c r="EC33" s="635"/>
    </row>
    <row r="34" spans="2:133" ht="11.25" customHeight="1" x14ac:dyDescent="0.15">
      <c r="B34" s="605" t="s">
        <v>309</v>
      </c>
      <c r="C34" s="606"/>
      <c r="D34" s="606"/>
      <c r="E34" s="606"/>
      <c r="F34" s="606"/>
      <c r="G34" s="606"/>
      <c r="H34" s="606"/>
      <c r="I34" s="606"/>
      <c r="J34" s="606"/>
      <c r="K34" s="606"/>
      <c r="L34" s="606"/>
      <c r="M34" s="606"/>
      <c r="N34" s="606"/>
      <c r="O34" s="606"/>
      <c r="P34" s="606"/>
      <c r="Q34" s="607"/>
      <c r="R34" s="608">
        <v>176625</v>
      </c>
      <c r="S34" s="609"/>
      <c r="T34" s="609"/>
      <c r="U34" s="609"/>
      <c r="V34" s="609"/>
      <c r="W34" s="609"/>
      <c r="X34" s="609"/>
      <c r="Y34" s="610"/>
      <c r="Z34" s="646">
        <v>2.2000000000000002</v>
      </c>
      <c r="AA34" s="646"/>
      <c r="AB34" s="646"/>
      <c r="AC34" s="646"/>
      <c r="AD34" s="647" t="s">
        <v>122</v>
      </c>
      <c r="AE34" s="647"/>
      <c r="AF34" s="647"/>
      <c r="AG34" s="647"/>
      <c r="AH34" s="647"/>
      <c r="AI34" s="647"/>
      <c r="AJ34" s="647"/>
      <c r="AK34" s="647"/>
      <c r="AL34" s="611" t="s">
        <v>122</v>
      </c>
      <c r="AM34" s="612"/>
      <c r="AN34" s="612"/>
      <c r="AO34" s="648"/>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05" t="s">
        <v>310</v>
      </c>
      <c r="CE34" s="606"/>
      <c r="CF34" s="606"/>
      <c r="CG34" s="606"/>
      <c r="CH34" s="606"/>
      <c r="CI34" s="606"/>
      <c r="CJ34" s="606"/>
      <c r="CK34" s="606"/>
      <c r="CL34" s="606"/>
      <c r="CM34" s="606"/>
      <c r="CN34" s="606"/>
      <c r="CO34" s="606"/>
      <c r="CP34" s="606"/>
      <c r="CQ34" s="607"/>
      <c r="CR34" s="608">
        <v>1090523</v>
      </c>
      <c r="CS34" s="609"/>
      <c r="CT34" s="609"/>
      <c r="CU34" s="609"/>
      <c r="CV34" s="609"/>
      <c r="CW34" s="609"/>
      <c r="CX34" s="609"/>
      <c r="CY34" s="610"/>
      <c r="CZ34" s="611">
        <v>14.7</v>
      </c>
      <c r="DA34" s="623"/>
      <c r="DB34" s="623"/>
      <c r="DC34" s="624"/>
      <c r="DD34" s="614">
        <v>916010</v>
      </c>
      <c r="DE34" s="609"/>
      <c r="DF34" s="609"/>
      <c r="DG34" s="609"/>
      <c r="DH34" s="609"/>
      <c r="DI34" s="609"/>
      <c r="DJ34" s="609"/>
      <c r="DK34" s="610"/>
      <c r="DL34" s="614">
        <v>753643</v>
      </c>
      <c r="DM34" s="609"/>
      <c r="DN34" s="609"/>
      <c r="DO34" s="609"/>
      <c r="DP34" s="609"/>
      <c r="DQ34" s="609"/>
      <c r="DR34" s="609"/>
      <c r="DS34" s="609"/>
      <c r="DT34" s="609"/>
      <c r="DU34" s="609"/>
      <c r="DV34" s="610"/>
      <c r="DW34" s="611">
        <v>14.6</v>
      </c>
      <c r="DX34" s="623"/>
      <c r="DY34" s="623"/>
      <c r="DZ34" s="623"/>
      <c r="EA34" s="623"/>
      <c r="EB34" s="623"/>
      <c r="EC34" s="635"/>
    </row>
    <row r="35" spans="2:133" ht="11.25" customHeight="1" x14ac:dyDescent="0.15">
      <c r="B35" s="605" t="s">
        <v>311</v>
      </c>
      <c r="C35" s="606"/>
      <c r="D35" s="606"/>
      <c r="E35" s="606"/>
      <c r="F35" s="606"/>
      <c r="G35" s="606"/>
      <c r="H35" s="606"/>
      <c r="I35" s="606"/>
      <c r="J35" s="606"/>
      <c r="K35" s="606"/>
      <c r="L35" s="606"/>
      <c r="M35" s="606"/>
      <c r="N35" s="606"/>
      <c r="O35" s="606"/>
      <c r="P35" s="606"/>
      <c r="Q35" s="607"/>
      <c r="R35" s="608" t="s">
        <v>122</v>
      </c>
      <c r="S35" s="609"/>
      <c r="T35" s="609"/>
      <c r="U35" s="609"/>
      <c r="V35" s="609"/>
      <c r="W35" s="609"/>
      <c r="X35" s="609"/>
      <c r="Y35" s="610"/>
      <c r="Z35" s="646" t="s">
        <v>122</v>
      </c>
      <c r="AA35" s="646"/>
      <c r="AB35" s="646"/>
      <c r="AC35" s="646"/>
      <c r="AD35" s="647" t="s">
        <v>122</v>
      </c>
      <c r="AE35" s="647"/>
      <c r="AF35" s="647"/>
      <c r="AG35" s="647"/>
      <c r="AH35" s="647"/>
      <c r="AI35" s="647"/>
      <c r="AJ35" s="647"/>
      <c r="AK35" s="647"/>
      <c r="AL35" s="611" t="s">
        <v>122</v>
      </c>
      <c r="AM35" s="612"/>
      <c r="AN35" s="612"/>
      <c r="AO35" s="648"/>
      <c r="AP35" s="218"/>
      <c r="AQ35" s="660" t="s">
        <v>312</v>
      </c>
      <c r="AR35" s="661"/>
      <c r="AS35" s="661"/>
      <c r="AT35" s="661"/>
      <c r="AU35" s="661"/>
      <c r="AV35" s="661"/>
      <c r="AW35" s="661"/>
      <c r="AX35" s="661"/>
      <c r="AY35" s="661"/>
      <c r="AZ35" s="661"/>
      <c r="BA35" s="661"/>
      <c r="BB35" s="661"/>
      <c r="BC35" s="661"/>
      <c r="BD35" s="661"/>
      <c r="BE35" s="661"/>
      <c r="BF35" s="662"/>
      <c r="BG35" s="660" t="s">
        <v>313</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314</v>
      </c>
      <c r="CE35" s="606"/>
      <c r="CF35" s="606"/>
      <c r="CG35" s="606"/>
      <c r="CH35" s="606"/>
      <c r="CI35" s="606"/>
      <c r="CJ35" s="606"/>
      <c r="CK35" s="606"/>
      <c r="CL35" s="606"/>
      <c r="CM35" s="606"/>
      <c r="CN35" s="606"/>
      <c r="CO35" s="606"/>
      <c r="CP35" s="606"/>
      <c r="CQ35" s="607"/>
      <c r="CR35" s="608">
        <v>111745</v>
      </c>
      <c r="CS35" s="621"/>
      <c r="CT35" s="621"/>
      <c r="CU35" s="621"/>
      <c r="CV35" s="621"/>
      <c r="CW35" s="621"/>
      <c r="CX35" s="621"/>
      <c r="CY35" s="622"/>
      <c r="CZ35" s="611">
        <v>1.5</v>
      </c>
      <c r="DA35" s="623"/>
      <c r="DB35" s="623"/>
      <c r="DC35" s="624"/>
      <c r="DD35" s="614">
        <v>101836</v>
      </c>
      <c r="DE35" s="621"/>
      <c r="DF35" s="621"/>
      <c r="DG35" s="621"/>
      <c r="DH35" s="621"/>
      <c r="DI35" s="621"/>
      <c r="DJ35" s="621"/>
      <c r="DK35" s="622"/>
      <c r="DL35" s="614">
        <v>59031</v>
      </c>
      <c r="DM35" s="621"/>
      <c r="DN35" s="621"/>
      <c r="DO35" s="621"/>
      <c r="DP35" s="621"/>
      <c r="DQ35" s="621"/>
      <c r="DR35" s="621"/>
      <c r="DS35" s="621"/>
      <c r="DT35" s="621"/>
      <c r="DU35" s="621"/>
      <c r="DV35" s="622"/>
      <c r="DW35" s="611">
        <v>1.1000000000000001</v>
      </c>
      <c r="DX35" s="623"/>
      <c r="DY35" s="623"/>
      <c r="DZ35" s="623"/>
      <c r="EA35" s="623"/>
      <c r="EB35" s="623"/>
      <c r="EC35" s="635"/>
    </row>
    <row r="36" spans="2:133" ht="11.25" customHeight="1" x14ac:dyDescent="0.15">
      <c r="B36" s="605" t="s">
        <v>315</v>
      </c>
      <c r="C36" s="606"/>
      <c r="D36" s="606"/>
      <c r="E36" s="606"/>
      <c r="F36" s="606"/>
      <c r="G36" s="606"/>
      <c r="H36" s="606"/>
      <c r="I36" s="606"/>
      <c r="J36" s="606"/>
      <c r="K36" s="606"/>
      <c r="L36" s="606"/>
      <c r="M36" s="606"/>
      <c r="N36" s="606"/>
      <c r="O36" s="606"/>
      <c r="P36" s="606"/>
      <c r="Q36" s="607"/>
      <c r="R36" s="608">
        <v>755788</v>
      </c>
      <c r="S36" s="609"/>
      <c r="T36" s="609"/>
      <c r="U36" s="609"/>
      <c r="V36" s="609"/>
      <c r="W36" s="609"/>
      <c r="X36" s="609"/>
      <c r="Y36" s="610"/>
      <c r="Z36" s="646">
        <v>9.4</v>
      </c>
      <c r="AA36" s="646"/>
      <c r="AB36" s="646"/>
      <c r="AC36" s="646"/>
      <c r="AD36" s="647" t="s">
        <v>122</v>
      </c>
      <c r="AE36" s="647"/>
      <c r="AF36" s="647"/>
      <c r="AG36" s="647"/>
      <c r="AH36" s="647"/>
      <c r="AI36" s="647"/>
      <c r="AJ36" s="647"/>
      <c r="AK36" s="647"/>
      <c r="AL36" s="611" t="s">
        <v>122</v>
      </c>
      <c r="AM36" s="612"/>
      <c r="AN36" s="612"/>
      <c r="AO36" s="648"/>
      <c r="AP36" s="218"/>
      <c r="AQ36" s="657" t="s">
        <v>316</v>
      </c>
      <c r="AR36" s="658"/>
      <c r="AS36" s="658"/>
      <c r="AT36" s="658"/>
      <c r="AU36" s="658"/>
      <c r="AV36" s="658"/>
      <c r="AW36" s="658"/>
      <c r="AX36" s="658"/>
      <c r="AY36" s="659"/>
      <c r="AZ36" s="663">
        <v>1072723</v>
      </c>
      <c r="BA36" s="664"/>
      <c r="BB36" s="664"/>
      <c r="BC36" s="664"/>
      <c r="BD36" s="664"/>
      <c r="BE36" s="664"/>
      <c r="BF36" s="665"/>
      <c r="BG36" s="666" t="s">
        <v>317</v>
      </c>
      <c r="BH36" s="667"/>
      <c r="BI36" s="667"/>
      <c r="BJ36" s="667"/>
      <c r="BK36" s="667"/>
      <c r="BL36" s="667"/>
      <c r="BM36" s="667"/>
      <c r="BN36" s="667"/>
      <c r="BO36" s="667"/>
      <c r="BP36" s="667"/>
      <c r="BQ36" s="667"/>
      <c r="BR36" s="667"/>
      <c r="BS36" s="667"/>
      <c r="BT36" s="667"/>
      <c r="BU36" s="668"/>
      <c r="BV36" s="663">
        <v>83104</v>
      </c>
      <c r="BW36" s="664"/>
      <c r="BX36" s="664"/>
      <c r="BY36" s="664"/>
      <c r="BZ36" s="664"/>
      <c r="CA36" s="664"/>
      <c r="CB36" s="665"/>
      <c r="CD36" s="605" t="s">
        <v>318</v>
      </c>
      <c r="CE36" s="606"/>
      <c r="CF36" s="606"/>
      <c r="CG36" s="606"/>
      <c r="CH36" s="606"/>
      <c r="CI36" s="606"/>
      <c r="CJ36" s="606"/>
      <c r="CK36" s="606"/>
      <c r="CL36" s="606"/>
      <c r="CM36" s="606"/>
      <c r="CN36" s="606"/>
      <c r="CO36" s="606"/>
      <c r="CP36" s="606"/>
      <c r="CQ36" s="607"/>
      <c r="CR36" s="608">
        <v>1095415</v>
      </c>
      <c r="CS36" s="609"/>
      <c r="CT36" s="609"/>
      <c r="CU36" s="609"/>
      <c r="CV36" s="609"/>
      <c r="CW36" s="609"/>
      <c r="CX36" s="609"/>
      <c r="CY36" s="610"/>
      <c r="CZ36" s="611">
        <v>14.8</v>
      </c>
      <c r="DA36" s="623"/>
      <c r="DB36" s="623"/>
      <c r="DC36" s="624"/>
      <c r="DD36" s="614">
        <v>1036186</v>
      </c>
      <c r="DE36" s="609"/>
      <c r="DF36" s="609"/>
      <c r="DG36" s="609"/>
      <c r="DH36" s="609"/>
      <c r="DI36" s="609"/>
      <c r="DJ36" s="609"/>
      <c r="DK36" s="610"/>
      <c r="DL36" s="614">
        <v>758875</v>
      </c>
      <c r="DM36" s="609"/>
      <c r="DN36" s="609"/>
      <c r="DO36" s="609"/>
      <c r="DP36" s="609"/>
      <c r="DQ36" s="609"/>
      <c r="DR36" s="609"/>
      <c r="DS36" s="609"/>
      <c r="DT36" s="609"/>
      <c r="DU36" s="609"/>
      <c r="DV36" s="610"/>
      <c r="DW36" s="611">
        <v>14.7</v>
      </c>
      <c r="DX36" s="623"/>
      <c r="DY36" s="623"/>
      <c r="DZ36" s="623"/>
      <c r="EA36" s="623"/>
      <c r="EB36" s="623"/>
      <c r="EC36" s="635"/>
    </row>
    <row r="37" spans="2:133" ht="11.25" customHeight="1" x14ac:dyDescent="0.15">
      <c r="B37" s="605" t="s">
        <v>319</v>
      </c>
      <c r="C37" s="606"/>
      <c r="D37" s="606"/>
      <c r="E37" s="606"/>
      <c r="F37" s="606"/>
      <c r="G37" s="606"/>
      <c r="H37" s="606"/>
      <c r="I37" s="606"/>
      <c r="J37" s="606"/>
      <c r="K37" s="606"/>
      <c r="L37" s="606"/>
      <c r="M37" s="606"/>
      <c r="N37" s="606"/>
      <c r="O37" s="606"/>
      <c r="P37" s="606"/>
      <c r="Q37" s="607"/>
      <c r="R37" s="608">
        <v>279538</v>
      </c>
      <c r="S37" s="609"/>
      <c r="T37" s="609"/>
      <c r="U37" s="609"/>
      <c r="V37" s="609"/>
      <c r="W37" s="609"/>
      <c r="X37" s="609"/>
      <c r="Y37" s="610"/>
      <c r="Z37" s="646">
        <v>3.5</v>
      </c>
      <c r="AA37" s="646"/>
      <c r="AB37" s="646"/>
      <c r="AC37" s="646"/>
      <c r="AD37" s="647">
        <v>422</v>
      </c>
      <c r="AE37" s="647"/>
      <c r="AF37" s="647"/>
      <c r="AG37" s="647"/>
      <c r="AH37" s="647"/>
      <c r="AI37" s="647"/>
      <c r="AJ37" s="647"/>
      <c r="AK37" s="647"/>
      <c r="AL37" s="611">
        <v>0</v>
      </c>
      <c r="AM37" s="612"/>
      <c r="AN37" s="612"/>
      <c r="AO37" s="648"/>
      <c r="AQ37" s="641" t="s">
        <v>320</v>
      </c>
      <c r="AR37" s="642"/>
      <c r="AS37" s="642"/>
      <c r="AT37" s="642"/>
      <c r="AU37" s="642"/>
      <c r="AV37" s="642"/>
      <c r="AW37" s="642"/>
      <c r="AX37" s="642"/>
      <c r="AY37" s="643"/>
      <c r="AZ37" s="608">
        <v>356384</v>
      </c>
      <c r="BA37" s="609"/>
      <c r="BB37" s="609"/>
      <c r="BC37" s="609"/>
      <c r="BD37" s="621"/>
      <c r="BE37" s="621"/>
      <c r="BF37" s="644"/>
      <c r="BG37" s="605" t="s">
        <v>321</v>
      </c>
      <c r="BH37" s="606"/>
      <c r="BI37" s="606"/>
      <c r="BJ37" s="606"/>
      <c r="BK37" s="606"/>
      <c r="BL37" s="606"/>
      <c r="BM37" s="606"/>
      <c r="BN37" s="606"/>
      <c r="BO37" s="606"/>
      <c r="BP37" s="606"/>
      <c r="BQ37" s="606"/>
      <c r="BR37" s="606"/>
      <c r="BS37" s="606"/>
      <c r="BT37" s="606"/>
      <c r="BU37" s="607"/>
      <c r="BV37" s="608">
        <v>71792</v>
      </c>
      <c r="BW37" s="609"/>
      <c r="BX37" s="609"/>
      <c r="BY37" s="609"/>
      <c r="BZ37" s="609"/>
      <c r="CA37" s="609"/>
      <c r="CB37" s="645"/>
      <c r="CD37" s="605" t="s">
        <v>322</v>
      </c>
      <c r="CE37" s="606"/>
      <c r="CF37" s="606"/>
      <c r="CG37" s="606"/>
      <c r="CH37" s="606"/>
      <c r="CI37" s="606"/>
      <c r="CJ37" s="606"/>
      <c r="CK37" s="606"/>
      <c r="CL37" s="606"/>
      <c r="CM37" s="606"/>
      <c r="CN37" s="606"/>
      <c r="CO37" s="606"/>
      <c r="CP37" s="606"/>
      <c r="CQ37" s="607"/>
      <c r="CR37" s="608">
        <v>461838</v>
      </c>
      <c r="CS37" s="621"/>
      <c r="CT37" s="621"/>
      <c r="CU37" s="621"/>
      <c r="CV37" s="621"/>
      <c r="CW37" s="621"/>
      <c r="CX37" s="621"/>
      <c r="CY37" s="622"/>
      <c r="CZ37" s="611">
        <v>6.2</v>
      </c>
      <c r="DA37" s="623"/>
      <c r="DB37" s="623"/>
      <c r="DC37" s="624"/>
      <c r="DD37" s="614">
        <v>461792</v>
      </c>
      <c r="DE37" s="621"/>
      <c r="DF37" s="621"/>
      <c r="DG37" s="621"/>
      <c r="DH37" s="621"/>
      <c r="DI37" s="621"/>
      <c r="DJ37" s="621"/>
      <c r="DK37" s="622"/>
      <c r="DL37" s="614">
        <v>461792</v>
      </c>
      <c r="DM37" s="621"/>
      <c r="DN37" s="621"/>
      <c r="DO37" s="621"/>
      <c r="DP37" s="621"/>
      <c r="DQ37" s="621"/>
      <c r="DR37" s="621"/>
      <c r="DS37" s="621"/>
      <c r="DT37" s="621"/>
      <c r="DU37" s="621"/>
      <c r="DV37" s="622"/>
      <c r="DW37" s="611">
        <v>8.9</v>
      </c>
      <c r="DX37" s="623"/>
      <c r="DY37" s="623"/>
      <c r="DZ37" s="623"/>
      <c r="EA37" s="623"/>
      <c r="EB37" s="623"/>
      <c r="EC37" s="635"/>
    </row>
    <row r="38" spans="2:133" ht="11.25" customHeight="1" x14ac:dyDescent="0.15">
      <c r="B38" s="605" t="s">
        <v>323</v>
      </c>
      <c r="C38" s="606"/>
      <c r="D38" s="606"/>
      <c r="E38" s="606"/>
      <c r="F38" s="606"/>
      <c r="G38" s="606"/>
      <c r="H38" s="606"/>
      <c r="I38" s="606"/>
      <c r="J38" s="606"/>
      <c r="K38" s="606"/>
      <c r="L38" s="606"/>
      <c r="M38" s="606"/>
      <c r="N38" s="606"/>
      <c r="O38" s="606"/>
      <c r="P38" s="606"/>
      <c r="Q38" s="607"/>
      <c r="R38" s="608">
        <v>128571</v>
      </c>
      <c r="S38" s="609"/>
      <c r="T38" s="609"/>
      <c r="U38" s="609"/>
      <c r="V38" s="609"/>
      <c r="W38" s="609"/>
      <c r="X38" s="609"/>
      <c r="Y38" s="610"/>
      <c r="Z38" s="646">
        <v>1.6</v>
      </c>
      <c r="AA38" s="646"/>
      <c r="AB38" s="646"/>
      <c r="AC38" s="646"/>
      <c r="AD38" s="647" t="s">
        <v>122</v>
      </c>
      <c r="AE38" s="647"/>
      <c r="AF38" s="647"/>
      <c r="AG38" s="647"/>
      <c r="AH38" s="647"/>
      <c r="AI38" s="647"/>
      <c r="AJ38" s="647"/>
      <c r="AK38" s="647"/>
      <c r="AL38" s="611" t="s">
        <v>122</v>
      </c>
      <c r="AM38" s="612"/>
      <c r="AN38" s="612"/>
      <c r="AO38" s="648"/>
      <c r="AQ38" s="641" t="s">
        <v>324</v>
      </c>
      <c r="AR38" s="642"/>
      <c r="AS38" s="642"/>
      <c r="AT38" s="642"/>
      <c r="AU38" s="642"/>
      <c r="AV38" s="642"/>
      <c r="AW38" s="642"/>
      <c r="AX38" s="642"/>
      <c r="AY38" s="643"/>
      <c r="AZ38" s="608">
        <v>4104</v>
      </c>
      <c r="BA38" s="609"/>
      <c r="BB38" s="609"/>
      <c r="BC38" s="609"/>
      <c r="BD38" s="621"/>
      <c r="BE38" s="621"/>
      <c r="BF38" s="644"/>
      <c r="BG38" s="605" t="s">
        <v>325</v>
      </c>
      <c r="BH38" s="606"/>
      <c r="BI38" s="606"/>
      <c r="BJ38" s="606"/>
      <c r="BK38" s="606"/>
      <c r="BL38" s="606"/>
      <c r="BM38" s="606"/>
      <c r="BN38" s="606"/>
      <c r="BO38" s="606"/>
      <c r="BP38" s="606"/>
      <c r="BQ38" s="606"/>
      <c r="BR38" s="606"/>
      <c r="BS38" s="606"/>
      <c r="BT38" s="606"/>
      <c r="BU38" s="607"/>
      <c r="BV38" s="608">
        <v>2833</v>
      </c>
      <c r="BW38" s="609"/>
      <c r="BX38" s="609"/>
      <c r="BY38" s="609"/>
      <c r="BZ38" s="609"/>
      <c r="CA38" s="609"/>
      <c r="CB38" s="645"/>
      <c r="CD38" s="605" t="s">
        <v>326</v>
      </c>
      <c r="CE38" s="606"/>
      <c r="CF38" s="606"/>
      <c r="CG38" s="606"/>
      <c r="CH38" s="606"/>
      <c r="CI38" s="606"/>
      <c r="CJ38" s="606"/>
      <c r="CK38" s="606"/>
      <c r="CL38" s="606"/>
      <c r="CM38" s="606"/>
      <c r="CN38" s="606"/>
      <c r="CO38" s="606"/>
      <c r="CP38" s="606"/>
      <c r="CQ38" s="607"/>
      <c r="CR38" s="608">
        <v>1068619</v>
      </c>
      <c r="CS38" s="609"/>
      <c r="CT38" s="609"/>
      <c r="CU38" s="609"/>
      <c r="CV38" s="609"/>
      <c r="CW38" s="609"/>
      <c r="CX38" s="609"/>
      <c r="CY38" s="610"/>
      <c r="CZ38" s="611">
        <v>14.4</v>
      </c>
      <c r="DA38" s="623"/>
      <c r="DB38" s="623"/>
      <c r="DC38" s="624"/>
      <c r="DD38" s="614">
        <v>953632</v>
      </c>
      <c r="DE38" s="609"/>
      <c r="DF38" s="609"/>
      <c r="DG38" s="609"/>
      <c r="DH38" s="609"/>
      <c r="DI38" s="609"/>
      <c r="DJ38" s="609"/>
      <c r="DK38" s="610"/>
      <c r="DL38" s="614">
        <v>856193</v>
      </c>
      <c r="DM38" s="609"/>
      <c r="DN38" s="609"/>
      <c r="DO38" s="609"/>
      <c r="DP38" s="609"/>
      <c r="DQ38" s="609"/>
      <c r="DR38" s="609"/>
      <c r="DS38" s="609"/>
      <c r="DT38" s="609"/>
      <c r="DU38" s="609"/>
      <c r="DV38" s="610"/>
      <c r="DW38" s="611">
        <v>16.600000000000001</v>
      </c>
      <c r="DX38" s="623"/>
      <c r="DY38" s="623"/>
      <c r="DZ38" s="623"/>
      <c r="EA38" s="623"/>
      <c r="EB38" s="623"/>
      <c r="EC38" s="635"/>
    </row>
    <row r="39" spans="2:133" ht="11.25" customHeight="1" x14ac:dyDescent="0.15">
      <c r="B39" s="605" t="s">
        <v>327</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328</v>
      </c>
      <c r="AR39" s="642"/>
      <c r="AS39" s="642"/>
      <c r="AT39" s="642"/>
      <c r="AU39" s="642"/>
      <c r="AV39" s="642"/>
      <c r="AW39" s="642"/>
      <c r="AX39" s="642"/>
      <c r="AY39" s="643"/>
      <c r="AZ39" s="608" t="s">
        <v>122</v>
      </c>
      <c r="BA39" s="609"/>
      <c r="BB39" s="609"/>
      <c r="BC39" s="609"/>
      <c r="BD39" s="621"/>
      <c r="BE39" s="621"/>
      <c r="BF39" s="644"/>
      <c r="BG39" s="605" t="s">
        <v>329</v>
      </c>
      <c r="BH39" s="606"/>
      <c r="BI39" s="606"/>
      <c r="BJ39" s="606"/>
      <c r="BK39" s="606"/>
      <c r="BL39" s="606"/>
      <c r="BM39" s="606"/>
      <c r="BN39" s="606"/>
      <c r="BO39" s="606"/>
      <c r="BP39" s="606"/>
      <c r="BQ39" s="606"/>
      <c r="BR39" s="606"/>
      <c r="BS39" s="606"/>
      <c r="BT39" s="606"/>
      <c r="BU39" s="607"/>
      <c r="BV39" s="608">
        <v>4322</v>
      </c>
      <c r="BW39" s="609"/>
      <c r="BX39" s="609"/>
      <c r="BY39" s="609"/>
      <c r="BZ39" s="609"/>
      <c r="CA39" s="609"/>
      <c r="CB39" s="645"/>
      <c r="CD39" s="605" t="s">
        <v>330</v>
      </c>
      <c r="CE39" s="606"/>
      <c r="CF39" s="606"/>
      <c r="CG39" s="606"/>
      <c r="CH39" s="606"/>
      <c r="CI39" s="606"/>
      <c r="CJ39" s="606"/>
      <c r="CK39" s="606"/>
      <c r="CL39" s="606"/>
      <c r="CM39" s="606"/>
      <c r="CN39" s="606"/>
      <c r="CO39" s="606"/>
      <c r="CP39" s="606"/>
      <c r="CQ39" s="607"/>
      <c r="CR39" s="608">
        <v>344579</v>
      </c>
      <c r="CS39" s="621"/>
      <c r="CT39" s="621"/>
      <c r="CU39" s="621"/>
      <c r="CV39" s="621"/>
      <c r="CW39" s="621"/>
      <c r="CX39" s="621"/>
      <c r="CY39" s="622"/>
      <c r="CZ39" s="611">
        <v>4.7</v>
      </c>
      <c r="DA39" s="623"/>
      <c r="DB39" s="623"/>
      <c r="DC39" s="624"/>
      <c r="DD39" s="614">
        <v>344479</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331</v>
      </c>
      <c r="C40" s="606"/>
      <c r="D40" s="606"/>
      <c r="E40" s="606"/>
      <c r="F40" s="606"/>
      <c r="G40" s="606"/>
      <c r="H40" s="606"/>
      <c r="I40" s="606"/>
      <c r="J40" s="606"/>
      <c r="K40" s="606"/>
      <c r="L40" s="606"/>
      <c r="M40" s="606"/>
      <c r="N40" s="606"/>
      <c r="O40" s="606"/>
      <c r="P40" s="606"/>
      <c r="Q40" s="607"/>
      <c r="R40" s="608">
        <v>52471</v>
      </c>
      <c r="S40" s="609"/>
      <c r="T40" s="609"/>
      <c r="U40" s="609"/>
      <c r="V40" s="609"/>
      <c r="W40" s="609"/>
      <c r="X40" s="609"/>
      <c r="Y40" s="610"/>
      <c r="Z40" s="646">
        <v>0.7</v>
      </c>
      <c r="AA40" s="646"/>
      <c r="AB40" s="646"/>
      <c r="AC40" s="646"/>
      <c r="AD40" s="647" t="s">
        <v>122</v>
      </c>
      <c r="AE40" s="647"/>
      <c r="AF40" s="647"/>
      <c r="AG40" s="647"/>
      <c r="AH40" s="647"/>
      <c r="AI40" s="647"/>
      <c r="AJ40" s="647"/>
      <c r="AK40" s="647"/>
      <c r="AL40" s="611" t="s">
        <v>122</v>
      </c>
      <c r="AM40" s="612"/>
      <c r="AN40" s="612"/>
      <c r="AO40" s="648"/>
      <c r="AQ40" s="641" t="s">
        <v>332</v>
      </c>
      <c r="AR40" s="642"/>
      <c r="AS40" s="642"/>
      <c r="AT40" s="642"/>
      <c r="AU40" s="642"/>
      <c r="AV40" s="642"/>
      <c r="AW40" s="642"/>
      <c r="AX40" s="642"/>
      <c r="AY40" s="643"/>
      <c r="AZ40" s="608" t="s">
        <v>122</v>
      </c>
      <c r="BA40" s="609"/>
      <c r="BB40" s="609"/>
      <c r="BC40" s="609"/>
      <c r="BD40" s="621"/>
      <c r="BE40" s="621"/>
      <c r="BF40" s="644"/>
      <c r="BG40" s="649" t="s">
        <v>333</v>
      </c>
      <c r="BH40" s="650"/>
      <c r="BI40" s="650"/>
      <c r="BJ40" s="650"/>
      <c r="BK40" s="650"/>
      <c r="BL40" s="214"/>
      <c r="BM40" s="606" t="s">
        <v>334</v>
      </c>
      <c r="BN40" s="606"/>
      <c r="BO40" s="606"/>
      <c r="BP40" s="606"/>
      <c r="BQ40" s="606"/>
      <c r="BR40" s="606"/>
      <c r="BS40" s="606"/>
      <c r="BT40" s="606"/>
      <c r="BU40" s="607"/>
      <c r="BV40" s="608">
        <v>85</v>
      </c>
      <c r="BW40" s="609"/>
      <c r="BX40" s="609"/>
      <c r="BY40" s="609"/>
      <c r="BZ40" s="609"/>
      <c r="CA40" s="609"/>
      <c r="CB40" s="645"/>
      <c r="CD40" s="605" t="s">
        <v>335</v>
      </c>
      <c r="CE40" s="606"/>
      <c r="CF40" s="606"/>
      <c r="CG40" s="606"/>
      <c r="CH40" s="606"/>
      <c r="CI40" s="606"/>
      <c r="CJ40" s="606"/>
      <c r="CK40" s="606"/>
      <c r="CL40" s="606"/>
      <c r="CM40" s="606"/>
      <c r="CN40" s="606"/>
      <c r="CO40" s="606"/>
      <c r="CP40" s="606"/>
      <c r="CQ40" s="607"/>
      <c r="CR40" s="608" t="s">
        <v>122</v>
      </c>
      <c r="CS40" s="609"/>
      <c r="CT40" s="609"/>
      <c r="CU40" s="609"/>
      <c r="CV40" s="609"/>
      <c r="CW40" s="609"/>
      <c r="CX40" s="609"/>
      <c r="CY40" s="610"/>
      <c r="CZ40" s="611" t="s">
        <v>122</v>
      </c>
      <c r="DA40" s="623"/>
      <c r="DB40" s="623"/>
      <c r="DC40" s="624"/>
      <c r="DD40" s="614" t="s">
        <v>122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15">
      <c r="B41" s="589" t="s">
        <v>336</v>
      </c>
      <c r="C41" s="590"/>
      <c r="D41" s="590"/>
      <c r="E41" s="590"/>
      <c r="F41" s="590"/>
      <c r="G41" s="590"/>
      <c r="H41" s="590"/>
      <c r="I41" s="590"/>
      <c r="J41" s="590"/>
      <c r="K41" s="590"/>
      <c r="L41" s="590"/>
      <c r="M41" s="590"/>
      <c r="N41" s="590"/>
      <c r="O41" s="590"/>
      <c r="P41" s="590"/>
      <c r="Q41" s="591"/>
      <c r="R41" s="592">
        <v>8022108</v>
      </c>
      <c r="S41" s="633"/>
      <c r="T41" s="633"/>
      <c r="U41" s="633"/>
      <c r="V41" s="633"/>
      <c r="W41" s="633"/>
      <c r="X41" s="633"/>
      <c r="Y41" s="636"/>
      <c r="Z41" s="637">
        <v>100</v>
      </c>
      <c r="AA41" s="637"/>
      <c r="AB41" s="637"/>
      <c r="AC41" s="637"/>
      <c r="AD41" s="638">
        <v>5110175</v>
      </c>
      <c r="AE41" s="638"/>
      <c r="AF41" s="638"/>
      <c r="AG41" s="638"/>
      <c r="AH41" s="638"/>
      <c r="AI41" s="638"/>
      <c r="AJ41" s="638"/>
      <c r="AK41" s="638"/>
      <c r="AL41" s="595">
        <v>100</v>
      </c>
      <c r="AM41" s="639"/>
      <c r="AN41" s="639"/>
      <c r="AO41" s="640"/>
      <c r="AQ41" s="641" t="s">
        <v>337</v>
      </c>
      <c r="AR41" s="642"/>
      <c r="AS41" s="642"/>
      <c r="AT41" s="642"/>
      <c r="AU41" s="642"/>
      <c r="AV41" s="642"/>
      <c r="AW41" s="642"/>
      <c r="AX41" s="642"/>
      <c r="AY41" s="643"/>
      <c r="AZ41" s="608">
        <v>134720</v>
      </c>
      <c r="BA41" s="609"/>
      <c r="BB41" s="609"/>
      <c r="BC41" s="609"/>
      <c r="BD41" s="621"/>
      <c r="BE41" s="621"/>
      <c r="BF41" s="644"/>
      <c r="BG41" s="649"/>
      <c r="BH41" s="650"/>
      <c r="BI41" s="650"/>
      <c r="BJ41" s="650"/>
      <c r="BK41" s="650"/>
      <c r="BL41" s="214"/>
      <c r="BM41" s="606" t="s">
        <v>338</v>
      </c>
      <c r="BN41" s="606"/>
      <c r="BO41" s="606"/>
      <c r="BP41" s="606"/>
      <c r="BQ41" s="606"/>
      <c r="BR41" s="606"/>
      <c r="BS41" s="606"/>
      <c r="BT41" s="606"/>
      <c r="BU41" s="607"/>
      <c r="BV41" s="608" t="s">
        <v>122</v>
      </c>
      <c r="BW41" s="609"/>
      <c r="BX41" s="609"/>
      <c r="BY41" s="609"/>
      <c r="BZ41" s="609"/>
      <c r="CA41" s="609"/>
      <c r="CB41" s="645"/>
      <c r="CD41" s="605" t="s">
        <v>339</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340</v>
      </c>
      <c r="AR42" s="654"/>
      <c r="AS42" s="654"/>
      <c r="AT42" s="654"/>
      <c r="AU42" s="654"/>
      <c r="AV42" s="654"/>
      <c r="AW42" s="654"/>
      <c r="AX42" s="654"/>
      <c r="AY42" s="655"/>
      <c r="AZ42" s="592">
        <v>577515</v>
      </c>
      <c r="BA42" s="633"/>
      <c r="BB42" s="633"/>
      <c r="BC42" s="633"/>
      <c r="BD42" s="593"/>
      <c r="BE42" s="593"/>
      <c r="BF42" s="656"/>
      <c r="BG42" s="651"/>
      <c r="BH42" s="652"/>
      <c r="BI42" s="652"/>
      <c r="BJ42" s="652"/>
      <c r="BK42" s="652"/>
      <c r="BL42" s="215"/>
      <c r="BM42" s="590" t="s">
        <v>341</v>
      </c>
      <c r="BN42" s="590"/>
      <c r="BO42" s="590"/>
      <c r="BP42" s="590"/>
      <c r="BQ42" s="590"/>
      <c r="BR42" s="590"/>
      <c r="BS42" s="590"/>
      <c r="BT42" s="590"/>
      <c r="BU42" s="591"/>
      <c r="BV42" s="592">
        <v>375</v>
      </c>
      <c r="BW42" s="633"/>
      <c r="BX42" s="633"/>
      <c r="BY42" s="633"/>
      <c r="BZ42" s="633"/>
      <c r="CA42" s="633"/>
      <c r="CB42" s="634"/>
      <c r="CD42" s="605" t="s">
        <v>342</v>
      </c>
      <c r="CE42" s="606"/>
      <c r="CF42" s="606"/>
      <c r="CG42" s="606"/>
      <c r="CH42" s="606"/>
      <c r="CI42" s="606"/>
      <c r="CJ42" s="606"/>
      <c r="CK42" s="606"/>
      <c r="CL42" s="606"/>
      <c r="CM42" s="606"/>
      <c r="CN42" s="606"/>
      <c r="CO42" s="606"/>
      <c r="CP42" s="606"/>
      <c r="CQ42" s="607"/>
      <c r="CR42" s="608">
        <v>494961</v>
      </c>
      <c r="CS42" s="621"/>
      <c r="CT42" s="621"/>
      <c r="CU42" s="621"/>
      <c r="CV42" s="621"/>
      <c r="CW42" s="621"/>
      <c r="CX42" s="621"/>
      <c r="CY42" s="622"/>
      <c r="CZ42" s="611">
        <v>6.7</v>
      </c>
      <c r="DA42" s="623"/>
      <c r="DB42" s="623"/>
      <c r="DC42" s="624"/>
      <c r="DD42" s="614">
        <v>225166</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208" t="s">
        <v>343</v>
      </c>
      <c r="CD43" s="605" t="s">
        <v>344</v>
      </c>
      <c r="CE43" s="606"/>
      <c r="CF43" s="606"/>
      <c r="CG43" s="606"/>
      <c r="CH43" s="606"/>
      <c r="CI43" s="606"/>
      <c r="CJ43" s="606"/>
      <c r="CK43" s="606"/>
      <c r="CL43" s="606"/>
      <c r="CM43" s="606"/>
      <c r="CN43" s="606"/>
      <c r="CO43" s="606"/>
      <c r="CP43" s="606"/>
      <c r="CQ43" s="607"/>
      <c r="CR43" s="608">
        <v>12965</v>
      </c>
      <c r="CS43" s="621"/>
      <c r="CT43" s="621"/>
      <c r="CU43" s="621"/>
      <c r="CV43" s="621"/>
      <c r="CW43" s="621"/>
      <c r="CX43" s="621"/>
      <c r="CY43" s="622"/>
      <c r="CZ43" s="611">
        <v>0.2</v>
      </c>
      <c r="DA43" s="623"/>
      <c r="DB43" s="623"/>
      <c r="DC43" s="624"/>
      <c r="DD43" s="614">
        <v>12965</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345</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293</v>
      </c>
      <c r="CE44" s="628"/>
      <c r="CF44" s="605" t="s">
        <v>346</v>
      </c>
      <c r="CG44" s="606"/>
      <c r="CH44" s="606"/>
      <c r="CI44" s="606"/>
      <c r="CJ44" s="606"/>
      <c r="CK44" s="606"/>
      <c r="CL44" s="606"/>
      <c r="CM44" s="606"/>
      <c r="CN44" s="606"/>
      <c r="CO44" s="606"/>
      <c r="CP44" s="606"/>
      <c r="CQ44" s="607"/>
      <c r="CR44" s="608">
        <v>494961</v>
      </c>
      <c r="CS44" s="609"/>
      <c r="CT44" s="609"/>
      <c r="CU44" s="609"/>
      <c r="CV44" s="609"/>
      <c r="CW44" s="609"/>
      <c r="CX44" s="609"/>
      <c r="CY44" s="610"/>
      <c r="CZ44" s="611">
        <v>6.7</v>
      </c>
      <c r="DA44" s="612"/>
      <c r="DB44" s="612"/>
      <c r="DC44" s="613"/>
      <c r="DD44" s="614">
        <v>225166</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347</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348</v>
      </c>
      <c r="CG45" s="606"/>
      <c r="CH45" s="606"/>
      <c r="CI45" s="606"/>
      <c r="CJ45" s="606"/>
      <c r="CK45" s="606"/>
      <c r="CL45" s="606"/>
      <c r="CM45" s="606"/>
      <c r="CN45" s="606"/>
      <c r="CO45" s="606"/>
      <c r="CP45" s="606"/>
      <c r="CQ45" s="607"/>
      <c r="CR45" s="608">
        <v>121452</v>
      </c>
      <c r="CS45" s="621"/>
      <c r="CT45" s="621"/>
      <c r="CU45" s="621"/>
      <c r="CV45" s="621"/>
      <c r="CW45" s="621"/>
      <c r="CX45" s="621"/>
      <c r="CY45" s="622"/>
      <c r="CZ45" s="611">
        <v>1.6</v>
      </c>
      <c r="DA45" s="623"/>
      <c r="DB45" s="623"/>
      <c r="DC45" s="624"/>
      <c r="DD45" s="614">
        <v>35606</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19"/>
      <c r="CD46" s="629"/>
      <c r="CE46" s="630"/>
      <c r="CF46" s="605" t="s">
        <v>349</v>
      </c>
      <c r="CG46" s="606"/>
      <c r="CH46" s="606"/>
      <c r="CI46" s="606"/>
      <c r="CJ46" s="606"/>
      <c r="CK46" s="606"/>
      <c r="CL46" s="606"/>
      <c r="CM46" s="606"/>
      <c r="CN46" s="606"/>
      <c r="CO46" s="606"/>
      <c r="CP46" s="606"/>
      <c r="CQ46" s="607"/>
      <c r="CR46" s="608">
        <v>320633</v>
      </c>
      <c r="CS46" s="609"/>
      <c r="CT46" s="609"/>
      <c r="CU46" s="609"/>
      <c r="CV46" s="609"/>
      <c r="CW46" s="609"/>
      <c r="CX46" s="609"/>
      <c r="CY46" s="610"/>
      <c r="CZ46" s="611">
        <v>4.3</v>
      </c>
      <c r="DA46" s="612"/>
      <c r="DB46" s="612"/>
      <c r="DC46" s="613"/>
      <c r="DD46" s="614">
        <v>136684</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19"/>
      <c r="CD47" s="629"/>
      <c r="CE47" s="630"/>
      <c r="CF47" s="605" t="s">
        <v>350</v>
      </c>
      <c r="CG47" s="606"/>
      <c r="CH47" s="606"/>
      <c r="CI47" s="606"/>
      <c r="CJ47" s="606"/>
      <c r="CK47" s="606"/>
      <c r="CL47" s="606"/>
      <c r="CM47" s="606"/>
      <c r="CN47" s="606"/>
      <c r="CO47" s="606"/>
      <c r="CP47" s="606"/>
      <c r="CQ47" s="607"/>
      <c r="CR47" s="608" t="s">
        <v>122</v>
      </c>
      <c r="CS47" s="621"/>
      <c r="CT47" s="621"/>
      <c r="CU47" s="621"/>
      <c r="CV47" s="621"/>
      <c r="CW47" s="621"/>
      <c r="CX47" s="621"/>
      <c r="CY47" s="622"/>
      <c r="CZ47" s="611" t="s">
        <v>122</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19"/>
      <c r="CD48" s="631"/>
      <c r="CE48" s="632"/>
      <c r="CF48" s="605" t="s">
        <v>351</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19"/>
      <c r="CD49" s="589" t="s">
        <v>352</v>
      </c>
      <c r="CE49" s="590"/>
      <c r="CF49" s="590"/>
      <c r="CG49" s="590"/>
      <c r="CH49" s="590"/>
      <c r="CI49" s="590"/>
      <c r="CJ49" s="590"/>
      <c r="CK49" s="590"/>
      <c r="CL49" s="590"/>
      <c r="CM49" s="590"/>
      <c r="CN49" s="590"/>
      <c r="CO49" s="590"/>
      <c r="CP49" s="590"/>
      <c r="CQ49" s="591"/>
      <c r="CR49" s="592">
        <v>7405574</v>
      </c>
      <c r="CS49" s="593"/>
      <c r="CT49" s="593"/>
      <c r="CU49" s="593"/>
      <c r="CV49" s="593"/>
      <c r="CW49" s="593"/>
      <c r="CX49" s="593"/>
      <c r="CY49" s="594"/>
      <c r="CZ49" s="595">
        <v>100</v>
      </c>
      <c r="DA49" s="596"/>
      <c r="DB49" s="596"/>
      <c r="DC49" s="597"/>
      <c r="DD49" s="598">
        <v>6015891</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X1hNsRCz/muwWrWEvO+LH7qJGEdHN31En7jV93bN81YPGMDZcmswWiktkHwhr4aHhtyjy8TVnGxY9AIeRh6nQw==" saltValue="RaaVN8oXxpZY0dIADa//4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55" zoomScaleNormal="55"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1077" t="s">
        <v>353</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78" t="s">
        <v>354</v>
      </c>
      <c r="DK2" s="1079"/>
      <c r="DL2" s="1079"/>
      <c r="DM2" s="1079"/>
      <c r="DN2" s="1079"/>
      <c r="DO2" s="1080"/>
      <c r="DP2" s="222"/>
      <c r="DQ2" s="1078" t="s">
        <v>355</v>
      </c>
      <c r="DR2" s="1079"/>
      <c r="DS2" s="1079"/>
      <c r="DT2" s="1079"/>
      <c r="DU2" s="1079"/>
      <c r="DV2" s="1079"/>
      <c r="DW2" s="1079"/>
      <c r="DX2" s="1079"/>
      <c r="DY2" s="1079"/>
      <c r="DZ2" s="1080"/>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
      <c r="A4" s="1046" t="s">
        <v>356</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26"/>
      <c r="BA4" s="226"/>
      <c r="BB4" s="226"/>
      <c r="BC4" s="226"/>
      <c r="BD4" s="226"/>
      <c r="BE4" s="227"/>
      <c r="BF4" s="227"/>
      <c r="BG4" s="227"/>
      <c r="BH4" s="227"/>
      <c r="BI4" s="227"/>
      <c r="BJ4" s="227"/>
      <c r="BK4" s="227"/>
      <c r="BL4" s="227"/>
      <c r="BM4" s="227"/>
      <c r="BN4" s="227"/>
      <c r="BO4" s="227"/>
      <c r="BP4" s="227"/>
      <c r="BQ4" s="717" t="s">
        <v>357</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29"/>
    </row>
    <row r="5" spans="1:131" s="230" customFormat="1" ht="26.25" customHeight="1" x14ac:dyDescent="0.15">
      <c r="A5" s="982" t="s">
        <v>358</v>
      </c>
      <c r="B5" s="983"/>
      <c r="C5" s="983"/>
      <c r="D5" s="983"/>
      <c r="E5" s="983"/>
      <c r="F5" s="983"/>
      <c r="G5" s="983"/>
      <c r="H5" s="983"/>
      <c r="I5" s="983"/>
      <c r="J5" s="983"/>
      <c r="K5" s="983"/>
      <c r="L5" s="983"/>
      <c r="M5" s="983"/>
      <c r="N5" s="983"/>
      <c r="O5" s="983"/>
      <c r="P5" s="984"/>
      <c r="Q5" s="988" t="s">
        <v>359</v>
      </c>
      <c r="R5" s="989"/>
      <c r="S5" s="989"/>
      <c r="T5" s="989"/>
      <c r="U5" s="990"/>
      <c r="V5" s="988" t="s">
        <v>360</v>
      </c>
      <c r="W5" s="989"/>
      <c r="X5" s="989"/>
      <c r="Y5" s="989"/>
      <c r="Z5" s="990"/>
      <c r="AA5" s="988" t="s">
        <v>361</v>
      </c>
      <c r="AB5" s="989"/>
      <c r="AC5" s="989"/>
      <c r="AD5" s="989"/>
      <c r="AE5" s="989"/>
      <c r="AF5" s="1081" t="s">
        <v>362</v>
      </c>
      <c r="AG5" s="989"/>
      <c r="AH5" s="989"/>
      <c r="AI5" s="989"/>
      <c r="AJ5" s="1002"/>
      <c r="AK5" s="989" t="s">
        <v>363</v>
      </c>
      <c r="AL5" s="989"/>
      <c r="AM5" s="989"/>
      <c r="AN5" s="989"/>
      <c r="AO5" s="990"/>
      <c r="AP5" s="988" t="s">
        <v>364</v>
      </c>
      <c r="AQ5" s="989"/>
      <c r="AR5" s="989"/>
      <c r="AS5" s="989"/>
      <c r="AT5" s="990"/>
      <c r="AU5" s="988" t="s">
        <v>365</v>
      </c>
      <c r="AV5" s="989"/>
      <c r="AW5" s="989"/>
      <c r="AX5" s="989"/>
      <c r="AY5" s="1002"/>
      <c r="AZ5" s="226"/>
      <c r="BA5" s="226"/>
      <c r="BB5" s="226"/>
      <c r="BC5" s="226"/>
      <c r="BD5" s="226"/>
      <c r="BE5" s="227"/>
      <c r="BF5" s="227"/>
      <c r="BG5" s="227"/>
      <c r="BH5" s="227"/>
      <c r="BI5" s="227"/>
      <c r="BJ5" s="227"/>
      <c r="BK5" s="227"/>
      <c r="BL5" s="227"/>
      <c r="BM5" s="227"/>
      <c r="BN5" s="227"/>
      <c r="BO5" s="227"/>
      <c r="BP5" s="227"/>
      <c r="BQ5" s="982" t="s">
        <v>366</v>
      </c>
      <c r="BR5" s="983"/>
      <c r="BS5" s="983"/>
      <c r="BT5" s="983"/>
      <c r="BU5" s="983"/>
      <c r="BV5" s="983"/>
      <c r="BW5" s="983"/>
      <c r="BX5" s="983"/>
      <c r="BY5" s="983"/>
      <c r="BZ5" s="983"/>
      <c r="CA5" s="983"/>
      <c r="CB5" s="983"/>
      <c r="CC5" s="983"/>
      <c r="CD5" s="983"/>
      <c r="CE5" s="983"/>
      <c r="CF5" s="983"/>
      <c r="CG5" s="984"/>
      <c r="CH5" s="988" t="s">
        <v>367</v>
      </c>
      <c r="CI5" s="989"/>
      <c r="CJ5" s="989"/>
      <c r="CK5" s="989"/>
      <c r="CL5" s="990"/>
      <c r="CM5" s="988" t="s">
        <v>368</v>
      </c>
      <c r="CN5" s="989"/>
      <c r="CO5" s="989"/>
      <c r="CP5" s="989"/>
      <c r="CQ5" s="990"/>
      <c r="CR5" s="988" t="s">
        <v>369</v>
      </c>
      <c r="CS5" s="989"/>
      <c r="CT5" s="989"/>
      <c r="CU5" s="989"/>
      <c r="CV5" s="990"/>
      <c r="CW5" s="988" t="s">
        <v>370</v>
      </c>
      <c r="CX5" s="989"/>
      <c r="CY5" s="989"/>
      <c r="CZ5" s="989"/>
      <c r="DA5" s="990"/>
      <c r="DB5" s="988" t="s">
        <v>371</v>
      </c>
      <c r="DC5" s="989"/>
      <c r="DD5" s="989"/>
      <c r="DE5" s="989"/>
      <c r="DF5" s="990"/>
      <c r="DG5" s="1071" t="s">
        <v>372</v>
      </c>
      <c r="DH5" s="1072"/>
      <c r="DI5" s="1072"/>
      <c r="DJ5" s="1072"/>
      <c r="DK5" s="1073"/>
      <c r="DL5" s="1071" t="s">
        <v>373</v>
      </c>
      <c r="DM5" s="1072"/>
      <c r="DN5" s="1072"/>
      <c r="DO5" s="1072"/>
      <c r="DP5" s="1073"/>
      <c r="DQ5" s="988" t="s">
        <v>374</v>
      </c>
      <c r="DR5" s="989"/>
      <c r="DS5" s="989"/>
      <c r="DT5" s="989"/>
      <c r="DU5" s="990"/>
      <c r="DV5" s="988" t="s">
        <v>365</v>
      </c>
      <c r="DW5" s="989"/>
      <c r="DX5" s="989"/>
      <c r="DY5" s="989"/>
      <c r="DZ5" s="1002"/>
      <c r="EA5" s="229"/>
    </row>
    <row r="6" spans="1:131" s="230"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26"/>
      <c r="BA6" s="226"/>
      <c r="BB6" s="226"/>
      <c r="BC6" s="226"/>
      <c r="BD6" s="226"/>
      <c r="BE6" s="227"/>
      <c r="BF6" s="227"/>
      <c r="BG6" s="227"/>
      <c r="BH6" s="227"/>
      <c r="BI6" s="227"/>
      <c r="BJ6" s="227"/>
      <c r="BK6" s="227"/>
      <c r="BL6" s="227"/>
      <c r="BM6" s="227"/>
      <c r="BN6" s="227"/>
      <c r="BO6" s="227"/>
      <c r="BP6" s="227"/>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29"/>
    </row>
    <row r="7" spans="1:131" s="230" customFormat="1" ht="26.25" customHeight="1" thickTop="1" x14ac:dyDescent="0.15">
      <c r="A7" s="231">
        <v>1</v>
      </c>
      <c r="B7" s="1034" t="s">
        <v>375</v>
      </c>
      <c r="C7" s="1035"/>
      <c r="D7" s="1035"/>
      <c r="E7" s="1035"/>
      <c r="F7" s="1035"/>
      <c r="G7" s="1035"/>
      <c r="H7" s="1035"/>
      <c r="I7" s="1035"/>
      <c r="J7" s="1035"/>
      <c r="K7" s="1035"/>
      <c r="L7" s="1035"/>
      <c r="M7" s="1035"/>
      <c r="N7" s="1035"/>
      <c r="O7" s="1035"/>
      <c r="P7" s="1036"/>
      <c r="Q7" s="1089">
        <v>8031</v>
      </c>
      <c r="R7" s="1090"/>
      <c r="S7" s="1090"/>
      <c r="T7" s="1090"/>
      <c r="U7" s="1090"/>
      <c r="V7" s="1090">
        <v>7414</v>
      </c>
      <c r="W7" s="1090"/>
      <c r="X7" s="1090"/>
      <c r="Y7" s="1090"/>
      <c r="Z7" s="1090"/>
      <c r="AA7" s="1090">
        <v>617</v>
      </c>
      <c r="AB7" s="1090"/>
      <c r="AC7" s="1090"/>
      <c r="AD7" s="1090"/>
      <c r="AE7" s="1091"/>
      <c r="AF7" s="1092">
        <v>542</v>
      </c>
      <c r="AG7" s="1093"/>
      <c r="AH7" s="1093"/>
      <c r="AI7" s="1093"/>
      <c r="AJ7" s="1094"/>
      <c r="AK7" s="1095">
        <v>0</v>
      </c>
      <c r="AL7" s="1096"/>
      <c r="AM7" s="1096"/>
      <c r="AN7" s="1096"/>
      <c r="AO7" s="1096"/>
      <c r="AP7" s="1096">
        <v>5373</v>
      </c>
      <c r="AQ7" s="1096"/>
      <c r="AR7" s="1096"/>
      <c r="AS7" s="1096"/>
      <c r="AT7" s="1096"/>
      <c r="AU7" s="1097"/>
      <c r="AV7" s="1097"/>
      <c r="AW7" s="1097"/>
      <c r="AX7" s="1097"/>
      <c r="AY7" s="1098"/>
      <c r="AZ7" s="226"/>
      <c r="BA7" s="226"/>
      <c r="BB7" s="226"/>
      <c r="BC7" s="226"/>
      <c r="BD7" s="226"/>
      <c r="BE7" s="227"/>
      <c r="BF7" s="227"/>
      <c r="BG7" s="227"/>
      <c r="BH7" s="227"/>
      <c r="BI7" s="227"/>
      <c r="BJ7" s="227"/>
      <c r="BK7" s="227"/>
      <c r="BL7" s="227"/>
      <c r="BM7" s="227"/>
      <c r="BN7" s="227"/>
      <c r="BO7" s="227"/>
      <c r="BP7" s="227"/>
      <c r="BQ7" s="231">
        <v>1</v>
      </c>
      <c r="BR7" s="232"/>
      <c r="BS7" s="1086" t="s">
        <v>565</v>
      </c>
      <c r="BT7" s="1087"/>
      <c r="BU7" s="1087"/>
      <c r="BV7" s="1087"/>
      <c r="BW7" s="1087"/>
      <c r="BX7" s="1087"/>
      <c r="BY7" s="1087"/>
      <c r="BZ7" s="1087"/>
      <c r="CA7" s="1087"/>
      <c r="CB7" s="1087"/>
      <c r="CC7" s="1087"/>
      <c r="CD7" s="1087"/>
      <c r="CE7" s="1087"/>
      <c r="CF7" s="1087"/>
      <c r="CG7" s="1099"/>
      <c r="CH7" s="1083">
        <v>65</v>
      </c>
      <c r="CI7" s="1084"/>
      <c r="CJ7" s="1084"/>
      <c r="CK7" s="1084"/>
      <c r="CL7" s="1085"/>
      <c r="CM7" s="1083">
        <v>22</v>
      </c>
      <c r="CN7" s="1084"/>
      <c r="CO7" s="1084"/>
      <c r="CP7" s="1084"/>
      <c r="CQ7" s="1085"/>
      <c r="CR7" s="1083">
        <v>5</v>
      </c>
      <c r="CS7" s="1084"/>
      <c r="CT7" s="1084"/>
      <c r="CU7" s="1084"/>
      <c r="CV7" s="1085"/>
      <c r="CW7" s="1083" t="s">
        <v>549</v>
      </c>
      <c r="CX7" s="1084"/>
      <c r="CY7" s="1084"/>
      <c r="CZ7" s="1084"/>
      <c r="DA7" s="1085"/>
      <c r="DB7" s="1083" t="s">
        <v>549</v>
      </c>
      <c r="DC7" s="1084"/>
      <c r="DD7" s="1084"/>
      <c r="DE7" s="1084"/>
      <c r="DF7" s="1085"/>
      <c r="DG7" s="1083" t="s">
        <v>549</v>
      </c>
      <c r="DH7" s="1084"/>
      <c r="DI7" s="1084"/>
      <c r="DJ7" s="1084"/>
      <c r="DK7" s="1085"/>
      <c r="DL7" s="1083" t="s">
        <v>549</v>
      </c>
      <c r="DM7" s="1084"/>
      <c r="DN7" s="1084"/>
      <c r="DO7" s="1084"/>
      <c r="DP7" s="1085"/>
      <c r="DQ7" s="1083" t="s">
        <v>549</v>
      </c>
      <c r="DR7" s="1084"/>
      <c r="DS7" s="1084"/>
      <c r="DT7" s="1084"/>
      <c r="DU7" s="1085"/>
      <c r="DV7" s="1086"/>
      <c r="DW7" s="1087"/>
      <c r="DX7" s="1087"/>
      <c r="DY7" s="1087"/>
      <c r="DZ7" s="1088"/>
      <c r="EA7" s="229"/>
    </row>
    <row r="8" spans="1:131" s="230" customFormat="1" ht="26.25" customHeight="1" x14ac:dyDescent="0.15">
      <c r="A8" s="233">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26"/>
      <c r="BA8" s="226"/>
      <c r="BB8" s="226"/>
      <c r="BC8" s="226"/>
      <c r="BD8" s="226"/>
      <c r="BE8" s="227"/>
      <c r="BF8" s="227"/>
      <c r="BG8" s="227"/>
      <c r="BH8" s="227"/>
      <c r="BI8" s="227"/>
      <c r="BJ8" s="227"/>
      <c r="BK8" s="227"/>
      <c r="BL8" s="227"/>
      <c r="BM8" s="227"/>
      <c r="BN8" s="227"/>
      <c r="BO8" s="227"/>
      <c r="BP8" s="227"/>
      <c r="BQ8" s="233">
        <v>2</v>
      </c>
      <c r="BR8" s="234"/>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29"/>
    </row>
    <row r="9" spans="1:131" s="230" customFormat="1" ht="26.25" customHeight="1" x14ac:dyDescent="0.15">
      <c r="A9" s="233">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26"/>
      <c r="BA9" s="226"/>
      <c r="BB9" s="226"/>
      <c r="BC9" s="226"/>
      <c r="BD9" s="226"/>
      <c r="BE9" s="227"/>
      <c r="BF9" s="227"/>
      <c r="BG9" s="227"/>
      <c r="BH9" s="227"/>
      <c r="BI9" s="227"/>
      <c r="BJ9" s="227"/>
      <c r="BK9" s="227"/>
      <c r="BL9" s="227"/>
      <c r="BM9" s="227"/>
      <c r="BN9" s="227"/>
      <c r="BO9" s="227"/>
      <c r="BP9" s="227"/>
      <c r="BQ9" s="233">
        <v>3</v>
      </c>
      <c r="BR9" s="234"/>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29"/>
    </row>
    <row r="10" spans="1:131" s="230" customFormat="1" ht="26.25" customHeight="1" x14ac:dyDescent="0.15">
      <c r="A10" s="233">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26"/>
      <c r="BA10" s="226"/>
      <c r="BB10" s="226"/>
      <c r="BC10" s="226"/>
      <c r="BD10" s="226"/>
      <c r="BE10" s="227"/>
      <c r="BF10" s="227"/>
      <c r="BG10" s="227"/>
      <c r="BH10" s="227"/>
      <c r="BI10" s="227"/>
      <c r="BJ10" s="227"/>
      <c r="BK10" s="227"/>
      <c r="BL10" s="227"/>
      <c r="BM10" s="227"/>
      <c r="BN10" s="227"/>
      <c r="BO10" s="227"/>
      <c r="BP10" s="227"/>
      <c r="BQ10" s="233">
        <v>4</v>
      </c>
      <c r="BR10" s="234"/>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29"/>
    </row>
    <row r="11" spans="1:131" s="230" customFormat="1" ht="26.25" customHeight="1" x14ac:dyDescent="0.15">
      <c r="A11" s="233">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26"/>
      <c r="BA11" s="226"/>
      <c r="BB11" s="226"/>
      <c r="BC11" s="226"/>
      <c r="BD11" s="226"/>
      <c r="BE11" s="227"/>
      <c r="BF11" s="227"/>
      <c r="BG11" s="227"/>
      <c r="BH11" s="227"/>
      <c r="BI11" s="227"/>
      <c r="BJ11" s="227"/>
      <c r="BK11" s="227"/>
      <c r="BL11" s="227"/>
      <c r="BM11" s="227"/>
      <c r="BN11" s="227"/>
      <c r="BO11" s="227"/>
      <c r="BP11" s="227"/>
      <c r="BQ11" s="233">
        <v>5</v>
      </c>
      <c r="BR11" s="234"/>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29"/>
    </row>
    <row r="12" spans="1:131" s="230" customFormat="1" ht="26.25" customHeight="1" x14ac:dyDescent="0.15">
      <c r="A12" s="233">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26"/>
      <c r="BA12" s="226"/>
      <c r="BB12" s="226"/>
      <c r="BC12" s="226"/>
      <c r="BD12" s="226"/>
      <c r="BE12" s="227"/>
      <c r="BF12" s="227"/>
      <c r="BG12" s="227"/>
      <c r="BH12" s="227"/>
      <c r="BI12" s="227"/>
      <c r="BJ12" s="227"/>
      <c r="BK12" s="227"/>
      <c r="BL12" s="227"/>
      <c r="BM12" s="227"/>
      <c r="BN12" s="227"/>
      <c r="BO12" s="227"/>
      <c r="BP12" s="227"/>
      <c r="BQ12" s="233">
        <v>6</v>
      </c>
      <c r="BR12" s="234"/>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29"/>
    </row>
    <row r="13" spans="1:131" s="230" customFormat="1" ht="26.25" customHeight="1" x14ac:dyDescent="0.15">
      <c r="A13" s="233">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26"/>
      <c r="BA13" s="226"/>
      <c r="BB13" s="226"/>
      <c r="BC13" s="226"/>
      <c r="BD13" s="226"/>
      <c r="BE13" s="227"/>
      <c r="BF13" s="227"/>
      <c r="BG13" s="227"/>
      <c r="BH13" s="227"/>
      <c r="BI13" s="227"/>
      <c r="BJ13" s="227"/>
      <c r="BK13" s="227"/>
      <c r="BL13" s="227"/>
      <c r="BM13" s="227"/>
      <c r="BN13" s="227"/>
      <c r="BO13" s="227"/>
      <c r="BP13" s="227"/>
      <c r="BQ13" s="233">
        <v>7</v>
      </c>
      <c r="BR13" s="234"/>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29"/>
    </row>
    <row r="14" spans="1:131" s="230" customFormat="1" ht="26.25" customHeight="1" x14ac:dyDescent="0.15">
      <c r="A14" s="233">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26"/>
      <c r="BA14" s="226"/>
      <c r="BB14" s="226"/>
      <c r="BC14" s="226"/>
      <c r="BD14" s="226"/>
      <c r="BE14" s="227"/>
      <c r="BF14" s="227"/>
      <c r="BG14" s="227"/>
      <c r="BH14" s="227"/>
      <c r="BI14" s="227"/>
      <c r="BJ14" s="227"/>
      <c r="BK14" s="227"/>
      <c r="BL14" s="227"/>
      <c r="BM14" s="227"/>
      <c r="BN14" s="227"/>
      <c r="BO14" s="227"/>
      <c r="BP14" s="227"/>
      <c r="BQ14" s="233">
        <v>8</v>
      </c>
      <c r="BR14" s="234"/>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29"/>
    </row>
    <row r="15" spans="1:131" s="230" customFormat="1" ht="26.25" customHeight="1" x14ac:dyDescent="0.15">
      <c r="A15" s="233">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26"/>
      <c r="BA15" s="226"/>
      <c r="BB15" s="226"/>
      <c r="BC15" s="226"/>
      <c r="BD15" s="226"/>
      <c r="BE15" s="227"/>
      <c r="BF15" s="227"/>
      <c r="BG15" s="227"/>
      <c r="BH15" s="227"/>
      <c r="BI15" s="227"/>
      <c r="BJ15" s="227"/>
      <c r="BK15" s="227"/>
      <c r="BL15" s="227"/>
      <c r="BM15" s="227"/>
      <c r="BN15" s="227"/>
      <c r="BO15" s="227"/>
      <c r="BP15" s="227"/>
      <c r="BQ15" s="233">
        <v>9</v>
      </c>
      <c r="BR15" s="234"/>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29"/>
    </row>
    <row r="16" spans="1:131" s="230" customFormat="1" ht="26.25" customHeight="1" x14ac:dyDescent="0.15">
      <c r="A16" s="233">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26"/>
      <c r="BA16" s="226"/>
      <c r="BB16" s="226"/>
      <c r="BC16" s="226"/>
      <c r="BD16" s="226"/>
      <c r="BE16" s="227"/>
      <c r="BF16" s="227"/>
      <c r="BG16" s="227"/>
      <c r="BH16" s="227"/>
      <c r="BI16" s="227"/>
      <c r="BJ16" s="227"/>
      <c r="BK16" s="227"/>
      <c r="BL16" s="227"/>
      <c r="BM16" s="227"/>
      <c r="BN16" s="227"/>
      <c r="BO16" s="227"/>
      <c r="BP16" s="227"/>
      <c r="BQ16" s="233">
        <v>10</v>
      </c>
      <c r="BR16" s="234"/>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29"/>
    </row>
    <row r="17" spans="1:131" s="230" customFormat="1" ht="26.25" customHeight="1" x14ac:dyDescent="0.15">
      <c r="A17" s="233">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26"/>
      <c r="BA17" s="226"/>
      <c r="BB17" s="226"/>
      <c r="BC17" s="226"/>
      <c r="BD17" s="226"/>
      <c r="BE17" s="227"/>
      <c r="BF17" s="227"/>
      <c r="BG17" s="227"/>
      <c r="BH17" s="227"/>
      <c r="BI17" s="227"/>
      <c r="BJ17" s="227"/>
      <c r="BK17" s="227"/>
      <c r="BL17" s="227"/>
      <c r="BM17" s="227"/>
      <c r="BN17" s="227"/>
      <c r="BO17" s="227"/>
      <c r="BP17" s="227"/>
      <c r="BQ17" s="233">
        <v>11</v>
      </c>
      <c r="BR17" s="234"/>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29"/>
    </row>
    <row r="18" spans="1:131" s="230" customFormat="1" ht="26.25" customHeight="1" x14ac:dyDescent="0.15">
      <c r="A18" s="233">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26"/>
      <c r="BA18" s="226"/>
      <c r="BB18" s="226"/>
      <c r="BC18" s="226"/>
      <c r="BD18" s="226"/>
      <c r="BE18" s="227"/>
      <c r="BF18" s="227"/>
      <c r="BG18" s="227"/>
      <c r="BH18" s="227"/>
      <c r="BI18" s="227"/>
      <c r="BJ18" s="227"/>
      <c r="BK18" s="227"/>
      <c r="BL18" s="227"/>
      <c r="BM18" s="227"/>
      <c r="BN18" s="227"/>
      <c r="BO18" s="227"/>
      <c r="BP18" s="227"/>
      <c r="BQ18" s="233">
        <v>12</v>
      </c>
      <c r="BR18" s="234"/>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29"/>
    </row>
    <row r="19" spans="1:131" s="230" customFormat="1" ht="26.25" customHeight="1" x14ac:dyDescent="0.15">
      <c r="A19" s="233">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26"/>
      <c r="BA19" s="226"/>
      <c r="BB19" s="226"/>
      <c r="BC19" s="226"/>
      <c r="BD19" s="226"/>
      <c r="BE19" s="227"/>
      <c r="BF19" s="227"/>
      <c r="BG19" s="227"/>
      <c r="BH19" s="227"/>
      <c r="BI19" s="227"/>
      <c r="BJ19" s="227"/>
      <c r="BK19" s="227"/>
      <c r="BL19" s="227"/>
      <c r="BM19" s="227"/>
      <c r="BN19" s="227"/>
      <c r="BO19" s="227"/>
      <c r="BP19" s="227"/>
      <c r="BQ19" s="233">
        <v>13</v>
      </c>
      <c r="BR19" s="234"/>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29"/>
    </row>
    <row r="20" spans="1:131" s="230" customFormat="1" ht="26.25" customHeight="1" x14ac:dyDescent="0.15">
      <c r="A20" s="233">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26"/>
      <c r="BA20" s="226"/>
      <c r="BB20" s="226"/>
      <c r="BC20" s="226"/>
      <c r="BD20" s="226"/>
      <c r="BE20" s="227"/>
      <c r="BF20" s="227"/>
      <c r="BG20" s="227"/>
      <c r="BH20" s="227"/>
      <c r="BI20" s="227"/>
      <c r="BJ20" s="227"/>
      <c r="BK20" s="227"/>
      <c r="BL20" s="227"/>
      <c r="BM20" s="227"/>
      <c r="BN20" s="227"/>
      <c r="BO20" s="227"/>
      <c r="BP20" s="227"/>
      <c r="BQ20" s="233">
        <v>14</v>
      </c>
      <c r="BR20" s="234"/>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29"/>
    </row>
    <row r="21" spans="1:131" s="230" customFormat="1" ht="26.25" customHeight="1" thickBot="1" x14ac:dyDescent="0.2">
      <c r="A21" s="233">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26"/>
      <c r="BA21" s="226"/>
      <c r="BB21" s="226"/>
      <c r="BC21" s="226"/>
      <c r="BD21" s="226"/>
      <c r="BE21" s="227"/>
      <c r="BF21" s="227"/>
      <c r="BG21" s="227"/>
      <c r="BH21" s="227"/>
      <c r="BI21" s="227"/>
      <c r="BJ21" s="227"/>
      <c r="BK21" s="227"/>
      <c r="BL21" s="227"/>
      <c r="BM21" s="227"/>
      <c r="BN21" s="227"/>
      <c r="BO21" s="227"/>
      <c r="BP21" s="227"/>
      <c r="BQ21" s="233">
        <v>15</v>
      </c>
      <c r="BR21" s="234"/>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29"/>
    </row>
    <row r="22" spans="1:131" s="230" customFormat="1" ht="26.25" customHeight="1" x14ac:dyDescent="0.15">
      <c r="A22" s="233">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27"/>
      <c r="BF22" s="227"/>
      <c r="BG22" s="227"/>
      <c r="BH22" s="227"/>
      <c r="BI22" s="227"/>
      <c r="BJ22" s="227"/>
      <c r="BK22" s="227"/>
      <c r="BL22" s="227"/>
      <c r="BM22" s="227"/>
      <c r="BN22" s="227"/>
      <c r="BO22" s="227"/>
      <c r="BP22" s="227"/>
      <c r="BQ22" s="233">
        <v>16</v>
      </c>
      <c r="BR22" s="234"/>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29"/>
    </row>
    <row r="23" spans="1:131" s="230" customFormat="1" ht="26.25" customHeight="1" thickBot="1" x14ac:dyDescent="0.2">
      <c r="A23" s="235" t="s">
        <v>377</v>
      </c>
      <c r="B23" s="924" t="s">
        <v>378</v>
      </c>
      <c r="C23" s="925"/>
      <c r="D23" s="925"/>
      <c r="E23" s="925"/>
      <c r="F23" s="925"/>
      <c r="G23" s="925"/>
      <c r="H23" s="925"/>
      <c r="I23" s="925"/>
      <c r="J23" s="925"/>
      <c r="K23" s="925"/>
      <c r="L23" s="925"/>
      <c r="M23" s="925"/>
      <c r="N23" s="925"/>
      <c r="O23" s="925"/>
      <c r="P23" s="935"/>
      <c r="Q23" s="1054">
        <v>8031</v>
      </c>
      <c r="R23" s="1048"/>
      <c r="S23" s="1048"/>
      <c r="T23" s="1048"/>
      <c r="U23" s="1048"/>
      <c r="V23" s="1048">
        <v>7414</v>
      </c>
      <c r="W23" s="1048"/>
      <c r="X23" s="1048"/>
      <c r="Y23" s="1048"/>
      <c r="Z23" s="1048"/>
      <c r="AA23" s="1048">
        <v>617</v>
      </c>
      <c r="AB23" s="1048"/>
      <c r="AC23" s="1048"/>
      <c r="AD23" s="1048"/>
      <c r="AE23" s="1055"/>
      <c r="AF23" s="1056">
        <v>542</v>
      </c>
      <c r="AG23" s="1048"/>
      <c r="AH23" s="1048"/>
      <c r="AI23" s="1048"/>
      <c r="AJ23" s="1057"/>
      <c r="AK23" s="1058"/>
      <c r="AL23" s="1059"/>
      <c r="AM23" s="1059"/>
      <c r="AN23" s="1059"/>
      <c r="AO23" s="1059"/>
      <c r="AP23" s="1048">
        <v>5373</v>
      </c>
      <c r="AQ23" s="1048"/>
      <c r="AR23" s="1048"/>
      <c r="AS23" s="1048"/>
      <c r="AT23" s="1048"/>
      <c r="AU23" s="1049"/>
      <c r="AV23" s="1049"/>
      <c r="AW23" s="1049"/>
      <c r="AX23" s="1049"/>
      <c r="AY23" s="1050"/>
      <c r="AZ23" s="1051" t="s">
        <v>122</v>
      </c>
      <c r="BA23" s="1052"/>
      <c r="BB23" s="1052"/>
      <c r="BC23" s="1052"/>
      <c r="BD23" s="1053"/>
      <c r="BE23" s="227"/>
      <c r="BF23" s="227"/>
      <c r="BG23" s="227"/>
      <c r="BH23" s="227"/>
      <c r="BI23" s="227"/>
      <c r="BJ23" s="227"/>
      <c r="BK23" s="227"/>
      <c r="BL23" s="227"/>
      <c r="BM23" s="227"/>
      <c r="BN23" s="227"/>
      <c r="BO23" s="227"/>
      <c r="BP23" s="227"/>
      <c r="BQ23" s="233">
        <v>17</v>
      </c>
      <c r="BR23" s="234"/>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29"/>
    </row>
    <row r="24" spans="1:131" s="230" customFormat="1" ht="26.25" customHeight="1" x14ac:dyDescent="0.15">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26"/>
      <c r="BA24" s="226"/>
      <c r="BB24" s="226"/>
      <c r="BC24" s="226"/>
      <c r="BD24" s="226"/>
      <c r="BE24" s="227"/>
      <c r="BF24" s="227"/>
      <c r="BG24" s="227"/>
      <c r="BH24" s="227"/>
      <c r="BI24" s="227"/>
      <c r="BJ24" s="227"/>
      <c r="BK24" s="227"/>
      <c r="BL24" s="227"/>
      <c r="BM24" s="227"/>
      <c r="BN24" s="227"/>
      <c r="BO24" s="227"/>
      <c r="BP24" s="227"/>
      <c r="BQ24" s="233">
        <v>18</v>
      </c>
      <c r="BR24" s="234"/>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29"/>
    </row>
    <row r="25" spans="1:131" ht="26.25" customHeight="1" thickBot="1" x14ac:dyDescent="0.2">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26"/>
      <c r="BK25" s="226"/>
      <c r="BL25" s="226"/>
      <c r="BM25" s="226"/>
      <c r="BN25" s="226"/>
      <c r="BO25" s="236"/>
      <c r="BP25" s="236"/>
      <c r="BQ25" s="233">
        <v>19</v>
      </c>
      <c r="BR25" s="234"/>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24"/>
    </row>
    <row r="26" spans="1:131" ht="26.25" customHeight="1" x14ac:dyDescent="0.15">
      <c r="A26" s="982" t="s">
        <v>358</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365</v>
      </c>
      <c r="BF26" s="989"/>
      <c r="BG26" s="989"/>
      <c r="BH26" s="989"/>
      <c r="BI26" s="1002"/>
      <c r="BJ26" s="226"/>
      <c r="BK26" s="226"/>
      <c r="BL26" s="226"/>
      <c r="BM26" s="226"/>
      <c r="BN26" s="226"/>
      <c r="BO26" s="236"/>
      <c r="BP26" s="236"/>
      <c r="BQ26" s="233">
        <v>20</v>
      </c>
      <c r="BR26" s="234"/>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24"/>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26"/>
      <c r="BK27" s="226"/>
      <c r="BL27" s="226"/>
      <c r="BM27" s="226"/>
      <c r="BN27" s="226"/>
      <c r="BO27" s="236"/>
      <c r="BP27" s="236"/>
      <c r="BQ27" s="233">
        <v>21</v>
      </c>
      <c r="BR27" s="234"/>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24"/>
    </row>
    <row r="28" spans="1:131" ht="26.25" customHeight="1" thickTop="1" x14ac:dyDescent="0.15">
      <c r="A28" s="237">
        <v>1</v>
      </c>
      <c r="B28" s="1034" t="s">
        <v>389</v>
      </c>
      <c r="C28" s="1035"/>
      <c r="D28" s="1035"/>
      <c r="E28" s="1035"/>
      <c r="F28" s="1035"/>
      <c r="G28" s="1035"/>
      <c r="H28" s="1035"/>
      <c r="I28" s="1035"/>
      <c r="J28" s="1035"/>
      <c r="K28" s="1035"/>
      <c r="L28" s="1035"/>
      <c r="M28" s="1035"/>
      <c r="N28" s="1035"/>
      <c r="O28" s="1035"/>
      <c r="P28" s="1036"/>
      <c r="Q28" s="1037">
        <v>2301</v>
      </c>
      <c r="R28" s="1038"/>
      <c r="S28" s="1038"/>
      <c r="T28" s="1038"/>
      <c r="U28" s="1038"/>
      <c r="V28" s="1038">
        <v>2218</v>
      </c>
      <c r="W28" s="1038"/>
      <c r="X28" s="1038"/>
      <c r="Y28" s="1038"/>
      <c r="Z28" s="1038"/>
      <c r="AA28" s="1038">
        <v>83</v>
      </c>
      <c r="AB28" s="1038"/>
      <c r="AC28" s="1038"/>
      <c r="AD28" s="1038"/>
      <c r="AE28" s="1039"/>
      <c r="AF28" s="1040">
        <v>83</v>
      </c>
      <c r="AG28" s="1038"/>
      <c r="AH28" s="1038"/>
      <c r="AI28" s="1038"/>
      <c r="AJ28" s="1041"/>
      <c r="AK28" s="1029">
        <v>210</v>
      </c>
      <c r="AL28" s="1030"/>
      <c r="AM28" s="1030"/>
      <c r="AN28" s="1030"/>
      <c r="AO28" s="1030"/>
      <c r="AP28" s="1030" t="s">
        <v>549</v>
      </c>
      <c r="AQ28" s="1030"/>
      <c r="AR28" s="1030"/>
      <c r="AS28" s="1030"/>
      <c r="AT28" s="1030"/>
      <c r="AU28" s="1030" t="s">
        <v>549</v>
      </c>
      <c r="AV28" s="1030"/>
      <c r="AW28" s="1030"/>
      <c r="AX28" s="1030"/>
      <c r="AY28" s="1030"/>
      <c r="AZ28" s="1031" t="s">
        <v>549</v>
      </c>
      <c r="BA28" s="1031"/>
      <c r="BB28" s="1031"/>
      <c r="BC28" s="1031"/>
      <c r="BD28" s="1031"/>
      <c r="BE28" s="1032"/>
      <c r="BF28" s="1032"/>
      <c r="BG28" s="1032"/>
      <c r="BH28" s="1032"/>
      <c r="BI28" s="1033"/>
      <c r="BJ28" s="226"/>
      <c r="BK28" s="226"/>
      <c r="BL28" s="226"/>
      <c r="BM28" s="226"/>
      <c r="BN28" s="226"/>
      <c r="BO28" s="236"/>
      <c r="BP28" s="236"/>
      <c r="BQ28" s="233">
        <v>22</v>
      </c>
      <c r="BR28" s="234"/>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24"/>
    </row>
    <row r="29" spans="1:131" ht="26.25" customHeight="1" x14ac:dyDescent="0.15">
      <c r="A29" s="237">
        <v>2</v>
      </c>
      <c r="B29" s="1017" t="s">
        <v>390</v>
      </c>
      <c r="C29" s="1018"/>
      <c r="D29" s="1018"/>
      <c r="E29" s="1018"/>
      <c r="F29" s="1018"/>
      <c r="G29" s="1018"/>
      <c r="H29" s="1018"/>
      <c r="I29" s="1018"/>
      <c r="J29" s="1018"/>
      <c r="K29" s="1018"/>
      <c r="L29" s="1018"/>
      <c r="M29" s="1018"/>
      <c r="N29" s="1018"/>
      <c r="O29" s="1018"/>
      <c r="P29" s="1019"/>
      <c r="Q29" s="1025">
        <v>1851</v>
      </c>
      <c r="R29" s="1026"/>
      <c r="S29" s="1026"/>
      <c r="T29" s="1026"/>
      <c r="U29" s="1026"/>
      <c r="V29" s="1026">
        <v>1726</v>
      </c>
      <c r="W29" s="1026"/>
      <c r="X29" s="1026"/>
      <c r="Y29" s="1026"/>
      <c r="Z29" s="1026"/>
      <c r="AA29" s="1026">
        <v>125</v>
      </c>
      <c r="AB29" s="1026"/>
      <c r="AC29" s="1026"/>
      <c r="AD29" s="1026"/>
      <c r="AE29" s="1027"/>
      <c r="AF29" s="1022">
        <v>125</v>
      </c>
      <c r="AG29" s="1023"/>
      <c r="AH29" s="1023"/>
      <c r="AI29" s="1023"/>
      <c r="AJ29" s="1024"/>
      <c r="AK29" s="967">
        <v>263</v>
      </c>
      <c r="AL29" s="958"/>
      <c r="AM29" s="958"/>
      <c r="AN29" s="958"/>
      <c r="AO29" s="958"/>
      <c r="AP29" s="958" t="s">
        <v>549</v>
      </c>
      <c r="AQ29" s="958"/>
      <c r="AR29" s="958"/>
      <c r="AS29" s="958"/>
      <c r="AT29" s="958"/>
      <c r="AU29" s="958" t="s">
        <v>549</v>
      </c>
      <c r="AV29" s="958"/>
      <c r="AW29" s="958"/>
      <c r="AX29" s="958"/>
      <c r="AY29" s="958"/>
      <c r="AZ29" s="1028" t="s">
        <v>549</v>
      </c>
      <c r="BA29" s="1028"/>
      <c r="BB29" s="1028"/>
      <c r="BC29" s="1028"/>
      <c r="BD29" s="1028"/>
      <c r="BE29" s="959"/>
      <c r="BF29" s="959"/>
      <c r="BG29" s="959"/>
      <c r="BH29" s="959"/>
      <c r="BI29" s="960"/>
      <c r="BJ29" s="226"/>
      <c r="BK29" s="226"/>
      <c r="BL29" s="226"/>
      <c r="BM29" s="226"/>
      <c r="BN29" s="226"/>
      <c r="BO29" s="236"/>
      <c r="BP29" s="236"/>
      <c r="BQ29" s="233">
        <v>23</v>
      </c>
      <c r="BR29" s="234"/>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24"/>
    </row>
    <row r="30" spans="1:131" ht="26.25" customHeight="1" x14ac:dyDescent="0.15">
      <c r="A30" s="237">
        <v>3</v>
      </c>
      <c r="B30" s="1017" t="s">
        <v>391</v>
      </c>
      <c r="C30" s="1018"/>
      <c r="D30" s="1018"/>
      <c r="E30" s="1018"/>
      <c r="F30" s="1018"/>
      <c r="G30" s="1018"/>
      <c r="H30" s="1018"/>
      <c r="I30" s="1018"/>
      <c r="J30" s="1018"/>
      <c r="K30" s="1018"/>
      <c r="L30" s="1018"/>
      <c r="M30" s="1018"/>
      <c r="N30" s="1018"/>
      <c r="O30" s="1018"/>
      <c r="P30" s="1019"/>
      <c r="Q30" s="1025">
        <v>254</v>
      </c>
      <c r="R30" s="1026"/>
      <c r="S30" s="1026"/>
      <c r="T30" s="1026"/>
      <c r="U30" s="1026"/>
      <c r="V30" s="1026">
        <v>250</v>
      </c>
      <c r="W30" s="1026"/>
      <c r="X30" s="1026"/>
      <c r="Y30" s="1026"/>
      <c r="Z30" s="1026"/>
      <c r="AA30" s="1026">
        <v>4</v>
      </c>
      <c r="AB30" s="1026"/>
      <c r="AC30" s="1026"/>
      <c r="AD30" s="1026"/>
      <c r="AE30" s="1027"/>
      <c r="AF30" s="1022">
        <v>4</v>
      </c>
      <c r="AG30" s="1023"/>
      <c r="AH30" s="1023"/>
      <c r="AI30" s="1023"/>
      <c r="AJ30" s="1024"/>
      <c r="AK30" s="967">
        <v>54</v>
      </c>
      <c r="AL30" s="958"/>
      <c r="AM30" s="958"/>
      <c r="AN30" s="958"/>
      <c r="AO30" s="958"/>
      <c r="AP30" s="958" t="s">
        <v>549</v>
      </c>
      <c r="AQ30" s="958"/>
      <c r="AR30" s="958"/>
      <c r="AS30" s="958"/>
      <c r="AT30" s="958"/>
      <c r="AU30" s="958" t="s">
        <v>549</v>
      </c>
      <c r="AV30" s="958"/>
      <c r="AW30" s="958"/>
      <c r="AX30" s="958"/>
      <c r="AY30" s="958"/>
      <c r="AZ30" s="1028" t="s">
        <v>549</v>
      </c>
      <c r="BA30" s="1028"/>
      <c r="BB30" s="1028"/>
      <c r="BC30" s="1028"/>
      <c r="BD30" s="1028"/>
      <c r="BE30" s="959"/>
      <c r="BF30" s="959"/>
      <c r="BG30" s="959"/>
      <c r="BH30" s="959"/>
      <c r="BI30" s="960"/>
      <c r="BJ30" s="226"/>
      <c r="BK30" s="226"/>
      <c r="BL30" s="226"/>
      <c r="BM30" s="226"/>
      <c r="BN30" s="226"/>
      <c r="BO30" s="236"/>
      <c r="BP30" s="236"/>
      <c r="BQ30" s="233">
        <v>24</v>
      </c>
      <c r="BR30" s="234"/>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24"/>
    </row>
    <row r="31" spans="1:131" ht="26.25" customHeight="1" x14ac:dyDescent="0.15">
      <c r="A31" s="237">
        <v>4</v>
      </c>
      <c r="B31" s="1017" t="s">
        <v>392</v>
      </c>
      <c r="C31" s="1018"/>
      <c r="D31" s="1018"/>
      <c r="E31" s="1018"/>
      <c r="F31" s="1018"/>
      <c r="G31" s="1018"/>
      <c r="H31" s="1018"/>
      <c r="I31" s="1018"/>
      <c r="J31" s="1018"/>
      <c r="K31" s="1018"/>
      <c r="L31" s="1018"/>
      <c r="M31" s="1018"/>
      <c r="N31" s="1018"/>
      <c r="O31" s="1018"/>
      <c r="P31" s="1019"/>
      <c r="Q31" s="1025">
        <v>629</v>
      </c>
      <c r="R31" s="1026"/>
      <c r="S31" s="1026"/>
      <c r="T31" s="1026"/>
      <c r="U31" s="1026"/>
      <c r="V31" s="1026">
        <v>606</v>
      </c>
      <c r="W31" s="1026"/>
      <c r="X31" s="1026"/>
      <c r="Y31" s="1026"/>
      <c r="Z31" s="1026"/>
      <c r="AA31" s="1026">
        <v>22</v>
      </c>
      <c r="AB31" s="1026"/>
      <c r="AC31" s="1026"/>
      <c r="AD31" s="1026"/>
      <c r="AE31" s="1027"/>
      <c r="AF31" s="1022">
        <v>706</v>
      </c>
      <c r="AG31" s="1023"/>
      <c r="AH31" s="1023"/>
      <c r="AI31" s="1023"/>
      <c r="AJ31" s="1024"/>
      <c r="AK31" s="967">
        <v>4</v>
      </c>
      <c r="AL31" s="958"/>
      <c r="AM31" s="958"/>
      <c r="AN31" s="958"/>
      <c r="AO31" s="958"/>
      <c r="AP31" s="958">
        <v>1088</v>
      </c>
      <c r="AQ31" s="958"/>
      <c r="AR31" s="958"/>
      <c r="AS31" s="958"/>
      <c r="AT31" s="958"/>
      <c r="AU31" s="958">
        <v>4</v>
      </c>
      <c r="AV31" s="958"/>
      <c r="AW31" s="958"/>
      <c r="AX31" s="958"/>
      <c r="AY31" s="958"/>
      <c r="AZ31" s="1028" t="s">
        <v>549</v>
      </c>
      <c r="BA31" s="1028"/>
      <c r="BB31" s="1028"/>
      <c r="BC31" s="1028"/>
      <c r="BD31" s="1028"/>
      <c r="BE31" s="959" t="s">
        <v>393</v>
      </c>
      <c r="BF31" s="959"/>
      <c r="BG31" s="959"/>
      <c r="BH31" s="959"/>
      <c r="BI31" s="960"/>
      <c r="BJ31" s="226"/>
      <c r="BK31" s="226"/>
      <c r="BL31" s="226"/>
      <c r="BM31" s="226"/>
      <c r="BN31" s="226"/>
      <c r="BO31" s="236"/>
      <c r="BP31" s="236"/>
      <c r="BQ31" s="233">
        <v>25</v>
      </c>
      <c r="BR31" s="234"/>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24"/>
    </row>
    <row r="32" spans="1:131" ht="26.25" customHeight="1" x14ac:dyDescent="0.15">
      <c r="A32" s="237">
        <v>5</v>
      </c>
      <c r="B32" s="1017" t="s">
        <v>394</v>
      </c>
      <c r="C32" s="1018"/>
      <c r="D32" s="1018"/>
      <c r="E32" s="1018"/>
      <c r="F32" s="1018"/>
      <c r="G32" s="1018"/>
      <c r="H32" s="1018"/>
      <c r="I32" s="1018"/>
      <c r="J32" s="1018"/>
      <c r="K32" s="1018"/>
      <c r="L32" s="1018"/>
      <c r="M32" s="1018"/>
      <c r="N32" s="1018"/>
      <c r="O32" s="1018"/>
      <c r="P32" s="1019"/>
      <c r="Q32" s="1025">
        <v>434</v>
      </c>
      <c r="R32" s="1026"/>
      <c r="S32" s="1026"/>
      <c r="T32" s="1026"/>
      <c r="U32" s="1026"/>
      <c r="V32" s="1026">
        <v>368</v>
      </c>
      <c r="W32" s="1026"/>
      <c r="X32" s="1026"/>
      <c r="Y32" s="1026"/>
      <c r="Z32" s="1026"/>
      <c r="AA32" s="1026">
        <v>65</v>
      </c>
      <c r="AB32" s="1026"/>
      <c r="AC32" s="1026"/>
      <c r="AD32" s="1026"/>
      <c r="AE32" s="1027"/>
      <c r="AF32" s="1022">
        <v>65</v>
      </c>
      <c r="AG32" s="1023"/>
      <c r="AH32" s="1023"/>
      <c r="AI32" s="1023"/>
      <c r="AJ32" s="1024"/>
      <c r="AK32" s="967">
        <v>128</v>
      </c>
      <c r="AL32" s="958"/>
      <c r="AM32" s="958"/>
      <c r="AN32" s="958"/>
      <c r="AO32" s="958"/>
      <c r="AP32" s="958">
        <v>1425</v>
      </c>
      <c r="AQ32" s="958"/>
      <c r="AR32" s="958"/>
      <c r="AS32" s="958"/>
      <c r="AT32" s="958"/>
      <c r="AU32" s="958">
        <v>735</v>
      </c>
      <c r="AV32" s="958"/>
      <c r="AW32" s="958"/>
      <c r="AX32" s="958"/>
      <c r="AY32" s="958"/>
      <c r="AZ32" s="1028" t="s">
        <v>549</v>
      </c>
      <c r="BA32" s="1028"/>
      <c r="BB32" s="1028"/>
      <c r="BC32" s="1028"/>
      <c r="BD32" s="1028"/>
      <c r="BE32" s="959" t="s">
        <v>395</v>
      </c>
      <c r="BF32" s="959"/>
      <c r="BG32" s="959"/>
      <c r="BH32" s="959"/>
      <c r="BI32" s="960"/>
      <c r="BJ32" s="226"/>
      <c r="BK32" s="226"/>
      <c r="BL32" s="226"/>
      <c r="BM32" s="226"/>
      <c r="BN32" s="226"/>
      <c r="BO32" s="236"/>
      <c r="BP32" s="236"/>
      <c r="BQ32" s="233">
        <v>26</v>
      </c>
      <c r="BR32" s="234"/>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24"/>
    </row>
    <row r="33" spans="1:131" ht="26.25" customHeight="1" x14ac:dyDescent="0.15">
      <c r="A33" s="237">
        <v>6</v>
      </c>
      <c r="B33" s="1017" t="s">
        <v>396</v>
      </c>
      <c r="C33" s="1018"/>
      <c r="D33" s="1018"/>
      <c r="E33" s="1018"/>
      <c r="F33" s="1018"/>
      <c r="G33" s="1018"/>
      <c r="H33" s="1018"/>
      <c r="I33" s="1018"/>
      <c r="J33" s="1018"/>
      <c r="K33" s="1018"/>
      <c r="L33" s="1018"/>
      <c r="M33" s="1018"/>
      <c r="N33" s="1018"/>
      <c r="O33" s="1018"/>
      <c r="P33" s="1019"/>
      <c r="Q33" s="1025">
        <v>394</v>
      </c>
      <c r="R33" s="1026"/>
      <c r="S33" s="1026"/>
      <c r="T33" s="1026"/>
      <c r="U33" s="1026"/>
      <c r="V33" s="1026">
        <v>279</v>
      </c>
      <c r="W33" s="1026"/>
      <c r="X33" s="1026"/>
      <c r="Y33" s="1026"/>
      <c r="Z33" s="1026"/>
      <c r="AA33" s="1026">
        <v>115</v>
      </c>
      <c r="AB33" s="1026"/>
      <c r="AC33" s="1026"/>
      <c r="AD33" s="1026"/>
      <c r="AE33" s="1027"/>
      <c r="AF33" s="1022">
        <v>115</v>
      </c>
      <c r="AG33" s="1023"/>
      <c r="AH33" s="1023"/>
      <c r="AI33" s="1023"/>
      <c r="AJ33" s="1024"/>
      <c r="AK33" s="967">
        <v>218</v>
      </c>
      <c r="AL33" s="958"/>
      <c r="AM33" s="958"/>
      <c r="AN33" s="958"/>
      <c r="AO33" s="958"/>
      <c r="AP33" s="958">
        <v>1323</v>
      </c>
      <c r="AQ33" s="958"/>
      <c r="AR33" s="958"/>
      <c r="AS33" s="958"/>
      <c r="AT33" s="958"/>
      <c r="AU33" s="958">
        <v>1323</v>
      </c>
      <c r="AV33" s="958"/>
      <c r="AW33" s="958"/>
      <c r="AX33" s="958"/>
      <c r="AY33" s="958"/>
      <c r="AZ33" s="1028" t="s">
        <v>549</v>
      </c>
      <c r="BA33" s="1028"/>
      <c r="BB33" s="1028"/>
      <c r="BC33" s="1028"/>
      <c r="BD33" s="1028"/>
      <c r="BE33" s="959" t="s">
        <v>395</v>
      </c>
      <c r="BF33" s="959"/>
      <c r="BG33" s="959"/>
      <c r="BH33" s="959"/>
      <c r="BI33" s="960"/>
      <c r="BJ33" s="226"/>
      <c r="BK33" s="226"/>
      <c r="BL33" s="226"/>
      <c r="BM33" s="226"/>
      <c r="BN33" s="226"/>
      <c r="BO33" s="236"/>
      <c r="BP33" s="236"/>
      <c r="BQ33" s="233">
        <v>27</v>
      </c>
      <c r="BR33" s="234"/>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24"/>
    </row>
    <row r="34" spans="1:131" ht="26.25" customHeight="1" x14ac:dyDescent="0.15">
      <c r="A34" s="237">
        <v>7</v>
      </c>
      <c r="B34" s="1017" t="s">
        <v>397</v>
      </c>
      <c r="C34" s="1018"/>
      <c r="D34" s="1018"/>
      <c r="E34" s="1018"/>
      <c r="F34" s="1018"/>
      <c r="G34" s="1018"/>
      <c r="H34" s="1018"/>
      <c r="I34" s="1018"/>
      <c r="J34" s="1018"/>
      <c r="K34" s="1018"/>
      <c r="L34" s="1018"/>
      <c r="M34" s="1018"/>
      <c r="N34" s="1018"/>
      <c r="O34" s="1018"/>
      <c r="P34" s="1019"/>
      <c r="Q34" s="1025">
        <v>18</v>
      </c>
      <c r="R34" s="1026"/>
      <c r="S34" s="1026"/>
      <c r="T34" s="1026"/>
      <c r="U34" s="1026"/>
      <c r="V34" s="1026">
        <v>12</v>
      </c>
      <c r="W34" s="1026"/>
      <c r="X34" s="1026"/>
      <c r="Y34" s="1026"/>
      <c r="Z34" s="1026"/>
      <c r="AA34" s="1026">
        <v>6</v>
      </c>
      <c r="AB34" s="1026"/>
      <c r="AC34" s="1026"/>
      <c r="AD34" s="1026"/>
      <c r="AE34" s="1027"/>
      <c r="AF34" s="1022">
        <v>6</v>
      </c>
      <c r="AG34" s="1023"/>
      <c r="AH34" s="1023"/>
      <c r="AI34" s="1023"/>
      <c r="AJ34" s="1024"/>
      <c r="AK34" s="967">
        <v>10</v>
      </c>
      <c r="AL34" s="958"/>
      <c r="AM34" s="958"/>
      <c r="AN34" s="958"/>
      <c r="AO34" s="958"/>
      <c r="AP34" s="958">
        <v>19</v>
      </c>
      <c r="AQ34" s="958"/>
      <c r="AR34" s="958"/>
      <c r="AS34" s="958"/>
      <c r="AT34" s="958"/>
      <c r="AU34" s="958">
        <v>19</v>
      </c>
      <c r="AV34" s="958"/>
      <c r="AW34" s="958"/>
      <c r="AX34" s="958"/>
      <c r="AY34" s="958"/>
      <c r="AZ34" s="1028" t="s">
        <v>549</v>
      </c>
      <c r="BA34" s="1028"/>
      <c r="BB34" s="1028"/>
      <c r="BC34" s="1028"/>
      <c r="BD34" s="1028"/>
      <c r="BE34" s="959" t="s">
        <v>395</v>
      </c>
      <c r="BF34" s="959"/>
      <c r="BG34" s="959"/>
      <c r="BH34" s="959"/>
      <c r="BI34" s="960"/>
      <c r="BJ34" s="226"/>
      <c r="BK34" s="226"/>
      <c r="BL34" s="226"/>
      <c r="BM34" s="226"/>
      <c r="BN34" s="226"/>
      <c r="BO34" s="236"/>
      <c r="BP34" s="236"/>
      <c r="BQ34" s="233">
        <v>28</v>
      </c>
      <c r="BR34" s="234"/>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24"/>
    </row>
    <row r="35" spans="1:131" ht="26.25" customHeight="1" x14ac:dyDescent="0.15">
      <c r="A35" s="237">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t="s">
        <v>550</v>
      </c>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26"/>
      <c r="BK35" s="226"/>
      <c r="BL35" s="226"/>
      <c r="BM35" s="226"/>
      <c r="BN35" s="226"/>
      <c r="BO35" s="236"/>
      <c r="BP35" s="236"/>
      <c r="BQ35" s="233">
        <v>29</v>
      </c>
      <c r="BR35" s="234"/>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24"/>
    </row>
    <row r="36" spans="1:131" ht="26.25" customHeight="1" x14ac:dyDescent="0.15">
      <c r="A36" s="237">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26"/>
      <c r="BK36" s="226"/>
      <c r="BL36" s="226"/>
      <c r="BM36" s="226"/>
      <c r="BN36" s="226"/>
      <c r="BO36" s="236"/>
      <c r="BP36" s="236"/>
      <c r="BQ36" s="233">
        <v>30</v>
      </c>
      <c r="BR36" s="234"/>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24"/>
    </row>
    <row r="37" spans="1:131" ht="26.25" customHeight="1" x14ac:dyDescent="0.15">
      <c r="A37" s="237">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26"/>
      <c r="BK37" s="226"/>
      <c r="BL37" s="226"/>
      <c r="BM37" s="226"/>
      <c r="BN37" s="226"/>
      <c r="BO37" s="236"/>
      <c r="BP37" s="236"/>
      <c r="BQ37" s="233">
        <v>31</v>
      </c>
      <c r="BR37" s="234"/>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24"/>
    </row>
    <row r="38" spans="1:131" ht="26.25" customHeight="1" x14ac:dyDescent="0.15">
      <c r="A38" s="237">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26"/>
      <c r="BK38" s="226"/>
      <c r="BL38" s="226"/>
      <c r="BM38" s="226"/>
      <c r="BN38" s="226"/>
      <c r="BO38" s="236"/>
      <c r="BP38" s="236"/>
      <c r="BQ38" s="233">
        <v>32</v>
      </c>
      <c r="BR38" s="234"/>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24"/>
    </row>
    <row r="39" spans="1:131" ht="26.25" customHeight="1" x14ac:dyDescent="0.15">
      <c r="A39" s="237">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26"/>
      <c r="BK39" s="226"/>
      <c r="BL39" s="226"/>
      <c r="BM39" s="226"/>
      <c r="BN39" s="226"/>
      <c r="BO39" s="236"/>
      <c r="BP39" s="236"/>
      <c r="BQ39" s="233">
        <v>33</v>
      </c>
      <c r="BR39" s="234"/>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24"/>
    </row>
    <row r="40" spans="1:131" ht="26.25" customHeight="1" x14ac:dyDescent="0.15">
      <c r="A40" s="233">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26"/>
      <c r="BK40" s="226"/>
      <c r="BL40" s="226"/>
      <c r="BM40" s="226"/>
      <c r="BN40" s="226"/>
      <c r="BO40" s="236"/>
      <c r="BP40" s="236"/>
      <c r="BQ40" s="233">
        <v>34</v>
      </c>
      <c r="BR40" s="234"/>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24"/>
    </row>
    <row r="41" spans="1:131" ht="26.25" customHeight="1" x14ac:dyDescent="0.15">
      <c r="A41" s="233">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26"/>
      <c r="BK41" s="226"/>
      <c r="BL41" s="226"/>
      <c r="BM41" s="226"/>
      <c r="BN41" s="226"/>
      <c r="BO41" s="236"/>
      <c r="BP41" s="236"/>
      <c r="BQ41" s="233">
        <v>35</v>
      </c>
      <c r="BR41" s="234"/>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24"/>
    </row>
    <row r="42" spans="1:131" ht="26.25" customHeight="1" x14ac:dyDescent="0.15">
      <c r="A42" s="233">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26"/>
      <c r="BK42" s="226"/>
      <c r="BL42" s="226"/>
      <c r="BM42" s="226"/>
      <c r="BN42" s="226"/>
      <c r="BO42" s="236"/>
      <c r="BP42" s="236"/>
      <c r="BQ42" s="233">
        <v>36</v>
      </c>
      <c r="BR42" s="234"/>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24"/>
    </row>
    <row r="43" spans="1:131" ht="26.25" customHeight="1" x14ac:dyDescent="0.15">
      <c r="A43" s="233">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26"/>
      <c r="BK43" s="226"/>
      <c r="BL43" s="226"/>
      <c r="BM43" s="226"/>
      <c r="BN43" s="226"/>
      <c r="BO43" s="236"/>
      <c r="BP43" s="236"/>
      <c r="BQ43" s="233">
        <v>37</v>
      </c>
      <c r="BR43" s="234"/>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24"/>
    </row>
    <row r="44" spans="1:131" ht="26.25" customHeight="1" x14ac:dyDescent="0.15">
      <c r="A44" s="233">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26"/>
      <c r="BK44" s="226"/>
      <c r="BL44" s="226"/>
      <c r="BM44" s="226"/>
      <c r="BN44" s="226"/>
      <c r="BO44" s="236"/>
      <c r="BP44" s="236"/>
      <c r="BQ44" s="233">
        <v>38</v>
      </c>
      <c r="BR44" s="234"/>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24"/>
    </row>
    <row r="45" spans="1:131" ht="26.25" customHeight="1" x14ac:dyDescent="0.15">
      <c r="A45" s="233">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26"/>
      <c r="BK45" s="226"/>
      <c r="BL45" s="226"/>
      <c r="BM45" s="226"/>
      <c r="BN45" s="226"/>
      <c r="BO45" s="236"/>
      <c r="BP45" s="236"/>
      <c r="BQ45" s="233">
        <v>39</v>
      </c>
      <c r="BR45" s="234"/>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24"/>
    </row>
    <row r="46" spans="1:131" ht="26.25" customHeight="1" x14ac:dyDescent="0.15">
      <c r="A46" s="233">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26"/>
      <c r="BK46" s="226"/>
      <c r="BL46" s="226"/>
      <c r="BM46" s="226"/>
      <c r="BN46" s="226"/>
      <c r="BO46" s="236"/>
      <c r="BP46" s="236"/>
      <c r="BQ46" s="233">
        <v>40</v>
      </c>
      <c r="BR46" s="234"/>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24"/>
    </row>
    <row r="47" spans="1:131" ht="26.25" customHeight="1" x14ac:dyDescent="0.15">
      <c r="A47" s="233">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26"/>
      <c r="BK47" s="226"/>
      <c r="BL47" s="226"/>
      <c r="BM47" s="226"/>
      <c r="BN47" s="226"/>
      <c r="BO47" s="236"/>
      <c r="BP47" s="236"/>
      <c r="BQ47" s="233">
        <v>41</v>
      </c>
      <c r="BR47" s="234"/>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24"/>
    </row>
    <row r="48" spans="1:131" ht="26.25" customHeight="1" x14ac:dyDescent="0.15">
      <c r="A48" s="233">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26"/>
      <c r="BK48" s="226"/>
      <c r="BL48" s="226"/>
      <c r="BM48" s="226"/>
      <c r="BN48" s="226"/>
      <c r="BO48" s="236"/>
      <c r="BP48" s="236"/>
      <c r="BQ48" s="233">
        <v>42</v>
      </c>
      <c r="BR48" s="234"/>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24"/>
    </row>
    <row r="49" spans="1:131" ht="26.25" customHeight="1" x14ac:dyDescent="0.15">
      <c r="A49" s="233">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26"/>
      <c r="BK49" s="226"/>
      <c r="BL49" s="226"/>
      <c r="BM49" s="226"/>
      <c r="BN49" s="226"/>
      <c r="BO49" s="236"/>
      <c r="BP49" s="236"/>
      <c r="BQ49" s="233">
        <v>43</v>
      </c>
      <c r="BR49" s="234"/>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24"/>
    </row>
    <row r="50" spans="1:131" ht="26.25" customHeight="1" x14ac:dyDescent="0.15">
      <c r="A50" s="233">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26"/>
      <c r="BK50" s="226"/>
      <c r="BL50" s="226"/>
      <c r="BM50" s="226"/>
      <c r="BN50" s="226"/>
      <c r="BO50" s="236"/>
      <c r="BP50" s="236"/>
      <c r="BQ50" s="233">
        <v>44</v>
      </c>
      <c r="BR50" s="234"/>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24"/>
    </row>
    <row r="51" spans="1:131" ht="26.25" customHeight="1" x14ac:dyDescent="0.15">
      <c r="A51" s="233">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26"/>
      <c r="BK51" s="226"/>
      <c r="BL51" s="226"/>
      <c r="BM51" s="226"/>
      <c r="BN51" s="226"/>
      <c r="BO51" s="236"/>
      <c r="BP51" s="236"/>
      <c r="BQ51" s="233">
        <v>45</v>
      </c>
      <c r="BR51" s="234"/>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24"/>
    </row>
    <row r="52" spans="1:131" ht="26.25" customHeight="1" x14ac:dyDescent="0.15">
      <c r="A52" s="233">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26"/>
      <c r="BK52" s="226"/>
      <c r="BL52" s="226"/>
      <c r="BM52" s="226"/>
      <c r="BN52" s="226"/>
      <c r="BO52" s="236"/>
      <c r="BP52" s="236"/>
      <c r="BQ52" s="233">
        <v>46</v>
      </c>
      <c r="BR52" s="234"/>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24"/>
    </row>
    <row r="53" spans="1:131" ht="26.25" customHeight="1" x14ac:dyDescent="0.15">
      <c r="A53" s="233">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26"/>
      <c r="BK53" s="226"/>
      <c r="BL53" s="226"/>
      <c r="BM53" s="226"/>
      <c r="BN53" s="226"/>
      <c r="BO53" s="236"/>
      <c r="BP53" s="236"/>
      <c r="BQ53" s="233">
        <v>47</v>
      </c>
      <c r="BR53" s="234"/>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24"/>
    </row>
    <row r="54" spans="1:131" ht="26.25" customHeight="1" x14ac:dyDescent="0.15">
      <c r="A54" s="233">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26"/>
      <c r="BK54" s="226"/>
      <c r="BL54" s="226"/>
      <c r="BM54" s="226"/>
      <c r="BN54" s="226"/>
      <c r="BO54" s="236"/>
      <c r="BP54" s="236"/>
      <c r="BQ54" s="233">
        <v>48</v>
      </c>
      <c r="BR54" s="234"/>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24"/>
    </row>
    <row r="55" spans="1:131" ht="26.25" customHeight="1" x14ac:dyDescent="0.15">
      <c r="A55" s="233">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26"/>
      <c r="BK55" s="226"/>
      <c r="BL55" s="226"/>
      <c r="BM55" s="226"/>
      <c r="BN55" s="226"/>
      <c r="BO55" s="236"/>
      <c r="BP55" s="236"/>
      <c r="BQ55" s="233">
        <v>49</v>
      </c>
      <c r="BR55" s="234"/>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24"/>
    </row>
    <row r="56" spans="1:131" ht="26.25" customHeight="1" x14ac:dyDescent="0.15">
      <c r="A56" s="233">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26"/>
      <c r="BK56" s="226"/>
      <c r="BL56" s="226"/>
      <c r="BM56" s="226"/>
      <c r="BN56" s="226"/>
      <c r="BO56" s="236"/>
      <c r="BP56" s="236"/>
      <c r="BQ56" s="233">
        <v>50</v>
      </c>
      <c r="BR56" s="234"/>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24"/>
    </row>
    <row r="57" spans="1:131" ht="26.25" customHeight="1" x14ac:dyDescent="0.15">
      <c r="A57" s="233">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26"/>
      <c r="BK57" s="226"/>
      <c r="BL57" s="226"/>
      <c r="BM57" s="226"/>
      <c r="BN57" s="226"/>
      <c r="BO57" s="236"/>
      <c r="BP57" s="236"/>
      <c r="BQ57" s="233">
        <v>51</v>
      </c>
      <c r="BR57" s="234"/>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24"/>
    </row>
    <row r="58" spans="1:131" ht="26.25" customHeight="1" x14ac:dyDescent="0.15">
      <c r="A58" s="233">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26"/>
      <c r="BK58" s="226"/>
      <c r="BL58" s="226"/>
      <c r="BM58" s="226"/>
      <c r="BN58" s="226"/>
      <c r="BO58" s="236"/>
      <c r="BP58" s="236"/>
      <c r="BQ58" s="233">
        <v>52</v>
      </c>
      <c r="BR58" s="234"/>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24"/>
    </row>
    <row r="59" spans="1:131" ht="26.25" customHeight="1" x14ac:dyDescent="0.15">
      <c r="A59" s="233">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26"/>
      <c r="BK59" s="226"/>
      <c r="BL59" s="226"/>
      <c r="BM59" s="226"/>
      <c r="BN59" s="226"/>
      <c r="BO59" s="236"/>
      <c r="BP59" s="236"/>
      <c r="BQ59" s="233">
        <v>53</v>
      </c>
      <c r="BR59" s="234"/>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24"/>
    </row>
    <row r="60" spans="1:131" ht="26.25" customHeight="1" x14ac:dyDescent="0.15">
      <c r="A60" s="233">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26"/>
      <c r="BK60" s="226"/>
      <c r="BL60" s="226"/>
      <c r="BM60" s="226"/>
      <c r="BN60" s="226"/>
      <c r="BO60" s="236"/>
      <c r="BP60" s="236"/>
      <c r="BQ60" s="233">
        <v>54</v>
      </c>
      <c r="BR60" s="234"/>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24"/>
    </row>
    <row r="61" spans="1:131" ht="26.25" customHeight="1" thickBot="1" x14ac:dyDescent="0.2">
      <c r="A61" s="233">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26"/>
      <c r="BK61" s="226"/>
      <c r="BL61" s="226"/>
      <c r="BM61" s="226"/>
      <c r="BN61" s="226"/>
      <c r="BO61" s="236"/>
      <c r="BP61" s="236"/>
      <c r="BQ61" s="233">
        <v>55</v>
      </c>
      <c r="BR61" s="234"/>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24"/>
    </row>
    <row r="62" spans="1:131" ht="26.25" customHeight="1" x14ac:dyDescent="0.15">
      <c r="A62" s="233">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398</v>
      </c>
      <c r="BK62" s="1015"/>
      <c r="BL62" s="1015"/>
      <c r="BM62" s="1015"/>
      <c r="BN62" s="1016"/>
      <c r="BO62" s="236"/>
      <c r="BP62" s="236"/>
      <c r="BQ62" s="233">
        <v>56</v>
      </c>
      <c r="BR62" s="234"/>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24"/>
    </row>
    <row r="63" spans="1:131" ht="26.25" customHeight="1" thickBot="1" x14ac:dyDescent="0.2">
      <c r="A63" s="235" t="s">
        <v>377</v>
      </c>
      <c r="B63" s="924" t="s">
        <v>399</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1104</v>
      </c>
      <c r="AG63" s="946"/>
      <c r="AH63" s="946"/>
      <c r="AI63" s="946"/>
      <c r="AJ63" s="1009"/>
      <c r="AK63" s="1010"/>
      <c r="AL63" s="950"/>
      <c r="AM63" s="950"/>
      <c r="AN63" s="950"/>
      <c r="AO63" s="950"/>
      <c r="AP63" s="946">
        <v>3855</v>
      </c>
      <c r="AQ63" s="946"/>
      <c r="AR63" s="946"/>
      <c r="AS63" s="946"/>
      <c r="AT63" s="946"/>
      <c r="AU63" s="946">
        <v>2081</v>
      </c>
      <c r="AV63" s="946"/>
      <c r="AW63" s="946"/>
      <c r="AX63" s="946"/>
      <c r="AY63" s="946"/>
      <c r="AZ63" s="1004"/>
      <c r="BA63" s="1004"/>
      <c r="BB63" s="1004"/>
      <c r="BC63" s="1004"/>
      <c r="BD63" s="1004"/>
      <c r="BE63" s="947"/>
      <c r="BF63" s="947"/>
      <c r="BG63" s="947"/>
      <c r="BH63" s="947"/>
      <c r="BI63" s="948"/>
      <c r="BJ63" s="1005" t="s">
        <v>122</v>
      </c>
      <c r="BK63" s="940"/>
      <c r="BL63" s="940"/>
      <c r="BM63" s="940"/>
      <c r="BN63" s="1006"/>
      <c r="BO63" s="236"/>
      <c r="BP63" s="236"/>
      <c r="BQ63" s="233">
        <v>57</v>
      </c>
      <c r="BR63" s="234"/>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24"/>
    </row>
    <row r="64" spans="1:131" ht="26.25" customHeight="1" x14ac:dyDescent="0.15">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24"/>
    </row>
    <row r="65" spans="1:131" ht="26.25" customHeight="1" thickBot="1" x14ac:dyDescent="0.2">
      <c r="A65" s="226" t="s">
        <v>400</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24"/>
    </row>
    <row r="66" spans="1:131" ht="26.25" customHeight="1" x14ac:dyDescent="0.15">
      <c r="A66" s="982" t="s">
        <v>401</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402</v>
      </c>
      <c r="AV66" s="989"/>
      <c r="AW66" s="989"/>
      <c r="AX66" s="989"/>
      <c r="AY66" s="990"/>
      <c r="AZ66" s="988" t="s">
        <v>365</v>
      </c>
      <c r="BA66" s="989"/>
      <c r="BB66" s="989"/>
      <c r="BC66" s="989"/>
      <c r="BD66" s="1002"/>
      <c r="BE66" s="236"/>
      <c r="BF66" s="236"/>
      <c r="BG66" s="236"/>
      <c r="BH66" s="236"/>
      <c r="BI66" s="236"/>
      <c r="BJ66" s="236"/>
      <c r="BK66" s="236"/>
      <c r="BL66" s="236"/>
      <c r="BM66" s="236"/>
      <c r="BN66" s="236"/>
      <c r="BO66" s="236"/>
      <c r="BP66" s="236"/>
      <c r="BQ66" s="233">
        <v>60</v>
      </c>
      <c r="BR66" s="238"/>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24"/>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36"/>
      <c r="BF67" s="236"/>
      <c r="BG67" s="236"/>
      <c r="BH67" s="236"/>
      <c r="BI67" s="236"/>
      <c r="BJ67" s="236"/>
      <c r="BK67" s="236"/>
      <c r="BL67" s="236"/>
      <c r="BM67" s="236"/>
      <c r="BN67" s="236"/>
      <c r="BO67" s="236"/>
      <c r="BP67" s="236"/>
      <c r="BQ67" s="233">
        <v>61</v>
      </c>
      <c r="BR67" s="238"/>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24"/>
    </row>
    <row r="68" spans="1:131" ht="26.25" customHeight="1" thickTop="1" x14ac:dyDescent="0.15">
      <c r="A68" s="231">
        <v>1</v>
      </c>
      <c r="B68" s="972" t="s">
        <v>551</v>
      </c>
      <c r="C68" s="973"/>
      <c r="D68" s="973"/>
      <c r="E68" s="973"/>
      <c r="F68" s="973"/>
      <c r="G68" s="973"/>
      <c r="H68" s="973"/>
      <c r="I68" s="973"/>
      <c r="J68" s="973"/>
      <c r="K68" s="973"/>
      <c r="L68" s="973"/>
      <c r="M68" s="973"/>
      <c r="N68" s="973"/>
      <c r="O68" s="973"/>
      <c r="P68" s="974"/>
      <c r="Q68" s="975">
        <v>913</v>
      </c>
      <c r="R68" s="969"/>
      <c r="S68" s="969"/>
      <c r="T68" s="969"/>
      <c r="U68" s="969"/>
      <c r="V68" s="969">
        <v>887</v>
      </c>
      <c r="W68" s="969"/>
      <c r="X68" s="969"/>
      <c r="Y68" s="969"/>
      <c r="Z68" s="969"/>
      <c r="AA68" s="969">
        <v>26</v>
      </c>
      <c r="AB68" s="969"/>
      <c r="AC68" s="969"/>
      <c r="AD68" s="969"/>
      <c r="AE68" s="969"/>
      <c r="AF68" s="969">
        <v>26</v>
      </c>
      <c r="AG68" s="969"/>
      <c r="AH68" s="969"/>
      <c r="AI68" s="969"/>
      <c r="AJ68" s="969"/>
      <c r="AK68" s="969">
        <v>50</v>
      </c>
      <c r="AL68" s="969"/>
      <c r="AM68" s="969"/>
      <c r="AN68" s="969"/>
      <c r="AO68" s="969"/>
      <c r="AP68" s="969">
        <v>0</v>
      </c>
      <c r="AQ68" s="969"/>
      <c r="AR68" s="969"/>
      <c r="AS68" s="969"/>
      <c r="AT68" s="969"/>
      <c r="AU68" s="969">
        <v>0</v>
      </c>
      <c r="AV68" s="969"/>
      <c r="AW68" s="969"/>
      <c r="AX68" s="969"/>
      <c r="AY68" s="969"/>
      <c r="AZ68" s="970" t="s">
        <v>557</v>
      </c>
      <c r="BA68" s="970"/>
      <c r="BB68" s="970"/>
      <c r="BC68" s="970"/>
      <c r="BD68" s="971"/>
      <c r="BE68" s="236"/>
      <c r="BF68" s="236"/>
      <c r="BG68" s="236"/>
      <c r="BH68" s="236"/>
      <c r="BI68" s="236"/>
      <c r="BJ68" s="236"/>
      <c r="BK68" s="236"/>
      <c r="BL68" s="236"/>
      <c r="BM68" s="236"/>
      <c r="BN68" s="236"/>
      <c r="BO68" s="236"/>
      <c r="BP68" s="236"/>
      <c r="BQ68" s="233">
        <v>62</v>
      </c>
      <c r="BR68" s="238"/>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24"/>
    </row>
    <row r="69" spans="1:131" ht="26.25" customHeight="1" x14ac:dyDescent="0.15">
      <c r="A69" s="233">
        <v>2</v>
      </c>
      <c r="B69" s="961" t="s">
        <v>552</v>
      </c>
      <c r="C69" s="962"/>
      <c r="D69" s="962"/>
      <c r="E69" s="962"/>
      <c r="F69" s="962"/>
      <c r="G69" s="962"/>
      <c r="H69" s="962"/>
      <c r="I69" s="962"/>
      <c r="J69" s="962"/>
      <c r="K69" s="962"/>
      <c r="L69" s="962"/>
      <c r="M69" s="962"/>
      <c r="N69" s="962"/>
      <c r="O69" s="962"/>
      <c r="P69" s="963"/>
      <c r="Q69" s="964">
        <v>437</v>
      </c>
      <c r="R69" s="958"/>
      <c r="S69" s="958"/>
      <c r="T69" s="958"/>
      <c r="U69" s="958"/>
      <c r="V69" s="958">
        <v>385</v>
      </c>
      <c r="W69" s="958"/>
      <c r="X69" s="958"/>
      <c r="Y69" s="958"/>
      <c r="Z69" s="958"/>
      <c r="AA69" s="958">
        <v>52</v>
      </c>
      <c r="AB69" s="958"/>
      <c r="AC69" s="958"/>
      <c r="AD69" s="958"/>
      <c r="AE69" s="958"/>
      <c r="AF69" s="958">
        <v>52</v>
      </c>
      <c r="AG69" s="958"/>
      <c r="AH69" s="958"/>
      <c r="AI69" s="958"/>
      <c r="AJ69" s="958"/>
      <c r="AK69" s="958">
        <v>126</v>
      </c>
      <c r="AL69" s="958"/>
      <c r="AM69" s="958"/>
      <c r="AN69" s="958"/>
      <c r="AO69" s="958"/>
      <c r="AP69" s="958">
        <v>0</v>
      </c>
      <c r="AQ69" s="958"/>
      <c r="AR69" s="958"/>
      <c r="AS69" s="958"/>
      <c r="AT69" s="958"/>
      <c r="AU69" s="958">
        <v>0</v>
      </c>
      <c r="AV69" s="958"/>
      <c r="AW69" s="958"/>
      <c r="AX69" s="958"/>
      <c r="AY69" s="958"/>
      <c r="AZ69" s="959" t="s">
        <v>557</v>
      </c>
      <c r="BA69" s="959"/>
      <c r="BB69" s="959"/>
      <c r="BC69" s="959"/>
      <c r="BD69" s="960"/>
      <c r="BE69" s="236"/>
      <c r="BF69" s="236"/>
      <c r="BG69" s="236"/>
      <c r="BH69" s="236"/>
      <c r="BI69" s="236"/>
      <c r="BJ69" s="236"/>
      <c r="BK69" s="236"/>
      <c r="BL69" s="236"/>
      <c r="BM69" s="236"/>
      <c r="BN69" s="236"/>
      <c r="BO69" s="236"/>
      <c r="BP69" s="236"/>
      <c r="BQ69" s="233">
        <v>63</v>
      </c>
      <c r="BR69" s="238"/>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24"/>
    </row>
    <row r="70" spans="1:131" ht="26.25" customHeight="1" x14ac:dyDescent="0.15">
      <c r="A70" s="233">
        <v>3</v>
      </c>
      <c r="B70" s="961" t="s">
        <v>553</v>
      </c>
      <c r="C70" s="962"/>
      <c r="D70" s="962"/>
      <c r="E70" s="962"/>
      <c r="F70" s="962"/>
      <c r="G70" s="962"/>
      <c r="H70" s="962"/>
      <c r="I70" s="962"/>
      <c r="J70" s="962"/>
      <c r="K70" s="962"/>
      <c r="L70" s="962"/>
      <c r="M70" s="962"/>
      <c r="N70" s="962"/>
      <c r="O70" s="962"/>
      <c r="P70" s="963"/>
      <c r="Q70" s="964">
        <v>71</v>
      </c>
      <c r="R70" s="958"/>
      <c r="S70" s="958"/>
      <c r="T70" s="958"/>
      <c r="U70" s="958"/>
      <c r="V70" s="958">
        <v>64</v>
      </c>
      <c r="W70" s="958"/>
      <c r="X70" s="958"/>
      <c r="Y70" s="958"/>
      <c r="Z70" s="958"/>
      <c r="AA70" s="958">
        <v>7</v>
      </c>
      <c r="AB70" s="958"/>
      <c r="AC70" s="958"/>
      <c r="AD70" s="958"/>
      <c r="AE70" s="958"/>
      <c r="AF70" s="958">
        <v>7</v>
      </c>
      <c r="AG70" s="958"/>
      <c r="AH70" s="958"/>
      <c r="AI70" s="958"/>
      <c r="AJ70" s="958"/>
      <c r="AK70" s="958">
        <v>0</v>
      </c>
      <c r="AL70" s="958"/>
      <c r="AM70" s="958"/>
      <c r="AN70" s="958"/>
      <c r="AO70" s="958"/>
      <c r="AP70" s="958">
        <v>0</v>
      </c>
      <c r="AQ70" s="958"/>
      <c r="AR70" s="958"/>
      <c r="AS70" s="958"/>
      <c r="AT70" s="958"/>
      <c r="AU70" s="958">
        <v>0</v>
      </c>
      <c r="AV70" s="958"/>
      <c r="AW70" s="958"/>
      <c r="AX70" s="958"/>
      <c r="AY70" s="958"/>
      <c r="AZ70" s="959" t="s">
        <v>557</v>
      </c>
      <c r="BA70" s="959"/>
      <c r="BB70" s="959"/>
      <c r="BC70" s="959"/>
      <c r="BD70" s="960"/>
      <c r="BE70" s="236"/>
      <c r="BF70" s="236"/>
      <c r="BG70" s="236"/>
      <c r="BH70" s="236"/>
      <c r="BI70" s="236"/>
      <c r="BJ70" s="236"/>
      <c r="BK70" s="236"/>
      <c r="BL70" s="236"/>
      <c r="BM70" s="236"/>
      <c r="BN70" s="236"/>
      <c r="BO70" s="236"/>
      <c r="BP70" s="236"/>
      <c r="BQ70" s="233">
        <v>64</v>
      </c>
      <c r="BR70" s="238"/>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24"/>
    </row>
    <row r="71" spans="1:131" ht="26.25" customHeight="1" x14ac:dyDescent="0.15">
      <c r="A71" s="233">
        <v>4</v>
      </c>
      <c r="B71" s="961" t="s">
        <v>553</v>
      </c>
      <c r="C71" s="962"/>
      <c r="D71" s="962"/>
      <c r="E71" s="962"/>
      <c r="F71" s="962"/>
      <c r="G71" s="962"/>
      <c r="H71" s="962"/>
      <c r="I71" s="962"/>
      <c r="J71" s="962"/>
      <c r="K71" s="962"/>
      <c r="L71" s="962"/>
      <c r="M71" s="962"/>
      <c r="N71" s="962"/>
      <c r="O71" s="962"/>
      <c r="P71" s="963"/>
      <c r="Q71" s="964">
        <v>3577</v>
      </c>
      <c r="R71" s="958"/>
      <c r="S71" s="958"/>
      <c r="T71" s="958"/>
      <c r="U71" s="958"/>
      <c r="V71" s="958">
        <v>3403</v>
      </c>
      <c r="W71" s="958"/>
      <c r="X71" s="958"/>
      <c r="Y71" s="958"/>
      <c r="Z71" s="958"/>
      <c r="AA71" s="958">
        <v>173</v>
      </c>
      <c r="AB71" s="958"/>
      <c r="AC71" s="958"/>
      <c r="AD71" s="958"/>
      <c r="AE71" s="958"/>
      <c r="AF71" s="958">
        <v>171</v>
      </c>
      <c r="AG71" s="958"/>
      <c r="AH71" s="958"/>
      <c r="AI71" s="958"/>
      <c r="AJ71" s="958"/>
      <c r="AK71" s="958">
        <v>0</v>
      </c>
      <c r="AL71" s="958"/>
      <c r="AM71" s="958"/>
      <c r="AN71" s="958"/>
      <c r="AO71" s="958"/>
      <c r="AP71" s="958">
        <v>1077</v>
      </c>
      <c r="AQ71" s="958"/>
      <c r="AR71" s="958"/>
      <c r="AS71" s="958"/>
      <c r="AT71" s="958"/>
      <c r="AU71" s="958">
        <v>0</v>
      </c>
      <c r="AV71" s="958"/>
      <c r="AW71" s="958"/>
      <c r="AX71" s="958"/>
      <c r="AY71" s="958"/>
      <c r="AZ71" s="959" t="s">
        <v>558</v>
      </c>
      <c r="BA71" s="959"/>
      <c r="BB71" s="959"/>
      <c r="BC71" s="959"/>
      <c r="BD71" s="960"/>
      <c r="BE71" s="236"/>
      <c r="BF71" s="236"/>
      <c r="BG71" s="236"/>
      <c r="BH71" s="236"/>
      <c r="BI71" s="236"/>
      <c r="BJ71" s="236"/>
      <c r="BK71" s="236"/>
      <c r="BL71" s="236"/>
      <c r="BM71" s="236"/>
      <c r="BN71" s="236"/>
      <c r="BO71" s="236"/>
      <c r="BP71" s="236"/>
      <c r="BQ71" s="233">
        <v>65</v>
      </c>
      <c r="BR71" s="238"/>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24"/>
    </row>
    <row r="72" spans="1:131" ht="26.25" customHeight="1" x14ac:dyDescent="0.15">
      <c r="A72" s="233">
        <v>5</v>
      </c>
      <c r="B72" s="961" t="s">
        <v>553</v>
      </c>
      <c r="C72" s="962"/>
      <c r="D72" s="962"/>
      <c r="E72" s="962"/>
      <c r="F72" s="962"/>
      <c r="G72" s="962"/>
      <c r="H72" s="962"/>
      <c r="I72" s="962"/>
      <c r="J72" s="962"/>
      <c r="K72" s="962"/>
      <c r="L72" s="962"/>
      <c r="M72" s="962"/>
      <c r="N72" s="962"/>
      <c r="O72" s="962"/>
      <c r="P72" s="963"/>
      <c r="Q72" s="964">
        <v>255</v>
      </c>
      <c r="R72" s="958"/>
      <c r="S72" s="958"/>
      <c r="T72" s="958"/>
      <c r="U72" s="958"/>
      <c r="V72" s="958">
        <v>223</v>
      </c>
      <c r="W72" s="958"/>
      <c r="X72" s="958"/>
      <c r="Y72" s="958"/>
      <c r="Z72" s="958"/>
      <c r="AA72" s="958">
        <v>32</v>
      </c>
      <c r="AB72" s="958"/>
      <c r="AC72" s="958"/>
      <c r="AD72" s="958"/>
      <c r="AE72" s="958"/>
      <c r="AF72" s="958">
        <v>32</v>
      </c>
      <c r="AG72" s="958"/>
      <c r="AH72" s="958"/>
      <c r="AI72" s="958"/>
      <c r="AJ72" s="958"/>
      <c r="AK72" s="958">
        <v>0</v>
      </c>
      <c r="AL72" s="958"/>
      <c r="AM72" s="958"/>
      <c r="AN72" s="958"/>
      <c r="AO72" s="958"/>
      <c r="AP72" s="958">
        <v>1515</v>
      </c>
      <c r="AQ72" s="958"/>
      <c r="AR72" s="958"/>
      <c r="AS72" s="958"/>
      <c r="AT72" s="958"/>
      <c r="AU72" s="958">
        <v>0</v>
      </c>
      <c r="AV72" s="958"/>
      <c r="AW72" s="958"/>
      <c r="AX72" s="958"/>
      <c r="AY72" s="958"/>
      <c r="AZ72" s="959" t="s">
        <v>559</v>
      </c>
      <c r="BA72" s="959"/>
      <c r="BB72" s="959"/>
      <c r="BC72" s="959"/>
      <c r="BD72" s="960"/>
      <c r="BE72" s="236"/>
      <c r="BF72" s="236"/>
      <c r="BG72" s="236"/>
      <c r="BH72" s="236"/>
      <c r="BI72" s="236"/>
      <c r="BJ72" s="236"/>
      <c r="BK72" s="236"/>
      <c r="BL72" s="236"/>
      <c r="BM72" s="236"/>
      <c r="BN72" s="236"/>
      <c r="BO72" s="236"/>
      <c r="BP72" s="236"/>
      <c r="BQ72" s="233">
        <v>66</v>
      </c>
      <c r="BR72" s="238"/>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24"/>
    </row>
    <row r="73" spans="1:131" ht="26.25" customHeight="1" x14ac:dyDescent="0.15">
      <c r="A73" s="233">
        <v>6</v>
      </c>
      <c r="B73" s="961" t="s">
        <v>553</v>
      </c>
      <c r="C73" s="962"/>
      <c r="D73" s="962"/>
      <c r="E73" s="962"/>
      <c r="F73" s="962"/>
      <c r="G73" s="962"/>
      <c r="H73" s="962"/>
      <c r="I73" s="962"/>
      <c r="J73" s="962"/>
      <c r="K73" s="962"/>
      <c r="L73" s="962"/>
      <c r="M73" s="962"/>
      <c r="N73" s="962"/>
      <c r="O73" s="962"/>
      <c r="P73" s="963"/>
      <c r="Q73" s="964">
        <v>74</v>
      </c>
      <c r="R73" s="958"/>
      <c r="S73" s="958"/>
      <c r="T73" s="958"/>
      <c r="U73" s="958"/>
      <c r="V73" s="958">
        <v>63</v>
      </c>
      <c r="W73" s="958"/>
      <c r="X73" s="958"/>
      <c r="Y73" s="958"/>
      <c r="Z73" s="958"/>
      <c r="AA73" s="958">
        <v>12</v>
      </c>
      <c r="AB73" s="958"/>
      <c r="AC73" s="958"/>
      <c r="AD73" s="958"/>
      <c r="AE73" s="958"/>
      <c r="AF73" s="958">
        <v>12</v>
      </c>
      <c r="AG73" s="958"/>
      <c r="AH73" s="958"/>
      <c r="AI73" s="958"/>
      <c r="AJ73" s="958"/>
      <c r="AK73" s="958">
        <v>0</v>
      </c>
      <c r="AL73" s="958"/>
      <c r="AM73" s="958"/>
      <c r="AN73" s="958"/>
      <c r="AO73" s="958"/>
      <c r="AP73" s="958">
        <v>0</v>
      </c>
      <c r="AQ73" s="958"/>
      <c r="AR73" s="958"/>
      <c r="AS73" s="958"/>
      <c r="AT73" s="958"/>
      <c r="AU73" s="958">
        <v>0</v>
      </c>
      <c r="AV73" s="958"/>
      <c r="AW73" s="958"/>
      <c r="AX73" s="958"/>
      <c r="AY73" s="958"/>
      <c r="AZ73" s="959" t="s">
        <v>560</v>
      </c>
      <c r="BA73" s="959"/>
      <c r="BB73" s="959"/>
      <c r="BC73" s="959"/>
      <c r="BD73" s="960"/>
      <c r="BE73" s="236"/>
      <c r="BF73" s="236"/>
      <c r="BG73" s="236"/>
      <c r="BH73" s="236"/>
      <c r="BI73" s="236"/>
      <c r="BJ73" s="236"/>
      <c r="BK73" s="236"/>
      <c r="BL73" s="236"/>
      <c r="BM73" s="236"/>
      <c r="BN73" s="236"/>
      <c r="BO73" s="236"/>
      <c r="BP73" s="236"/>
      <c r="BQ73" s="233">
        <v>67</v>
      </c>
      <c r="BR73" s="238"/>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24"/>
    </row>
    <row r="74" spans="1:131" ht="26.25" customHeight="1" x14ac:dyDescent="0.15">
      <c r="A74" s="233">
        <v>7</v>
      </c>
      <c r="B74" s="961" t="s">
        <v>553</v>
      </c>
      <c r="C74" s="962"/>
      <c r="D74" s="962"/>
      <c r="E74" s="962"/>
      <c r="F74" s="962"/>
      <c r="G74" s="962"/>
      <c r="H74" s="962"/>
      <c r="I74" s="962"/>
      <c r="J74" s="962"/>
      <c r="K74" s="962"/>
      <c r="L74" s="962"/>
      <c r="M74" s="962"/>
      <c r="N74" s="962"/>
      <c r="O74" s="962"/>
      <c r="P74" s="963"/>
      <c r="Q74" s="964">
        <v>1</v>
      </c>
      <c r="R74" s="958"/>
      <c r="S74" s="958"/>
      <c r="T74" s="958"/>
      <c r="U74" s="958"/>
      <c r="V74" s="958">
        <v>1</v>
      </c>
      <c r="W74" s="958"/>
      <c r="X74" s="958"/>
      <c r="Y74" s="958"/>
      <c r="Z74" s="958"/>
      <c r="AA74" s="958">
        <v>0</v>
      </c>
      <c r="AB74" s="958"/>
      <c r="AC74" s="958"/>
      <c r="AD74" s="958"/>
      <c r="AE74" s="958"/>
      <c r="AF74" s="958">
        <v>0</v>
      </c>
      <c r="AG74" s="958"/>
      <c r="AH74" s="958"/>
      <c r="AI74" s="958"/>
      <c r="AJ74" s="958"/>
      <c r="AK74" s="958">
        <v>0</v>
      </c>
      <c r="AL74" s="958"/>
      <c r="AM74" s="958"/>
      <c r="AN74" s="958"/>
      <c r="AO74" s="958"/>
      <c r="AP74" s="958">
        <v>0</v>
      </c>
      <c r="AQ74" s="958"/>
      <c r="AR74" s="958"/>
      <c r="AS74" s="958"/>
      <c r="AT74" s="958"/>
      <c r="AU74" s="958">
        <v>0</v>
      </c>
      <c r="AV74" s="958"/>
      <c r="AW74" s="958"/>
      <c r="AX74" s="958"/>
      <c r="AY74" s="958"/>
      <c r="AZ74" s="959" t="s">
        <v>561</v>
      </c>
      <c r="BA74" s="959"/>
      <c r="BB74" s="959"/>
      <c r="BC74" s="959"/>
      <c r="BD74" s="960"/>
      <c r="BE74" s="236"/>
      <c r="BF74" s="236"/>
      <c r="BG74" s="236"/>
      <c r="BH74" s="236"/>
      <c r="BI74" s="236"/>
      <c r="BJ74" s="236"/>
      <c r="BK74" s="236"/>
      <c r="BL74" s="236"/>
      <c r="BM74" s="236"/>
      <c r="BN74" s="236"/>
      <c r="BO74" s="236"/>
      <c r="BP74" s="236"/>
      <c r="BQ74" s="233">
        <v>68</v>
      </c>
      <c r="BR74" s="238"/>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24"/>
    </row>
    <row r="75" spans="1:131" ht="26.25" customHeight="1" x14ac:dyDescent="0.15">
      <c r="A75" s="233">
        <v>8</v>
      </c>
      <c r="B75" s="961" t="s">
        <v>554</v>
      </c>
      <c r="C75" s="962"/>
      <c r="D75" s="962"/>
      <c r="E75" s="962"/>
      <c r="F75" s="962"/>
      <c r="G75" s="962"/>
      <c r="H75" s="962"/>
      <c r="I75" s="962"/>
      <c r="J75" s="962"/>
      <c r="K75" s="962"/>
      <c r="L75" s="962"/>
      <c r="M75" s="962"/>
      <c r="N75" s="962"/>
      <c r="O75" s="962"/>
      <c r="P75" s="963"/>
      <c r="Q75" s="965">
        <v>2562</v>
      </c>
      <c r="R75" s="966"/>
      <c r="S75" s="966"/>
      <c r="T75" s="966"/>
      <c r="U75" s="967"/>
      <c r="V75" s="968">
        <v>2538</v>
      </c>
      <c r="W75" s="966"/>
      <c r="X75" s="966"/>
      <c r="Y75" s="966"/>
      <c r="Z75" s="967"/>
      <c r="AA75" s="968">
        <v>24</v>
      </c>
      <c r="AB75" s="966"/>
      <c r="AC75" s="966"/>
      <c r="AD75" s="966"/>
      <c r="AE75" s="967"/>
      <c r="AF75" s="968">
        <v>24</v>
      </c>
      <c r="AG75" s="966"/>
      <c r="AH75" s="966"/>
      <c r="AI75" s="966"/>
      <c r="AJ75" s="967"/>
      <c r="AK75" s="968">
        <v>0</v>
      </c>
      <c r="AL75" s="966"/>
      <c r="AM75" s="966"/>
      <c r="AN75" s="966"/>
      <c r="AO75" s="967"/>
      <c r="AP75" s="968">
        <v>0</v>
      </c>
      <c r="AQ75" s="966"/>
      <c r="AR75" s="966"/>
      <c r="AS75" s="966"/>
      <c r="AT75" s="967"/>
      <c r="AU75" s="968">
        <v>0</v>
      </c>
      <c r="AV75" s="966"/>
      <c r="AW75" s="966"/>
      <c r="AX75" s="966"/>
      <c r="AY75" s="967"/>
      <c r="AZ75" s="959" t="s">
        <v>562</v>
      </c>
      <c r="BA75" s="959"/>
      <c r="BB75" s="959"/>
      <c r="BC75" s="959"/>
      <c r="BD75" s="960"/>
      <c r="BE75" s="236"/>
      <c r="BF75" s="236"/>
      <c r="BG75" s="236"/>
      <c r="BH75" s="236"/>
      <c r="BI75" s="236"/>
      <c r="BJ75" s="236"/>
      <c r="BK75" s="236"/>
      <c r="BL75" s="236"/>
      <c r="BM75" s="236"/>
      <c r="BN75" s="236"/>
      <c r="BO75" s="236"/>
      <c r="BP75" s="236"/>
      <c r="BQ75" s="233">
        <v>69</v>
      </c>
      <c r="BR75" s="238"/>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24"/>
    </row>
    <row r="76" spans="1:131" ht="26.25" customHeight="1" x14ac:dyDescent="0.15">
      <c r="A76" s="233">
        <v>9</v>
      </c>
      <c r="B76" s="961" t="s">
        <v>554</v>
      </c>
      <c r="C76" s="962"/>
      <c r="D76" s="962"/>
      <c r="E76" s="962"/>
      <c r="F76" s="962"/>
      <c r="G76" s="962"/>
      <c r="H76" s="962"/>
      <c r="I76" s="962"/>
      <c r="J76" s="962"/>
      <c r="K76" s="962"/>
      <c r="L76" s="962"/>
      <c r="M76" s="962"/>
      <c r="N76" s="962"/>
      <c r="O76" s="962"/>
      <c r="P76" s="963"/>
      <c r="Q76" s="965">
        <v>880773</v>
      </c>
      <c r="R76" s="966"/>
      <c r="S76" s="966"/>
      <c r="T76" s="966"/>
      <c r="U76" s="967"/>
      <c r="V76" s="968">
        <v>869976</v>
      </c>
      <c r="W76" s="966"/>
      <c r="X76" s="966"/>
      <c r="Y76" s="966"/>
      <c r="Z76" s="967"/>
      <c r="AA76" s="968">
        <v>10796</v>
      </c>
      <c r="AB76" s="966"/>
      <c r="AC76" s="966"/>
      <c r="AD76" s="966"/>
      <c r="AE76" s="967"/>
      <c r="AF76" s="968">
        <v>10571</v>
      </c>
      <c r="AG76" s="966"/>
      <c r="AH76" s="966"/>
      <c r="AI76" s="966"/>
      <c r="AJ76" s="967"/>
      <c r="AK76" s="968">
        <v>5498</v>
      </c>
      <c r="AL76" s="966"/>
      <c r="AM76" s="966"/>
      <c r="AN76" s="966"/>
      <c r="AO76" s="967"/>
      <c r="AP76" s="968">
        <v>0</v>
      </c>
      <c r="AQ76" s="966"/>
      <c r="AR76" s="966"/>
      <c r="AS76" s="966"/>
      <c r="AT76" s="967"/>
      <c r="AU76" s="968">
        <v>0</v>
      </c>
      <c r="AV76" s="966"/>
      <c r="AW76" s="966"/>
      <c r="AX76" s="966"/>
      <c r="AY76" s="967"/>
      <c r="AZ76" s="959" t="s">
        <v>563</v>
      </c>
      <c r="BA76" s="959"/>
      <c r="BB76" s="959"/>
      <c r="BC76" s="959"/>
      <c r="BD76" s="960"/>
      <c r="BE76" s="236"/>
      <c r="BF76" s="236"/>
      <c r="BG76" s="236"/>
      <c r="BH76" s="236"/>
      <c r="BI76" s="236"/>
      <c r="BJ76" s="236"/>
      <c r="BK76" s="236"/>
      <c r="BL76" s="236"/>
      <c r="BM76" s="236"/>
      <c r="BN76" s="236"/>
      <c r="BO76" s="236"/>
      <c r="BP76" s="236"/>
      <c r="BQ76" s="233">
        <v>70</v>
      </c>
      <c r="BR76" s="238"/>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24"/>
    </row>
    <row r="77" spans="1:131" ht="26.25" customHeight="1" x14ac:dyDescent="0.15">
      <c r="A77" s="233">
        <v>10</v>
      </c>
      <c r="B77" s="961" t="s">
        <v>555</v>
      </c>
      <c r="C77" s="962"/>
      <c r="D77" s="962"/>
      <c r="E77" s="962"/>
      <c r="F77" s="962"/>
      <c r="G77" s="962"/>
      <c r="H77" s="962"/>
      <c r="I77" s="962"/>
      <c r="J77" s="962"/>
      <c r="K77" s="962"/>
      <c r="L77" s="962"/>
      <c r="M77" s="962"/>
      <c r="N77" s="962"/>
      <c r="O77" s="962"/>
      <c r="P77" s="963"/>
      <c r="Q77" s="965">
        <v>23245</v>
      </c>
      <c r="R77" s="966"/>
      <c r="S77" s="966"/>
      <c r="T77" s="966"/>
      <c r="U77" s="967"/>
      <c r="V77" s="968">
        <v>14700</v>
      </c>
      <c r="W77" s="966"/>
      <c r="X77" s="966"/>
      <c r="Y77" s="966"/>
      <c r="Z77" s="967"/>
      <c r="AA77" s="968">
        <v>8545</v>
      </c>
      <c r="AB77" s="966"/>
      <c r="AC77" s="966"/>
      <c r="AD77" s="966"/>
      <c r="AE77" s="967"/>
      <c r="AF77" s="968">
        <v>8545</v>
      </c>
      <c r="AG77" s="966"/>
      <c r="AH77" s="966"/>
      <c r="AI77" s="966"/>
      <c r="AJ77" s="967"/>
      <c r="AK77" s="968">
        <v>21</v>
      </c>
      <c r="AL77" s="966"/>
      <c r="AM77" s="966"/>
      <c r="AN77" s="966"/>
      <c r="AO77" s="967"/>
      <c r="AP77" s="968">
        <v>0</v>
      </c>
      <c r="AQ77" s="966"/>
      <c r="AR77" s="966"/>
      <c r="AS77" s="966"/>
      <c r="AT77" s="967"/>
      <c r="AU77" s="968">
        <v>0</v>
      </c>
      <c r="AV77" s="966"/>
      <c r="AW77" s="966"/>
      <c r="AX77" s="966"/>
      <c r="AY77" s="967"/>
      <c r="AZ77" s="959" t="s">
        <v>562</v>
      </c>
      <c r="BA77" s="959"/>
      <c r="BB77" s="959"/>
      <c r="BC77" s="959"/>
      <c r="BD77" s="960"/>
      <c r="BE77" s="236"/>
      <c r="BF77" s="236"/>
      <c r="BG77" s="236"/>
      <c r="BH77" s="236"/>
      <c r="BI77" s="236"/>
      <c r="BJ77" s="236"/>
      <c r="BK77" s="236"/>
      <c r="BL77" s="236"/>
      <c r="BM77" s="236"/>
      <c r="BN77" s="236"/>
      <c r="BO77" s="236"/>
      <c r="BP77" s="236"/>
      <c r="BQ77" s="233">
        <v>71</v>
      </c>
      <c r="BR77" s="238"/>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24"/>
    </row>
    <row r="78" spans="1:131" ht="26.25" customHeight="1" x14ac:dyDescent="0.15">
      <c r="A78" s="233">
        <v>11</v>
      </c>
      <c r="B78" s="961" t="s">
        <v>555</v>
      </c>
      <c r="C78" s="962"/>
      <c r="D78" s="962"/>
      <c r="E78" s="962"/>
      <c r="F78" s="962"/>
      <c r="G78" s="962"/>
      <c r="H78" s="962"/>
      <c r="I78" s="962"/>
      <c r="J78" s="962"/>
      <c r="K78" s="962"/>
      <c r="L78" s="962"/>
      <c r="M78" s="962"/>
      <c r="N78" s="962"/>
      <c r="O78" s="962"/>
      <c r="P78" s="963"/>
      <c r="Q78" s="964">
        <v>177</v>
      </c>
      <c r="R78" s="958"/>
      <c r="S78" s="958"/>
      <c r="T78" s="958"/>
      <c r="U78" s="958"/>
      <c r="V78" s="958">
        <v>101</v>
      </c>
      <c r="W78" s="958"/>
      <c r="X78" s="958"/>
      <c r="Y78" s="958"/>
      <c r="Z78" s="958"/>
      <c r="AA78" s="958">
        <v>77</v>
      </c>
      <c r="AB78" s="958"/>
      <c r="AC78" s="958"/>
      <c r="AD78" s="958"/>
      <c r="AE78" s="958"/>
      <c r="AF78" s="958">
        <v>77</v>
      </c>
      <c r="AG78" s="958"/>
      <c r="AH78" s="958"/>
      <c r="AI78" s="958"/>
      <c r="AJ78" s="958"/>
      <c r="AK78" s="958">
        <v>0</v>
      </c>
      <c r="AL78" s="958"/>
      <c r="AM78" s="958"/>
      <c r="AN78" s="958"/>
      <c r="AO78" s="958"/>
      <c r="AP78" s="958">
        <v>0</v>
      </c>
      <c r="AQ78" s="958"/>
      <c r="AR78" s="958"/>
      <c r="AS78" s="958"/>
      <c r="AT78" s="958"/>
      <c r="AU78" s="958">
        <v>0</v>
      </c>
      <c r="AV78" s="958"/>
      <c r="AW78" s="958"/>
      <c r="AX78" s="958"/>
      <c r="AY78" s="958"/>
      <c r="AZ78" s="959" t="s">
        <v>564</v>
      </c>
      <c r="BA78" s="959"/>
      <c r="BB78" s="959"/>
      <c r="BC78" s="959"/>
      <c r="BD78" s="960"/>
      <c r="BE78" s="236"/>
      <c r="BF78" s="236"/>
      <c r="BG78" s="236"/>
      <c r="BH78" s="236"/>
      <c r="BI78" s="236"/>
      <c r="BJ78" s="224"/>
      <c r="BK78" s="224"/>
      <c r="BL78" s="224"/>
      <c r="BM78" s="224"/>
      <c r="BN78" s="224"/>
      <c r="BO78" s="236"/>
      <c r="BP78" s="236"/>
      <c r="BQ78" s="233">
        <v>72</v>
      </c>
      <c r="BR78" s="238"/>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24"/>
    </row>
    <row r="79" spans="1:131" ht="26.25" customHeight="1" x14ac:dyDescent="0.15">
      <c r="A79" s="233">
        <v>12</v>
      </c>
      <c r="B79" s="961" t="s">
        <v>556</v>
      </c>
      <c r="C79" s="962"/>
      <c r="D79" s="962"/>
      <c r="E79" s="962"/>
      <c r="F79" s="962"/>
      <c r="G79" s="962"/>
      <c r="H79" s="962"/>
      <c r="I79" s="962"/>
      <c r="J79" s="962"/>
      <c r="K79" s="962"/>
      <c r="L79" s="962"/>
      <c r="M79" s="962"/>
      <c r="N79" s="962"/>
      <c r="O79" s="962"/>
      <c r="P79" s="963"/>
      <c r="Q79" s="964">
        <v>289</v>
      </c>
      <c r="R79" s="958"/>
      <c r="S79" s="958"/>
      <c r="T79" s="958"/>
      <c r="U79" s="958"/>
      <c r="V79" s="958">
        <v>262</v>
      </c>
      <c r="W79" s="958"/>
      <c r="X79" s="958"/>
      <c r="Y79" s="958"/>
      <c r="Z79" s="958"/>
      <c r="AA79" s="958">
        <v>26</v>
      </c>
      <c r="AB79" s="958"/>
      <c r="AC79" s="958"/>
      <c r="AD79" s="958"/>
      <c r="AE79" s="958"/>
      <c r="AF79" s="958">
        <v>26</v>
      </c>
      <c r="AG79" s="958"/>
      <c r="AH79" s="958"/>
      <c r="AI79" s="958"/>
      <c r="AJ79" s="958"/>
      <c r="AK79" s="958">
        <v>4</v>
      </c>
      <c r="AL79" s="958"/>
      <c r="AM79" s="958"/>
      <c r="AN79" s="958"/>
      <c r="AO79" s="958"/>
      <c r="AP79" s="958">
        <v>0</v>
      </c>
      <c r="AQ79" s="958"/>
      <c r="AR79" s="958"/>
      <c r="AS79" s="958"/>
      <c r="AT79" s="958"/>
      <c r="AU79" s="958">
        <v>0</v>
      </c>
      <c r="AV79" s="958"/>
      <c r="AW79" s="958"/>
      <c r="AX79" s="958"/>
      <c r="AY79" s="958"/>
      <c r="AZ79" s="959" t="s">
        <v>557</v>
      </c>
      <c r="BA79" s="959"/>
      <c r="BB79" s="959"/>
      <c r="BC79" s="959"/>
      <c r="BD79" s="960"/>
      <c r="BE79" s="236"/>
      <c r="BF79" s="236"/>
      <c r="BG79" s="236"/>
      <c r="BH79" s="236"/>
      <c r="BI79" s="236"/>
      <c r="BJ79" s="224"/>
      <c r="BK79" s="224"/>
      <c r="BL79" s="224"/>
      <c r="BM79" s="224"/>
      <c r="BN79" s="224"/>
      <c r="BO79" s="236"/>
      <c r="BP79" s="236"/>
      <c r="BQ79" s="233">
        <v>73</v>
      </c>
      <c r="BR79" s="238"/>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24"/>
    </row>
    <row r="80" spans="1:131" ht="26.25" customHeight="1" x14ac:dyDescent="0.15">
      <c r="A80" s="233">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36"/>
      <c r="BF80" s="236"/>
      <c r="BG80" s="236"/>
      <c r="BH80" s="236"/>
      <c r="BI80" s="236"/>
      <c r="BJ80" s="236"/>
      <c r="BK80" s="236"/>
      <c r="BL80" s="236"/>
      <c r="BM80" s="236"/>
      <c r="BN80" s="236"/>
      <c r="BO80" s="236"/>
      <c r="BP80" s="236"/>
      <c r="BQ80" s="233">
        <v>74</v>
      </c>
      <c r="BR80" s="238"/>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24"/>
    </row>
    <row r="81" spans="1:131" ht="26.25" customHeight="1" x14ac:dyDescent="0.15">
      <c r="A81" s="233">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36"/>
      <c r="BF81" s="236"/>
      <c r="BG81" s="236"/>
      <c r="BH81" s="236"/>
      <c r="BI81" s="236"/>
      <c r="BJ81" s="236"/>
      <c r="BK81" s="236"/>
      <c r="BL81" s="236"/>
      <c r="BM81" s="236"/>
      <c r="BN81" s="236"/>
      <c r="BO81" s="236"/>
      <c r="BP81" s="236"/>
      <c r="BQ81" s="233">
        <v>75</v>
      </c>
      <c r="BR81" s="238"/>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24"/>
    </row>
    <row r="82" spans="1:131" ht="26.25" customHeight="1" x14ac:dyDescent="0.15">
      <c r="A82" s="233">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36"/>
      <c r="BF82" s="236"/>
      <c r="BG82" s="236"/>
      <c r="BH82" s="236"/>
      <c r="BI82" s="236"/>
      <c r="BJ82" s="236"/>
      <c r="BK82" s="236"/>
      <c r="BL82" s="236"/>
      <c r="BM82" s="236"/>
      <c r="BN82" s="236"/>
      <c r="BO82" s="236"/>
      <c r="BP82" s="236"/>
      <c r="BQ82" s="233">
        <v>76</v>
      </c>
      <c r="BR82" s="238"/>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24"/>
    </row>
    <row r="83" spans="1:131" ht="26.25" customHeight="1" x14ac:dyDescent="0.15">
      <c r="A83" s="233">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36"/>
      <c r="BF83" s="236"/>
      <c r="BG83" s="236"/>
      <c r="BH83" s="236"/>
      <c r="BI83" s="236"/>
      <c r="BJ83" s="236"/>
      <c r="BK83" s="236"/>
      <c r="BL83" s="236"/>
      <c r="BM83" s="236"/>
      <c r="BN83" s="236"/>
      <c r="BO83" s="236"/>
      <c r="BP83" s="236"/>
      <c r="BQ83" s="233">
        <v>77</v>
      </c>
      <c r="BR83" s="238"/>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24"/>
    </row>
    <row r="84" spans="1:131" ht="26.25" customHeight="1" x14ac:dyDescent="0.15">
      <c r="A84" s="233">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36"/>
      <c r="BF84" s="236"/>
      <c r="BG84" s="236"/>
      <c r="BH84" s="236"/>
      <c r="BI84" s="236"/>
      <c r="BJ84" s="236"/>
      <c r="BK84" s="236"/>
      <c r="BL84" s="236"/>
      <c r="BM84" s="236"/>
      <c r="BN84" s="236"/>
      <c r="BO84" s="236"/>
      <c r="BP84" s="236"/>
      <c r="BQ84" s="233">
        <v>78</v>
      </c>
      <c r="BR84" s="238"/>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24"/>
    </row>
    <row r="85" spans="1:131" ht="26.25" customHeight="1" x14ac:dyDescent="0.15">
      <c r="A85" s="233">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36"/>
      <c r="BF85" s="236"/>
      <c r="BG85" s="236"/>
      <c r="BH85" s="236"/>
      <c r="BI85" s="236"/>
      <c r="BJ85" s="236"/>
      <c r="BK85" s="236"/>
      <c r="BL85" s="236"/>
      <c r="BM85" s="236"/>
      <c r="BN85" s="236"/>
      <c r="BO85" s="236"/>
      <c r="BP85" s="236"/>
      <c r="BQ85" s="233">
        <v>79</v>
      </c>
      <c r="BR85" s="238"/>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24"/>
    </row>
    <row r="86" spans="1:131" ht="26.25" customHeight="1" x14ac:dyDescent="0.15">
      <c r="A86" s="233">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36"/>
      <c r="BF86" s="236"/>
      <c r="BG86" s="236"/>
      <c r="BH86" s="236"/>
      <c r="BI86" s="236"/>
      <c r="BJ86" s="236"/>
      <c r="BK86" s="236"/>
      <c r="BL86" s="236"/>
      <c r="BM86" s="236"/>
      <c r="BN86" s="236"/>
      <c r="BO86" s="236"/>
      <c r="BP86" s="236"/>
      <c r="BQ86" s="233">
        <v>80</v>
      </c>
      <c r="BR86" s="238"/>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24"/>
    </row>
    <row r="87" spans="1:131" ht="26.25" customHeight="1" x14ac:dyDescent="0.15">
      <c r="A87" s="239">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36"/>
      <c r="BF87" s="236"/>
      <c r="BG87" s="236"/>
      <c r="BH87" s="236"/>
      <c r="BI87" s="236"/>
      <c r="BJ87" s="236"/>
      <c r="BK87" s="236"/>
      <c r="BL87" s="236"/>
      <c r="BM87" s="236"/>
      <c r="BN87" s="236"/>
      <c r="BO87" s="236"/>
      <c r="BP87" s="236"/>
      <c r="BQ87" s="233">
        <v>81</v>
      </c>
      <c r="BR87" s="238"/>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24"/>
    </row>
    <row r="88" spans="1:131" ht="26.25" customHeight="1" thickBot="1" x14ac:dyDescent="0.2">
      <c r="A88" s="235" t="s">
        <v>377</v>
      </c>
      <c r="B88" s="924" t="s">
        <v>403</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19543</v>
      </c>
      <c r="AG88" s="946"/>
      <c r="AH88" s="946"/>
      <c r="AI88" s="946"/>
      <c r="AJ88" s="946"/>
      <c r="AK88" s="950"/>
      <c r="AL88" s="950"/>
      <c r="AM88" s="950"/>
      <c r="AN88" s="950"/>
      <c r="AO88" s="950"/>
      <c r="AP88" s="946">
        <v>2592</v>
      </c>
      <c r="AQ88" s="946"/>
      <c r="AR88" s="946"/>
      <c r="AS88" s="946"/>
      <c r="AT88" s="946"/>
      <c r="AU88" s="946">
        <v>0</v>
      </c>
      <c r="AV88" s="946"/>
      <c r="AW88" s="946"/>
      <c r="AX88" s="946"/>
      <c r="AY88" s="946"/>
      <c r="AZ88" s="947"/>
      <c r="BA88" s="947"/>
      <c r="BB88" s="947"/>
      <c r="BC88" s="947"/>
      <c r="BD88" s="948"/>
      <c r="BE88" s="236"/>
      <c r="BF88" s="236"/>
      <c r="BG88" s="236"/>
      <c r="BH88" s="236"/>
      <c r="BI88" s="236"/>
      <c r="BJ88" s="236"/>
      <c r="BK88" s="236"/>
      <c r="BL88" s="236"/>
      <c r="BM88" s="236"/>
      <c r="BN88" s="236"/>
      <c r="BO88" s="236"/>
      <c r="BP88" s="236"/>
      <c r="BQ88" s="233">
        <v>82</v>
      </c>
      <c r="BR88" s="238"/>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24"/>
    </row>
    <row r="89" spans="1:131" ht="26.25" hidden="1" customHeight="1" x14ac:dyDescent="0.15">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24"/>
    </row>
    <row r="90" spans="1:131" ht="26.25" hidden="1" customHeight="1" x14ac:dyDescent="0.15">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24"/>
    </row>
    <row r="91" spans="1:131" ht="26.25" hidden="1" customHeight="1" x14ac:dyDescent="0.15">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24"/>
    </row>
    <row r="92" spans="1:131" ht="26.25" hidden="1" customHeight="1" x14ac:dyDescent="0.15">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24"/>
    </row>
    <row r="93" spans="1:131" ht="26.25" hidden="1" customHeight="1" x14ac:dyDescent="0.15">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24"/>
    </row>
    <row r="94" spans="1:131" ht="26.25" hidden="1" customHeight="1" x14ac:dyDescent="0.15">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24"/>
    </row>
    <row r="95" spans="1:131" ht="26.25" hidden="1" customHeight="1" x14ac:dyDescent="0.15">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24"/>
    </row>
    <row r="96" spans="1:131" ht="26.25" hidden="1" customHeight="1" x14ac:dyDescent="0.15">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24"/>
    </row>
    <row r="97" spans="1:131" ht="26.25" hidden="1" customHeight="1" x14ac:dyDescent="0.15">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24"/>
    </row>
    <row r="98" spans="1:131" ht="26.25" hidden="1" customHeight="1" x14ac:dyDescent="0.15">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24"/>
    </row>
    <row r="99" spans="1:131" ht="26.25" hidden="1" customHeight="1" x14ac:dyDescent="0.15">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24"/>
    </row>
    <row r="100" spans="1:131" ht="26.25" hidden="1" customHeight="1" x14ac:dyDescent="0.15">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24"/>
    </row>
    <row r="101" spans="1:131" ht="26.25" hidden="1" customHeight="1" x14ac:dyDescent="0.15">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24"/>
    </row>
    <row r="102" spans="1:131" ht="26.25" customHeight="1" thickBot="1" x14ac:dyDescent="0.2">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377</v>
      </c>
      <c r="BR102" s="924" t="s">
        <v>404</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5</v>
      </c>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24"/>
    </row>
    <row r="103" spans="1:131" ht="26.25" customHeight="1" x14ac:dyDescent="0.15">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27" t="s">
        <v>405</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4"/>
    </row>
    <row r="104" spans="1:131" ht="26.25" customHeight="1" x14ac:dyDescent="0.15">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28" t="s">
        <v>406</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4"/>
    </row>
    <row r="105" spans="1:131" ht="11.25" customHeight="1" x14ac:dyDescent="0.15">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28" t="s">
        <v>407</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408</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29" t="s">
        <v>409</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410</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4" customFormat="1" ht="26.25" customHeight="1" x14ac:dyDescent="0.15">
      <c r="A109" s="882" t="s">
        <v>411</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412</v>
      </c>
      <c r="AB109" s="883"/>
      <c r="AC109" s="883"/>
      <c r="AD109" s="883"/>
      <c r="AE109" s="884"/>
      <c r="AF109" s="885" t="s">
        <v>413</v>
      </c>
      <c r="AG109" s="883"/>
      <c r="AH109" s="883"/>
      <c r="AI109" s="883"/>
      <c r="AJ109" s="884"/>
      <c r="AK109" s="885" t="s">
        <v>295</v>
      </c>
      <c r="AL109" s="883"/>
      <c r="AM109" s="883"/>
      <c r="AN109" s="883"/>
      <c r="AO109" s="884"/>
      <c r="AP109" s="885" t="s">
        <v>414</v>
      </c>
      <c r="AQ109" s="883"/>
      <c r="AR109" s="883"/>
      <c r="AS109" s="883"/>
      <c r="AT109" s="916"/>
      <c r="AU109" s="882" t="s">
        <v>411</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412</v>
      </c>
      <c r="BR109" s="883"/>
      <c r="BS109" s="883"/>
      <c r="BT109" s="883"/>
      <c r="BU109" s="884"/>
      <c r="BV109" s="885" t="s">
        <v>413</v>
      </c>
      <c r="BW109" s="883"/>
      <c r="BX109" s="883"/>
      <c r="BY109" s="883"/>
      <c r="BZ109" s="884"/>
      <c r="CA109" s="885" t="s">
        <v>295</v>
      </c>
      <c r="CB109" s="883"/>
      <c r="CC109" s="883"/>
      <c r="CD109" s="883"/>
      <c r="CE109" s="884"/>
      <c r="CF109" s="923" t="s">
        <v>414</v>
      </c>
      <c r="CG109" s="923"/>
      <c r="CH109" s="923"/>
      <c r="CI109" s="923"/>
      <c r="CJ109" s="923"/>
      <c r="CK109" s="885" t="s">
        <v>415</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412</v>
      </c>
      <c r="DH109" s="883"/>
      <c r="DI109" s="883"/>
      <c r="DJ109" s="883"/>
      <c r="DK109" s="884"/>
      <c r="DL109" s="885" t="s">
        <v>413</v>
      </c>
      <c r="DM109" s="883"/>
      <c r="DN109" s="883"/>
      <c r="DO109" s="883"/>
      <c r="DP109" s="884"/>
      <c r="DQ109" s="885" t="s">
        <v>295</v>
      </c>
      <c r="DR109" s="883"/>
      <c r="DS109" s="883"/>
      <c r="DT109" s="883"/>
      <c r="DU109" s="884"/>
      <c r="DV109" s="885" t="s">
        <v>414</v>
      </c>
      <c r="DW109" s="883"/>
      <c r="DX109" s="883"/>
      <c r="DY109" s="883"/>
      <c r="DZ109" s="916"/>
    </row>
    <row r="110" spans="1:131" s="224" customFormat="1" ht="26.25" customHeight="1" x14ac:dyDescent="0.15">
      <c r="A110" s="794" t="s">
        <v>416</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561996</v>
      </c>
      <c r="AB110" s="876"/>
      <c r="AC110" s="876"/>
      <c r="AD110" s="876"/>
      <c r="AE110" s="877"/>
      <c r="AF110" s="878">
        <v>572317</v>
      </c>
      <c r="AG110" s="876"/>
      <c r="AH110" s="876"/>
      <c r="AI110" s="876"/>
      <c r="AJ110" s="877"/>
      <c r="AK110" s="878">
        <v>570942</v>
      </c>
      <c r="AL110" s="876"/>
      <c r="AM110" s="876"/>
      <c r="AN110" s="876"/>
      <c r="AO110" s="877"/>
      <c r="AP110" s="879">
        <v>12.5</v>
      </c>
      <c r="AQ110" s="880"/>
      <c r="AR110" s="880"/>
      <c r="AS110" s="880"/>
      <c r="AT110" s="881"/>
      <c r="AU110" s="917" t="s">
        <v>69</v>
      </c>
      <c r="AV110" s="918"/>
      <c r="AW110" s="918"/>
      <c r="AX110" s="918"/>
      <c r="AY110" s="918"/>
      <c r="AZ110" s="847" t="s">
        <v>417</v>
      </c>
      <c r="BA110" s="795"/>
      <c r="BB110" s="795"/>
      <c r="BC110" s="795"/>
      <c r="BD110" s="795"/>
      <c r="BE110" s="795"/>
      <c r="BF110" s="795"/>
      <c r="BG110" s="795"/>
      <c r="BH110" s="795"/>
      <c r="BI110" s="795"/>
      <c r="BJ110" s="795"/>
      <c r="BK110" s="795"/>
      <c r="BL110" s="795"/>
      <c r="BM110" s="795"/>
      <c r="BN110" s="795"/>
      <c r="BO110" s="795"/>
      <c r="BP110" s="796"/>
      <c r="BQ110" s="848">
        <v>6161688</v>
      </c>
      <c r="BR110" s="829"/>
      <c r="BS110" s="829"/>
      <c r="BT110" s="829"/>
      <c r="BU110" s="829"/>
      <c r="BV110" s="829">
        <v>5798140</v>
      </c>
      <c r="BW110" s="829"/>
      <c r="BX110" s="829"/>
      <c r="BY110" s="829"/>
      <c r="BZ110" s="829"/>
      <c r="CA110" s="829">
        <v>5373134</v>
      </c>
      <c r="CB110" s="829"/>
      <c r="CC110" s="829"/>
      <c r="CD110" s="829"/>
      <c r="CE110" s="829"/>
      <c r="CF110" s="853">
        <v>118.1</v>
      </c>
      <c r="CG110" s="854"/>
      <c r="CH110" s="854"/>
      <c r="CI110" s="854"/>
      <c r="CJ110" s="854"/>
      <c r="CK110" s="913" t="s">
        <v>418</v>
      </c>
      <c r="CL110" s="806"/>
      <c r="CM110" s="847" t="s">
        <v>419</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24" customFormat="1" ht="26.25" customHeight="1" x14ac:dyDescent="0.15">
      <c r="A111" s="761" t="s">
        <v>420</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421</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422</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24" customFormat="1" ht="26.25" customHeight="1" x14ac:dyDescent="0.15">
      <c r="A112" s="899" t="s">
        <v>423</v>
      </c>
      <c r="B112" s="900"/>
      <c r="C112" s="739" t="s">
        <v>424</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425</v>
      </c>
      <c r="BA112" s="739"/>
      <c r="BB112" s="739"/>
      <c r="BC112" s="739"/>
      <c r="BD112" s="739"/>
      <c r="BE112" s="739"/>
      <c r="BF112" s="739"/>
      <c r="BG112" s="739"/>
      <c r="BH112" s="739"/>
      <c r="BI112" s="739"/>
      <c r="BJ112" s="739"/>
      <c r="BK112" s="739"/>
      <c r="BL112" s="739"/>
      <c r="BM112" s="739"/>
      <c r="BN112" s="739"/>
      <c r="BO112" s="739"/>
      <c r="BP112" s="740"/>
      <c r="BQ112" s="803">
        <v>2362342</v>
      </c>
      <c r="BR112" s="804"/>
      <c r="BS112" s="804"/>
      <c r="BT112" s="804"/>
      <c r="BU112" s="804"/>
      <c r="BV112" s="804">
        <v>2240933</v>
      </c>
      <c r="BW112" s="804"/>
      <c r="BX112" s="804"/>
      <c r="BY112" s="804"/>
      <c r="BZ112" s="804"/>
      <c r="CA112" s="804">
        <v>2081437</v>
      </c>
      <c r="CB112" s="804"/>
      <c r="CC112" s="804"/>
      <c r="CD112" s="804"/>
      <c r="CE112" s="804"/>
      <c r="CF112" s="862">
        <v>45.8</v>
      </c>
      <c r="CG112" s="863"/>
      <c r="CH112" s="863"/>
      <c r="CI112" s="863"/>
      <c r="CJ112" s="863"/>
      <c r="CK112" s="914"/>
      <c r="CL112" s="808"/>
      <c r="CM112" s="802" t="s">
        <v>426</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24" customFormat="1" ht="26.25" customHeight="1" x14ac:dyDescent="0.15">
      <c r="A113" s="901"/>
      <c r="B113" s="902"/>
      <c r="C113" s="739" t="s">
        <v>427</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242377</v>
      </c>
      <c r="AB113" s="906"/>
      <c r="AC113" s="906"/>
      <c r="AD113" s="906"/>
      <c r="AE113" s="907"/>
      <c r="AF113" s="908">
        <v>248290</v>
      </c>
      <c r="AG113" s="906"/>
      <c r="AH113" s="906"/>
      <c r="AI113" s="906"/>
      <c r="AJ113" s="907"/>
      <c r="AK113" s="908">
        <v>238904</v>
      </c>
      <c r="AL113" s="906"/>
      <c r="AM113" s="906"/>
      <c r="AN113" s="906"/>
      <c r="AO113" s="907"/>
      <c r="AP113" s="909">
        <v>5.3</v>
      </c>
      <c r="AQ113" s="910"/>
      <c r="AR113" s="910"/>
      <c r="AS113" s="910"/>
      <c r="AT113" s="911"/>
      <c r="AU113" s="919"/>
      <c r="AV113" s="920"/>
      <c r="AW113" s="920"/>
      <c r="AX113" s="920"/>
      <c r="AY113" s="920"/>
      <c r="AZ113" s="802" t="s">
        <v>428</v>
      </c>
      <c r="BA113" s="739"/>
      <c r="BB113" s="739"/>
      <c r="BC113" s="739"/>
      <c r="BD113" s="739"/>
      <c r="BE113" s="739"/>
      <c r="BF113" s="739"/>
      <c r="BG113" s="739"/>
      <c r="BH113" s="739"/>
      <c r="BI113" s="739"/>
      <c r="BJ113" s="739"/>
      <c r="BK113" s="739"/>
      <c r="BL113" s="739"/>
      <c r="BM113" s="739"/>
      <c r="BN113" s="739"/>
      <c r="BO113" s="739"/>
      <c r="BP113" s="740"/>
      <c r="BQ113" s="803">
        <v>266940</v>
      </c>
      <c r="BR113" s="804"/>
      <c r="BS113" s="804"/>
      <c r="BT113" s="804"/>
      <c r="BU113" s="804"/>
      <c r="BV113" s="804">
        <v>253043</v>
      </c>
      <c r="BW113" s="804"/>
      <c r="BX113" s="804"/>
      <c r="BY113" s="804"/>
      <c r="BZ113" s="804"/>
      <c r="CA113" s="804">
        <v>262968</v>
      </c>
      <c r="CB113" s="804"/>
      <c r="CC113" s="804"/>
      <c r="CD113" s="804"/>
      <c r="CE113" s="804"/>
      <c r="CF113" s="862">
        <v>5.8</v>
      </c>
      <c r="CG113" s="863"/>
      <c r="CH113" s="863"/>
      <c r="CI113" s="863"/>
      <c r="CJ113" s="863"/>
      <c r="CK113" s="914"/>
      <c r="CL113" s="808"/>
      <c r="CM113" s="802" t="s">
        <v>429</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24" customFormat="1" ht="26.25" customHeight="1" x14ac:dyDescent="0.15">
      <c r="A114" s="901"/>
      <c r="B114" s="902"/>
      <c r="C114" s="739" t="s">
        <v>430</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25001</v>
      </c>
      <c r="AB114" s="767"/>
      <c r="AC114" s="767"/>
      <c r="AD114" s="767"/>
      <c r="AE114" s="768"/>
      <c r="AF114" s="769">
        <v>25281</v>
      </c>
      <c r="AG114" s="767"/>
      <c r="AH114" s="767"/>
      <c r="AI114" s="767"/>
      <c r="AJ114" s="768"/>
      <c r="AK114" s="769">
        <v>26570</v>
      </c>
      <c r="AL114" s="767"/>
      <c r="AM114" s="767"/>
      <c r="AN114" s="767"/>
      <c r="AO114" s="768"/>
      <c r="AP114" s="811">
        <v>0.6</v>
      </c>
      <c r="AQ114" s="812"/>
      <c r="AR114" s="812"/>
      <c r="AS114" s="812"/>
      <c r="AT114" s="813"/>
      <c r="AU114" s="919"/>
      <c r="AV114" s="920"/>
      <c r="AW114" s="920"/>
      <c r="AX114" s="920"/>
      <c r="AY114" s="920"/>
      <c r="AZ114" s="802" t="s">
        <v>431</v>
      </c>
      <c r="BA114" s="739"/>
      <c r="BB114" s="739"/>
      <c r="BC114" s="739"/>
      <c r="BD114" s="739"/>
      <c r="BE114" s="739"/>
      <c r="BF114" s="739"/>
      <c r="BG114" s="739"/>
      <c r="BH114" s="739"/>
      <c r="BI114" s="739"/>
      <c r="BJ114" s="739"/>
      <c r="BK114" s="739"/>
      <c r="BL114" s="739"/>
      <c r="BM114" s="739"/>
      <c r="BN114" s="739"/>
      <c r="BO114" s="739"/>
      <c r="BP114" s="740"/>
      <c r="BQ114" s="803">
        <v>1205336</v>
      </c>
      <c r="BR114" s="804"/>
      <c r="BS114" s="804"/>
      <c r="BT114" s="804"/>
      <c r="BU114" s="804"/>
      <c r="BV114" s="804">
        <v>1170110</v>
      </c>
      <c r="BW114" s="804"/>
      <c r="BX114" s="804"/>
      <c r="BY114" s="804"/>
      <c r="BZ114" s="804"/>
      <c r="CA114" s="804">
        <v>1168238</v>
      </c>
      <c r="CB114" s="804"/>
      <c r="CC114" s="804"/>
      <c r="CD114" s="804"/>
      <c r="CE114" s="804"/>
      <c r="CF114" s="862">
        <v>25.7</v>
      </c>
      <c r="CG114" s="863"/>
      <c r="CH114" s="863"/>
      <c r="CI114" s="863"/>
      <c r="CJ114" s="863"/>
      <c r="CK114" s="914"/>
      <c r="CL114" s="808"/>
      <c r="CM114" s="802" t="s">
        <v>432</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24" customFormat="1" ht="26.25" customHeight="1" x14ac:dyDescent="0.15">
      <c r="A115" s="901"/>
      <c r="B115" s="902"/>
      <c r="C115" s="739" t="s">
        <v>433</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434</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435</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24" customFormat="1" ht="26.25" customHeight="1" x14ac:dyDescent="0.15">
      <c r="A116" s="903"/>
      <c r="B116" s="904"/>
      <c r="C116" s="826" t="s">
        <v>436</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437</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438</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24" customFormat="1" ht="26.25" customHeight="1" x14ac:dyDescent="0.15">
      <c r="A117" s="882" t="s">
        <v>178</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439</v>
      </c>
      <c r="Z117" s="884"/>
      <c r="AA117" s="889">
        <v>829374</v>
      </c>
      <c r="AB117" s="890"/>
      <c r="AC117" s="890"/>
      <c r="AD117" s="890"/>
      <c r="AE117" s="891"/>
      <c r="AF117" s="892">
        <v>845888</v>
      </c>
      <c r="AG117" s="890"/>
      <c r="AH117" s="890"/>
      <c r="AI117" s="890"/>
      <c r="AJ117" s="891"/>
      <c r="AK117" s="892">
        <v>836416</v>
      </c>
      <c r="AL117" s="890"/>
      <c r="AM117" s="890"/>
      <c r="AN117" s="890"/>
      <c r="AO117" s="891"/>
      <c r="AP117" s="893"/>
      <c r="AQ117" s="894"/>
      <c r="AR117" s="894"/>
      <c r="AS117" s="894"/>
      <c r="AT117" s="895"/>
      <c r="AU117" s="919"/>
      <c r="AV117" s="920"/>
      <c r="AW117" s="920"/>
      <c r="AX117" s="920"/>
      <c r="AY117" s="920"/>
      <c r="AZ117" s="850" t="s">
        <v>440</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441</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24" customFormat="1" ht="26.25" customHeight="1" x14ac:dyDescent="0.15">
      <c r="A118" s="882" t="s">
        <v>415</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412</v>
      </c>
      <c r="AB118" s="883"/>
      <c r="AC118" s="883"/>
      <c r="AD118" s="883"/>
      <c r="AE118" s="884"/>
      <c r="AF118" s="885" t="s">
        <v>413</v>
      </c>
      <c r="AG118" s="883"/>
      <c r="AH118" s="883"/>
      <c r="AI118" s="883"/>
      <c r="AJ118" s="884"/>
      <c r="AK118" s="885" t="s">
        <v>295</v>
      </c>
      <c r="AL118" s="883"/>
      <c r="AM118" s="883"/>
      <c r="AN118" s="883"/>
      <c r="AO118" s="884"/>
      <c r="AP118" s="886" t="s">
        <v>414</v>
      </c>
      <c r="AQ118" s="887"/>
      <c r="AR118" s="887"/>
      <c r="AS118" s="887"/>
      <c r="AT118" s="888"/>
      <c r="AU118" s="919"/>
      <c r="AV118" s="920"/>
      <c r="AW118" s="920"/>
      <c r="AX118" s="920"/>
      <c r="AY118" s="920"/>
      <c r="AZ118" s="825" t="s">
        <v>442</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443</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24" customFormat="1" ht="26.25" customHeight="1" x14ac:dyDescent="0.15">
      <c r="A119" s="805" t="s">
        <v>418</v>
      </c>
      <c r="B119" s="806"/>
      <c r="C119" s="847" t="s">
        <v>419</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47" t="s">
        <v>178</v>
      </c>
      <c r="BA119" s="247"/>
      <c r="BB119" s="247"/>
      <c r="BC119" s="247"/>
      <c r="BD119" s="247"/>
      <c r="BE119" s="247"/>
      <c r="BF119" s="247"/>
      <c r="BG119" s="247"/>
      <c r="BH119" s="247"/>
      <c r="BI119" s="247"/>
      <c r="BJ119" s="247"/>
      <c r="BK119" s="247"/>
      <c r="BL119" s="247"/>
      <c r="BM119" s="247"/>
      <c r="BN119" s="247"/>
      <c r="BO119" s="864" t="s">
        <v>444</v>
      </c>
      <c r="BP119" s="865"/>
      <c r="BQ119" s="866">
        <v>9996306</v>
      </c>
      <c r="BR119" s="832"/>
      <c r="BS119" s="832"/>
      <c r="BT119" s="832"/>
      <c r="BU119" s="832"/>
      <c r="BV119" s="832">
        <v>9462226</v>
      </c>
      <c r="BW119" s="832"/>
      <c r="BX119" s="832"/>
      <c r="BY119" s="832"/>
      <c r="BZ119" s="832"/>
      <c r="CA119" s="832">
        <v>8885777</v>
      </c>
      <c r="CB119" s="832"/>
      <c r="CC119" s="832"/>
      <c r="CD119" s="832"/>
      <c r="CE119" s="832"/>
      <c r="CF119" s="735"/>
      <c r="CG119" s="736"/>
      <c r="CH119" s="736"/>
      <c r="CI119" s="736"/>
      <c r="CJ119" s="821"/>
      <c r="CK119" s="915"/>
      <c r="CL119" s="810"/>
      <c r="CM119" s="825" t="s">
        <v>445</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24" customFormat="1" ht="26.25" customHeight="1" x14ac:dyDescent="0.15">
      <c r="A120" s="807"/>
      <c r="B120" s="808"/>
      <c r="C120" s="802" t="s">
        <v>422</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446</v>
      </c>
      <c r="AV120" s="868"/>
      <c r="AW120" s="868"/>
      <c r="AX120" s="868"/>
      <c r="AY120" s="869"/>
      <c r="AZ120" s="847" t="s">
        <v>447</v>
      </c>
      <c r="BA120" s="795"/>
      <c r="BB120" s="795"/>
      <c r="BC120" s="795"/>
      <c r="BD120" s="795"/>
      <c r="BE120" s="795"/>
      <c r="BF120" s="795"/>
      <c r="BG120" s="795"/>
      <c r="BH120" s="795"/>
      <c r="BI120" s="795"/>
      <c r="BJ120" s="795"/>
      <c r="BK120" s="795"/>
      <c r="BL120" s="795"/>
      <c r="BM120" s="795"/>
      <c r="BN120" s="795"/>
      <c r="BO120" s="795"/>
      <c r="BP120" s="796"/>
      <c r="BQ120" s="848">
        <v>2939437</v>
      </c>
      <c r="BR120" s="829"/>
      <c r="BS120" s="829"/>
      <c r="BT120" s="829"/>
      <c r="BU120" s="829"/>
      <c r="BV120" s="829">
        <v>3208599</v>
      </c>
      <c r="BW120" s="829"/>
      <c r="BX120" s="829"/>
      <c r="BY120" s="829"/>
      <c r="BZ120" s="829"/>
      <c r="CA120" s="829">
        <v>3447979</v>
      </c>
      <c r="CB120" s="829"/>
      <c r="CC120" s="829"/>
      <c r="CD120" s="829"/>
      <c r="CE120" s="829"/>
      <c r="CF120" s="853">
        <v>75.8</v>
      </c>
      <c r="CG120" s="854"/>
      <c r="CH120" s="854"/>
      <c r="CI120" s="854"/>
      <c r="CJ120" s="854"/>
      <c r="CK120" s="855" t="s">
        <v>448</v>
      </c>
      <c r="CL120" s="839"/>
      <c r="CM120" s="839"/>
      <c r="CN120" s="839"/>
      <c r="CO120" s="840"/>
      <c r="CP120" s="859" t="s">
        <v>396</v>
      </c>
      <c r="CQ120" s="860"/>
      <c r="CR120" s="860"/>
      <c r="CS120" s="860"/>
      <c r="CT120" s="860"/>
      <c r="CU120" s="860"/>
      <c r="CV120" s="860"/>
      <c r="CW120" s="860"/>
      <c r="CX120" s="860"/>
      <c r="CY120" s="860"/>
      <c r="CZ120" s="860"/>
      <c r="DA120" s="860"/>
      <c r="DB120" s="860"/>
      <c r="DC120" s="860"/>
      <c r="DD120" s="860"/>
      <c r="DE120" s="860"/>
      <c r="DF120" s="861"/>
      <c r="DG120" s="848">
        <v>1500651</v>
      </c>
      <c r="DH120" s="829"/>
      <c r="DI120" s="829"/>
      <c r="DJ120" s="829"/>
      <c r="DK120" s="829"/>
      <c r="DL120" s="829">
        <v>1394717</v>
      </c>
      <c r="DM120" s="829"/>
      <c r="DN120" s="829"/>
      <c r="DO120" s="829"/>
      <c r="DP120" s="829"/>
      <c r="DQ120" s="829">
        <v>1322885</v>
      </c>
      <c r="DR120" s="829"/>
      <c r="DS120" s="829"/>
      <c r="DT120" s="829"/>
      <c r="DU120" s="829"/>
      <c r="DV120" s="830">
        <v>29.1</v>
      </c>
      <c r="DW120" s="830"/>
      <c r="DX120" s="830"/>
      <c r="DY120" s="830"/>
      <c r="DZ120" s="831"/>
    </row>
    <row r="121" spans="1:130" s="224" customFormat="1" ht="26.25" customHeight="1" x14ac:dyDescent="0.15">
      <c r="A121" s="807"/>
      <c r="B121" s="808"/>
      <c r="C121" s="850" t="s">
        <v>449</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450</v>
      </c>
      <c r="BA121" s="739"/>
      <c r="BB121" s="739"/>
      <c r="BC121" s="739"/>
      <c r="BD121" s="739"/>
      <c r="BE121" s="739"/>
      <c r="BF121" s="739"/>
      <c r="BG121" s="739"/>
      <c r="BH121" s="739"/>
      <c r="BI121" s="739"/>
      <c r="BJ121" s="739"/>
      <c r="BK121" s="739"/>
      <c r="BL121" s="739"/>
      <c r="BM121" s="739"/>
      <c r="BN121" s="739"/>
      <c r="BO121" s="739"/>
      <c r="BP121" s="740"/>
      <c r="BQ121" s="803">
        <v>794</v>
      </c>
      <c r="BR121" s="804"/>
      <c r="BS121" s="804"/>
      <c r="BT121" s="804"/>
      <c r="BU121" s="804"/>
      <c r="BV121" s="804">
        <v>794</v>
      </c>
      <c r="BW121" s="804"/>
      <c r="BX121" s="804"/>
      <c r="BY121" s="804"/>
      <c r="BZ121" s="804"/>
      <c r="CA121" s="804">
        <v>656</v>
      </c>
      <c r="CB121" s="804"/>
      <c r="CC121" s="804"/>
      <c r="CD121" s="804"/>
      <c r="CE121" s="804"/>
      <c r="CF121" s="862">
        <v>0</v>
      </c>
      <c r="CG121" s="863"/>
      <c r="CH121" s="863"/>
      <c r="CI121" s="863"/>
      <c r="CJ121" s="863"/>
      <c r="CK121" s="856"/>
      <c r="CL121" s="842"/>
      <c r="CM121" s="842"/>
      <c r="CN121" s="842"/>
      <c r="CO121" s="843"/>
      <c r="CP121" s="822" t="s">
        <v>394</v>
      </c>
      <c r="CQ121" s="823"/>
      <c r="CR121" s="823"/>
      <c r="CS121" s="823"/>
      <c r="CT121" s="823"/>
      <c r="CU121" s="823"/>
      <c r="CV121" s="823"/>
      <c r="CW121" s="823"/>
      <c r="CX121" s="823"/>
      <c r="CY121" s="823"/>
      <c r="CZ121" s="823"/>
      <c r="DA121" s="823"/>
      <c r="DB121" s="823"/>
      <c r="DC121" s="823"/>
      <c r="DD121" s="823"/>
      <c r="DE121" s="823"/>
      <c r="DF121" s="824"/>
      <c r="DG121" s="803">
        <v>842010</v>
      </c>
      <c r="DH121" s="804"/>
      <c r="DI121" s="804"/>
      <c r="DJ121" s="804"/>
      <c r="DK121" s="804"/>
      <c r="DL121" s="804">
        <v>810247</v>
      </c>
      <c r="DM121" s="804"/>
      <c r="DN121" s="804"/>
      <c r="DO121" s="804"/>
      <c r="DP121" s="804"/>
      <c r="DQ121" s="804">
        <v>735091</v>
      </c>
      <c r="DR121" s="804"/>
      <c r="DS121" s="804"/>
      <c r="DT121" s="804"/>
      <c r="DU121" s="804"/>
      <c r="DV121" s="781">
        <v>16.2</v>
      </c>
      <c r="DW121" s="781"/>
      <c r="DX121" s="781"/>
      <c r="DY121" s="781"/>
      <c r="DZ121" s="782"/>
    </row>
    <row r="122" spans="1:130" s="224" customFormat="1" ht="26.25" customHeight="1" x14ac:dyDescent="0.15">
      <c r="A122" s="807"/>
      <c r="B122" s="808"/>
      <c r="C122" s="802" t="s">
        <v>432</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451</v>
      </c>
      <c r="BA122" s="826"/>
      <c r="BB122" s="826"/>
      <c r="BC122" s="826"/>
      <c r="BD122" s="826"/>
      <c r="BE122" s="826"/>
      <c r="BF122" s="826"/>
      <c r="BG122" s="826"/>
      <c r="BH122" s="826"/>
      <c r="BI122" s="826"/>
      <c r="BJ122" s="826"/>
      <c r="BK122" s="826"/>
      <c r="BL122" s="826"/>
      <c r="BM122" s="826"/>
      <c r="BN122" s="826"/>
      <c r="BO122" s="826"/>
      <c r="BP122" s="827"/>
      <c r="BQ122" s="866">
        <v>6758725</v>
      </c>
      <c r="BR122" s="832"/>
      <c r="BS122" s="832"/>
      <c r="BT122" s="832"/>
      <c r="BU122" s="832"/>
      <c r="BV122" s="832">
        <v>6407315</v>
      </c>
      <c r="BW122" s="832"/>
      <c r="BX122" s="832"/>
      <c r="BY122" s="832"/>
      <c r="BZ122" s="832"/>
      <c r="CA122" s="832">
        <v>6133975</v>
      </c>
      <c r="CB122" s="832"/>
      <c r="CC122" s="832"/>
      <c r="CD122" s="832"/>
      <c r="CE122" s="832"/>
      <c r="CF122" s="833">
        <v>134.80000000000001</v>
      </c>
      <c r="CG122" s="834"/>
      <c r="CH122" s="834"/>
      <c r="CI122" s="834"/>
      <c r="CJ122" s="834"/>
      <c r="CK122" s="856"/>
      <c r="CL122" s="842"/>
      <c r="CM122" s="842"/>
      <c r="CN122" s="842"/>
      <c r="CO122" s="843"/>
      <c r="CP122" s="822" t="s">
        <v>397</v>
      </c>
      <c r="CQ122" s="823"/>
      <c r="CR122" s="823"/>
      <c r="CS122" s="823"/>
      <c r="CT122" s="823"/>
      <c r="CU122" s="823"/>
      <c r="CV122" s="823"/>
      <c r="CW122" s="823"/>
      <c r="CX122" s="823"/>
      <c r="CY122" s="823"/>
      <c r="CZ122" s="823"/>
      <c r="DA122" s="823"/>
      <c r="DB122" s="823"/>
      <c r="DC122" s="823"/>
      <c r="DD122" s="823"/>
      <c r="DE122" s="823"/>
      <c r="DF122" s="824"/>
      <c r="DG122" s="803">
        <v>16244</v>
      </c>
      <c r="DH122" s="804"/>
      <c r="DI122" s="804"/>
      <c r="DJ122" s="804"/>
      <c r="DK122" s="804"/>
      <c r="DL122" s="804">
        <v>17481</v>
      </c>
      <c r="DM122" s="804"/>
      <c r="DN122" s="804"/>
      <c r="DO122" s="804"/>
      <c r="DP122" s="804"/>
      <c r="DQ122" s="804">
        <v>19108</v>
      </c>
      <c r="DR122" s="804"/>
      <c r="DS122" s="804"/>
      <c r="DT122" s="804"/>
      <c r="DU122" s="804"/>
      <c r="DV122" s="781">
        <v>0.4</v>
      </c>
      <c r="DW122" s="781"/>
      <c r="DX122" s="781"/>
      <c r="DY122" s="781"/>
      <c r="DZ122" s="782"/>
    </row>
    <row r="123" spans="1:130" s="224" customFormat="1" ht="26.25" customHeight="1" x14ac:dyDescent="0.15">
      <c r="A123" s="807"/>
      <c r="B123" s="808"/>
      <c r="C123" s="802" t="s">
        <v>438</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47" t="s">
        <v>178</v>
      </c>
      <c r="BA123" s="247"/>
      <c r="BB123" s="247"/>
      <c r="BC123" s="247"/>
      <c r="BD123" s="247"/>
      <c r="BE123" s="247"/>
      <c r="BF123" s="247"/>
      <c r="BG123" s="247"/>
      <c r="BH123" s="247"/>
      <c r="BI123" s="247"/>
      <c r="BJ123" s="247"/>
      <c r="BK123" s="247"/>
      <c r="BL123" s="247"/>
      <c r="BM123" s="247"/>
      <c r="BN123" s="247"/>
      <c r="BO123" s="864" t="s">
        <v>452</v>
      </c>
      <c r="BP123" s="865"/>
      <c r="BQ123" s="819">
        <v>9698956</v>
      </c>
      <c r="BR123" s="820"/>
      <c r="BS123" s="820"/>
      <c r="BT123" s="820"/>
      <c r="BU123" s="820"/>
      <c r="BV123" s="820">
        <v>9616708</v>
      </c>
      <c r="BW123" s="820"/>
      <c r="BX123" s="820"/>
      <c r="BY123" s="820"/>
      <c r="BZ123" s="820"/>
      <c r="CA123" s="820">
        <v>9582610</v>
      </c>
      <c r="CB123" s="820"/>
      <c r="CC123" s="820"/>
      <c r="CD123" s="820"/>
      <c r="CE123" s="820"/>
      <c r="CF123" s="735"/>
      <c r="CG123" s="736"/>
      <c r="CH123" s="736"/>
      <c r="CI123" s="736"/>
      <c r="CJ123" s="821"/>
      <c r="CK123" s="856"/>
      <c r="CL123" s="842"/>
      <c r="CM123" s="842"/>
      <c r="CN123" s="842"/>
      <c r="CO123" s="843"/>
      <c r="CP123" s="822" t="s">
        <v>392</v>
      </c>
      <c r="CQ123" s="823"/>
      <c r="CR123" s="823"/>
      <c r="CS123" s="823"/>
      <c r="CT123" s="823"/>
      <c r="CU123" s="823"/>
      <c r="CV123" s="823"/>
      <c r="CW123" s="823"/>
      <c r="CX123" s="823"/>
      <c r="CY123" s="823"/>
      <c r="CZ123" s="823"/>
      <c r="DA123" s="823"/>
      <c r="DB123" s="823"/>
      <c r="DC123" s="823"/>
      <c r="DD123" s="823"/>
      <c r="DE123" s="823"/>
      <c r="DF123" s="824"/>
      <c r="DG123" s="766">
        <v>3437</v>
      </c>
      <c r="DH123" s="767"/>
      <c r="DI123" s="767"/>
      <c r="DJ123" s="767"/>
      <c r="DK123" s="768"/>
      <c r="DL123" s="769">
        <v>4438</v>
      </c>
      <c r="DM123" s="767"/>
      <c r="DN123" s="767"/>
      <c r="DO123" s="767"/>
      <c r="DP123" s="768"/>
      <c r="DQ123" s="769">
        <v>4353</v>
      </c>
      <c r="DR123" s="767"/>
      <c r="DS123" s="767"/>
      <c r="DT123" s="767"/>
      <c r="DU123" s="768"/>
      <c r="DV123" s="811">
        <v>0.1</v>
      </c>
      <c r="DW123" s="812"/>
      <c r="DX123" s="812"/>
      <c r="DY123" s="812"/>
      <c r="DZ123" s="813"/>
    </row>
    <row r="124" spans="1:130" s="224" customFormat="1" ht="26.25" customHeight="1" thickBot="1" x14ac:dyDescent="0.2">
      <c r="A124" s="807"/>
      <c r="B124" s="808"/>
      <c r="C124" s="802" t="s">
        <v>441</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453</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6.4</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454</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24" customFormat="1" ht="26.25" customHeight="1" x14ac:dyDescent="0.15">
      <c r="A125" s="807"/>
      <c r="B125" s="808"/>
      <c r="C125" s="802" t="s">
        <v>443</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38" t="s">
        <v>455</v>
      </c>
      <c r="CL125" s="839"/>
      <c r="CM125" s="839"/>
      <c r="CN125" s="839"/>
      <c r="CO125" s="840"/>
      <c r="CP125" s="847" t="s">
        <v>456</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24" customFormat="1" ht="26.25" customHeight="1" thickBot="1" x14ac:dyDescent="0.2">
      <c r="A126" s="807"/>
      <c r="B126" s="808"/>
      <c r="C126" s="802" t="s">
        <v>445</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41"/>
      <c r="CL126" s="842"/>
      <c r="CM126" s="842"/>
      <c r="CN126" s="842"/>
      <c r="CO126" s="843"/>
      <c r="CP126" s="802" t="s">
        <v>457</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24" customFormat="1" ht="26.25" customHeight="1" x14ac:dyDescent="0.15">
      <c r="A127" s="809"/>
      <c r="B127" s="810"/>
      <c r="C127" s="825" t="s">
        <v>458</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26"/>
      <c r="AV127" s="226"/>
      <c r="AW127" s="226"/>
      <c r="AX127" s="828" t="s">
        <v>459</v>
      </c>
      <c r="AY127" s="799"/>
      <c r="AZ127" s="799"/>
      <c r="BA127" s="799"/>
      <c r="BB127" s="799"/>
      <c r="BC127" s="799"/>
      <c r="BD127" s="799"/>
      <c r="BE127" s="800"/>
      <c r="BF127" s="798" t="s">
        <v>460</v>
      </c>
      <c r="BG127" s="799"/>
      <c r="BH127" s="799"/>
      <c r="BI127" s="799"/>
      <c r="BJ127" s="799"/>
      <c r="BK127" s="799"/>
      <c r="BL127" s="800"/>
      <c r="BM127" s="798" t="s">
        <v>461</v>
      </c>
      <c r="BN127" s="799"/>
      <c r="BO127" s="799"/>
      <c r="BP127" s="799"/>
      <c r="BQ127" s="799"/>
      <c r="BR127" s="799"/>
      <c r="BS127" s="800"/>
      <c r="BT127" s="798" t="s">
        <v>462</v>
      </c>
      <c r="BU127" s="799"/>
      <c r="BV127" s="799"/>
      <c r="BW127" s="799"/>
      <c r="BX127" s="799"/>
      <c r="BY127" s="799"/>
      <c r="BZ127" s="801"/>
      <c r="CA127" s="226"/>
      <c r="CB127" s="226"/>
      <c r="CC127" s="226"/>
      <c r="CD127" s="249"/>
      <c r="CE127" s="249"/>
      <c r="CF127" s="249"/>
      <c r="CG127" s="226"/>
      <c r="CH127" s="226"/>
      <c r="CI127" s="226"/>
      <c r="CJ127" s="248"/>
      <c r="CK127" s="841"/>
      <c r="CL127" s="842"/>
      <c r="CM127" s="842"/>
      <c r="CN127" s="842"/>
      <c r="CO127" s="843"/>
      <c r="CP127" s="802" t="s">
        <v>463</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24" customFormat="1" ht="26.25" customHeight="1" thickBot="1" x14ac:dyDescent="0.2">
      <c r="A128" s="783" t="s">
        <v>464</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465</v>
      </c>
      <c r="X128" s="785"/>
      <c r="Y128" s="785"/>
      <c r="Z128" s="786"/>
      <c r="AA128" s="787" t="s">
        <v>122</v>
      </c>
      <c r="AB128" s="788"/>
      <c r="AC128" s="788"/>
      <c r="AD128" s="788"/>
      <c r="AE128" s="789"/>
      <c r="AF128" s="790">
        <v>306</v>
      </c>
      <c r="AG128" s="788"/>
      <c r="AH128" s="788"/>
      <c r="AI128" s="788"/>
      <c r="AJ128" s="789"/>
      <c r="AK128" s="790">
        <v>388</v>
      </c>
      <c r="AL128" s="788"/>
      <c r="AM128" s="788"/>
      <c r="AN128" s="788"/>
      <c r="AO128" s="789"/>
      <c r="AP128" s="791"/>
      <c r="AQ128" s="792"/>
      <c r="AR128" s="792"/>
      <c r="AS128" s="792"/>
      <c r="AT128" s="793"/>
      <c r="AU128" s="226"/>
      <c r="AV128" s="226"/>
      <c r="AW128" s="226"/>
      <c r="AX128" s="794" t="s">
        <v>466</v>
      </c>
      <c r="AY128" s="795"/>
      <c r="AZ128" s="795"/>
      <c r="BA128" s="795"/>
      <c r="BB128" s="795"/>
      <c r="BC128" s="795"/>
      <c r="BD128" s="795"/>
      <c r="BE128" s="796"/>
      <c r="BF128" s="773" t="s">
        <v>122</v>
      </c>
      <c r="BG128" s="774"/>
      <c r="BH128" s="774"/>
      <c r="BI128" s="774"/>
      <c r="BJ128" s="774"/>
      <c r="BK128" s="774"/>
      <c r="BL128" s="797"/>
      <c r="BM128" s="773">
        <v>14.92</v>
      </c>
      <c r="BN128" s="774"/>
      <c r="BO128" s="774"/>
      <c r="BP128" s="774"/>
      <c r="BQ128" s="774"/>
      <c r="BR128" s="774"/>
      <c r="BS128" s="797"/>
      <c r="BT128" s="773">
        <v>20</v>
      </c>
      <c r="BU128" s="774"/>
      <c r="BV128" s="774"/>
      <c r="BW128" s="774"/>
      <c r="BX128" s="774"/>
      <c r="BY128" s="774"/>
      <c r="BZ128" s="775"/>
      <c r="CA128" s="249"/>
      <c r="CB128" s="249"/>
      <c r="CC128" s="249"/>
      <c r="CD128" s="249"/>
      <c r="CE128" s="249"/>
      <c r="CF128" s="249"/>
      <c r="CG128" s="226"/>
      <c r="CH128" s="226"/>
      <c r="CI128" s="226"/>
      <c r="CJ128" s="248"/>
      <c r="CK128" s="844"/>
      <c r="CL128" s="845"/>
      <c r="CM128" s="845"/>
      <c r="CN128" s="845"/>
      <c r="CO128" s="846"/>
      <c r="CP128" s="776" t="s">
        <v>467</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24" customFormat="1" ht="26.25" customHeight="1" x14ac:dyDescent="0.15">
      <c r="A129" s="761" t="s">
        <v>103</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468</v>
      </c>
      <c r="X129" s="764"/>
      <c r="Y129" s="764"/>
      <c r="Z129" s="765"/>
      <c r="AA129" s="766">
        <v>5196285</v>
      </c>
      <c r="AB129" s="767"/>
      <c r="AC129" s="767"/>
      <c r="AD129" s="767"/>
      <c r="AE129" s="768"/>
      <c r="AF129" s="769">
        <v>5105471</v>
      </c>
      <c r="AG129" s="767"/>
      <c r="AH129" s="767"/>
      <c r="AI129" s="767"/>
      <c r="AJ129" s="768"/>
      <c r="AK129" s="769">
        <v>5118409</v>
      </c>
      <c r="AL129" s="767"/>
      <c r="AM129" s="767"/>
      <c r="AN129" s="767"/>
      <c r="AO129" s="768"/>
      <c r="AP129" s="770"/>
      <c r="AQ129" s="771"/>
      <c r="AR129" s="771"/>
      <c r="AS129" s="771"/>
      <c r="AT129" s="772"/>
      <c r="AU129" s="227"/>
      <c r="AV129" s="227"/>
      <c r="AW129" s="227"/>
      <c r="AX129" s="738" t="s">
        <v>469</v>
      </c>
      <c r="AY129" s="739"/>
      <c r="AZ129" s="739"/>
      <c r="BA129" s="739"/>
      <c r="BB129" s="739"/>
      <c r="BC129" s="739"/>
      <c r="BD129" s="739"/>
      <c r="BE129" s="740"/>
      <c r="BF129" s="757" t="s">
        <v>122</v>
      </c>
      <c r="BG129" s="758"/>
      <c r="BH129" s="758"/>
      <c r="BI129" s="758"/>
      <c r="BJ129" s="758"/>
      <c r="BK129" s="758"/>
      <c r="BL129" s="759"/>
      <c r="BM129" s="757">
        <v>19.920000000000002</v>
      </c>
      <c r="BN129" s="758"/>
      <c r="BO129" s="758"/>
      <c r="BP129" s="758"/>
      <c r="BQ129" s="758"/>
      <c r="BR129" s="758"/>
      <c r="BS129" s="759"/>
      <c r="BT129" s="757">
        <v>30</v>
      </c>
      <c r="BU129" s="758"/>
      <c r="BV129" s="758"/>
      <c r="BW129" s="758"/>
      <c r="BX129" s="758"/>
      <c r="BY129" s="758"/>
      <c r="BZ129" s="76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761" t="s">
        <v>470</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471</v>
      </c>
      <c r="X130" s="764"/>
      <c r="Y130" s="764"/>
      <c r="Z130" s="765"/>
      <c r="AA130" s="766">
        <v>588291</v>
      </c>
      <c r="AB130" s="767"/>
      <c r="AC130" s="767"/>
      <c r="AD130" s="767"/>
      <c r="AE130" s="768"/>
      <c r="AF130" s="769">
        <v>586526</v>
      </c>
      <c r="AG130" s="767"/>
      <c r="AH130" s="767"/>
      <c r="AI130" s="767"/>
      <c r="AJ130" s="768"/>
      <c r="AK130" s="769">
        <v>569055</v>
      </c>
      <c r="AL130" s="767"/>
      <c r="AM130" s="767"/>
      <c r="AN130" s="767"/>
      <c r="AO130" s="768"/>
      <c r="AP130" s="770"/>
      <c r="AQ130" s="771"/>
      <c r="AR130" s="771"/>
      <c r="AS130" s="771"/>
      <c r="AT130" s="772"/>
      <c r="AU130" s="227"/>
      <c r="AV130" s="227"/>
      <c r="AW130" s="227"/>
      <c r="AX130" s="738" t="s">
        <v>472</v>
      </c>
      <c r="AY130" s="739"/>
      <c r="AZ130" s="739"/>
      <c r="BA130" s="739"/>
      <c r="BB130" s="739"/>
      <c r="BC130" s="739"/>
      <c r="BD130" s="739"/>
      <c r="BE130" s="740"/>
      <c r="BF130" s="741">
        <v>5.6</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473</v>
      </c>
      <c r="X131" s="748"/>
      <c r="Y131" s="748"/>
      <c r="Z131" s="749"/>
      <c r="AA131" s="750">
        <v>4607994</v>
      </c>
      <c r="AB131" s="751"/>
      <c r="AC131" s="751"/>
      <c r="AD131" s="751"/>
      <c r="AE131" s="752"/>
      <c r="AF131" s="753">
        <v>4518945</v>
      </c>
      <c r="AG131" s="751"/>
      <c r="AH131" s="751"/>
      <c r="AI131" s="751"/>
      <c r="AJ131" s="752"/>
      <c r="AK131" s="753">
        <v>4549354</v>
      </c>
      <c r="AL131" s="751"/>
      <c r="AM131" s="751"/>
      <c r="AN131" s="751"/>
      <c r="AO131" s="752"/>
      <c r="AP131" s="754"/>
      <c r="AQ131" s="755"/>
      <c r="AR131" s="755"/>
      <c r="AS131" s="755"/>
      <c r="AT131" s="756"/>
      <c r="AU131" s="227"/>
      <c r="AV131" s="227"/>
      <c r="AW131" s="227"/>
      <c r="AX131" s="716" t="s">
        <v>474</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725" t="s">
        <v>475</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476</v>
      </c>
      <c r="W132" s="729"/>
      <c r="X132" s="729"/>
      <c r="Y132" s="729"/>
      <c r="Z132" s="730"/>
      <c r="AA132" s="731">
        <v>5.2318427500000002</v>
      </c>
      <c r="AB132" s="732"/>
      <c r="AC132" s="732"/>
      <c r="AD132" s="732"/>
      <c r="AE132" s="733"/>
      <c r="AF132" s="734">
        <v>5.7326654780000004</v>
      </c>
      <c r="AG132" s="732"/>
      <c r="AH132" s="732"/>
      <c r="AI132" s="732"/>
      <c r="AJ132" s="733"/>
      <c r="AK132" s="734">
        <v>5.8683716410000004</v>
      </c>
      <c r="AL132" s="732"/>
      <c r="AM132" s="732"/>
      <c r="AN132" s="732"/>
      <c r="AO132" s="733"/>
      <c r="AP132" s="735"/>
      <c r="AQ132" s="736"/>
      <c r="AR132" s="736"/>
      <c r="AS132" s="736"/>
      <c r="AT132" s="73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477</v>
      </c>
      <c r="W133" s="708"/>
      <c r="X133" s="708"/>
      <c r="Y133" s="708"/>
      <c r="Z133" s="709"/>
      <c r="AA133" s="710">
        <v>5.6</v>
      </c>
      <c r="AB133" s="711"/>
      <c r="AC133" s="711"/>
      <c r="AD133" s="711"/>
      <c r="AE133" s="712"/>
      <c r="AF133" s="710">
        <v>5.5</v>
      </c>
      <c r="AG133" s="711"/>
      <c r="AH133" s="711"/>
      <c r="AI133" s="711"/>
      <c r="AJ133" s="712"/>
      <c r="AK133" s="710">
        <v>5.6</v>
      </c>
      <c r="AL133" s="711"/>
      <c r="AM133" s="711"/>
      <c r="AN133" s="711"/>
      <c r="AO133" s="712"/>
      <c r="AP133" s="713"/>
      <c r="AQ133" s="714"/>
      <c r="AR133" s="714"/>
      <c r="AS133" s="714"/>
      <c r="AT133" s="71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8WyH9IystMUsIPcY0cPJSMNtGpS0dgDzjvy9QmDgmxzFW1IyjfwIsWh46XZ2OVxEwmmW0vS9QXv0/Ag8kXwJYg==" saltValue="L97PmLggwHYnYl4c9mUtW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478</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at2NQjdilyikO0CgM9UOqcxNG21fgnBI4J5UU9ZLKru73Bj2EpHWbqXX3U6ZA82ZFe5CxSqJOvmx1qc8qkq35Q==" saltValue="ax/Fhr2zuSMkeepWPZHYE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MaqVA7o5K6sryYjkl8F+SizJe+fwACtEAv1t1kzw9mjM0MNeAMf6CvzJvs/T/y7zqBvHZLBbrM2wIPfM4x6zxA==" saltValue="UEqFnRvUVTrsdZ19uV/Pdw=="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election activeCell="AQ21" sqref="AQ21"/>
    </sheetView>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479</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480</v>
      </c>
      <c r="AL6" s="260"/>
      <c r="AM6" s="260"/>
      <c r="AN6" s="260"/>
    </row>
    <row r="7" spans="1:46" ht="13.5" customHeight="1" x14ac:dyDescent="0.15">
      <c r="A7" s="259"/>
      <c r="AK7" s="262"/>
      <c r="AL7" s="263"/>
      <c r="AM7" s="263"/>
      <c r="AN7" s="264"/>
      <c r="AO7" s="1105" t="s">
        <v>481</v>
      </c>
      <c r="AP7" s="265"/>
      <c r="AQ7" s="266" t="s">
        <v>482</v>
      </c>
      <c r="AR7" s="267"/>
    </row>
    <row r="8" spans="1:46" x14ac:dyDescent="0.15">
      <c r="A8" s="259"/>
      <c r="AK8" s="268"/>
      <c r="AL8" s="269"/>
      <c r="AM8" s="269"/>
      <c r="AN8" s="270"/>
      <c r="AO8" s="1106"/>
      <c r="AP8" s="271" t="s">
        <v>483</v>
      </c>
      <c r="AQ8" s="272" t="s">
        <v>484</v>
      </c>
      <c r="AR8" s="273" t="s">
        <v>485</v>
      </c>
    </row>
    <row r="9" spans="1:46" x14ac:dyDescent="0.15">
      <c r="A9" s="259"/>
      <c r="AK9" s="1117" t="s">
        <v>486</v>
      </c>
      <c r="AL9" s="1118"/>
      <c r="AM9" s="1118"/>
      <c r="AN9" s="1119"/>
      <c r="AO9" s="274">
        <v>1495983</v>
      </c>
      <c r="AP9" s="274">
        <v>83766</v>
      </c>
      <c r="AQ9" s="275">
        <v>93942</v>
      </c>
      <c r="AR9" s="276">
        <v>-10.8</v>
      </c>
    </row>
    <row r="10" spans="1:46" ht="13.5" customHeight="1" x14ac:dyDescent="0.15">
      <c r="A10" s="259"/>
      <c r="AK10" s="1117" t="s">
        <v>487</v>
      </c>
      <c r="AL10" s="1118"/>
      <c r="AM10" s="1118"/>
      <c r="AN10" s="1119"/>
      <c r="AO10" s="277">
        <v>251758</v>
      </c>
      <c r="AP10" s="277">
        <v>14097</v>
      </c>
      <c r="AQ10" s="278">
        <v>12590</v>
      </c>
      <c r="AR10" s="279">
        <v>12</v>
      </c>
    </row>
    <row r="11" spans="1:46" ht="13.5" customHeight="1" x14ac:dyDescent="0.15">
      <c r="A11" s="259"/>
      <c r="AK11" s="1117" t="s">
        <v>488</v>
      </c>
      <c r="AL11" s="1118"/>
      <c r="AM11" s="1118"/>
      <c r="AN11" s="1119"/>
      <c r="AO11" s="277" t="s">
        <v>489</v>
      </c>
      <c r="AP11" s="277" t="s">
        <v>489</v>
      </c>
      <c r="AQ11" s="278">
        <v>461</v>
      </c>
      <c r="AR11" s="279" t="s">
        <v>489</v>
      </c>
    </row>
    <row r="12" spans="1:46" ht="13.5" customHeight="1" x14ac:dyDescent="0.15">
      <c r="A12" s="259"/>
      <c r="AK12" s="1117" t="s">
        <v>490</v>
      </c>
      <c r="AL12" s="1118"/>
      <c r="AM12" s="1118"/>
      <c r="AN12" s="1119"/>
      <c r="AO12" s="277" t="s">
        <v>489</v>
      </c>
      <c r="AP12" s="277" t="s">
        <v>489</v>
      </c>
      <c r="AQ12" s="278">
        <v>24</v>
      </c>
      <c r="AR12" s="279" t="s">
        <v>489</v>
      </c>
    </row>
    <row r="13" spans="1:46" ht="13.5" customHeight="1" x14ac:dyDescent="0.15">
      <c r="A13" s="259"/>
      <c r="AK13" s="1117" t="s">
        <v>491</v>
      </c>
      <c r="AL13" s="1118"/>
      <c r="AM13" s="1118"/>
      <c r="AN13" s="1119"/>
      <c r="AO13" s="277" t="s">
        <v>489</v>
      </c>
      <c r="AP13" s="277" t="s">
        <v>489</v>
      </c>
      <c r="AQ13" s="278">
        <v>3962</v>
      </c>
      <c r="AR13" s="279" t="s">
        <v>489</v>
      </c>
    </row>
    <row r="14" spans="1:46" ht="13.5" customHeight="1" x14ac:dyDescent="0.15">
      <c r="A14" s="259"/>
      <c r="AK14" s="1117" t="s">
        <v>492</v>
      </c>
      <c r="AL14" s="1118"/>
      <c r="AM14" s="1118"/>
      <c r="AN14" s="1119"/>
      <c r="AO14" s="277">
        <v>12965</v>
      </c>
      <c r="AP14" s="277">
        <v>726</v>
      </c>
      <c r="AQ14" s="278">
        <v>1657</v>
      </c>
      <c r="AR14" s="279">
        <v>-56.2</v>
      </c>
    </row>
    <row r="15" spans="1:46" ht="13.5" customHeight="1" x14ac:dyDescent="0.15">
      <c r="A15" s="259"/>
      <c r="AK15" s="1120" t="s">
        <v>493</v>
      </c>
      <c r="AL15" s="1121"/>
      <c r="AM15" s="1121"/>
      <c r="AN15" s="1122"/>
      <c r="AO15" s="277">
        <v>-89927</v>
      </c>
      <c r="AP15" s="277">
        <v>-5035</v>
      </c>
      <c r="AQ15" s="278">
        <v>-5526</v>
      </c>
      <c r="AR15" s="279">
        <v>-8.9</v>
      </c>
    </row>
    <row r="16" spans="1:46" x14ac:dyDescent="0.15">
      <c r="A16" s="259"/>
      <c r="AK16" s="1120" t="s">
        <v>178</v>
      </c>
      <c r="AL16" s="1121"/>
      <c r="AM16" s="1121"/>
      <c r="AN16" s="1122"/>
      <c r="AO16" s="277">
        <v>1670779</v>
      </c>
      <c r="AP16" s="277">
        <v>93554</v>
      </c>
      <c r="AQ16" s="278">
        <v>107111</v>
      </c>
      <c r="AR16" s="279">
        <v>-12.7</v>
      </c>
    </row>
    <row r="17" spans="1:46" x14ac:dyDescent="0.15">
      <c r="A17" s="259"/>
    </row>
    <row r="18" spans="1:46" x14ac:dyDescent="0.15">
      <c r="A18" s="259"/>
      <c r="AQ18" s="280"/>
      <c r="AR18" s="280"/>
    </row>
    <row r="19" spans="1:46" x14ac:dyDescent="0.15">
      <c r="A19" s="259"/>
      <c r="AK19" s="255" t="s">
        <v>494</v>
      </c>
    </row>
    <row r="20" spans="1:46" x14ac:dyDescent="0.15">
      <c r="A20" s="259"/>
      <c r="AK20" s="281"/>
      <c r="AL20" s="282"/>
      <c r="AM20" s="282"/>
      <c r="AN20" s="283"/>
      <c r="AO20" s="284" t="s">
        <v>495</v>
      </c>
      <c r="AP20" s="285" t="s">
        <v>496</v>
      </c>
      <c r="AQ20" s="286" t="s">
        <v>497</v>
      </c>
      <c r="AR20" s="287"/>
    </row>
    <row r="21" spans="1:46" s="260" customFormat="1" x14ac:dyDescent="0.15">
      <c r="A21" s="288"/>
      <c r="AK21" s="1123" t="s">
        <v>498</v>
      </c>
      <c r="AL21" s="1124"/>
      <c r="AM21" s="1124"/>
      <c r="AN21" s="1125"/>
      <c r="AO21" s="289">
        <v>8.4600000000000009</v>
      </c>
      <c r="AP21" s="290">
        <v>9.3000000000000007</v>
      </c>
      <c r="AQ21" s="291">
        <v>-0.84</v>
      </c>
      <c r="AS21" s="292"/>
      <c r="AT21" s="288"/>
    </row>
    <row r="22" spans="1:46" s="260" customFormat="1" x14ac:dyDescent="0.15">
      <c r="A22" s="288"/>
      <c r="AK22" s="1123" t="s">
        <v>499</v>
      </c>
      <c r="AL22" s="1124"/>
      <c r="AM22" s="1124"/>
      <c r="AN22" s="1125"/>
      <c r="AO22" s="293">
        <v>97.4</v>
      </c>
      <c r="AP22" s="294">
        <v>96.8</v>
      </c>
      <c r="AQ22" s="295">
        <v>0.6</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16" t="s">
        <v>500</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300"/>
      <c r="AS27" s="255"/>
      <c r="AT27" s="255"/>
    </row>
    <row r="28" spans="1:46" ht="17.25" x14ac:dyDescent="0.15">
      <c r="A28" s="256" t="s">
        <v>501</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502</v>
      </c>
      <c r="AL29" s="260"/>
      <c r="AM29" s="260"/>
      <c r="AN29" s="260"/>
      <c r="AS29" s="302"/>
    </row>
    <row r="30" spans="1:46" ht="13.5" customHeight="1" x14ac:dyDescent="0.15">
      <c r="A30" s="259"/>
      <c r="AK30" s="262"/>
      <c r="AL30" s="263"/>
      <c r="AM30" s="263"/>
      <c r="AN30" s="264"/>
      <c r="AO30" s="1105" t="s">
        <v>481</v>
      </c>
      <c r="AP30" s="265"/>
      <c r="AQ30" s="266" t="s">
        <v>482</v>
      </c>
      <c r="AR30" s="267"/>
    </row>
    <row r="31" spans="1:46" x14ac:dyDescent="0.15">
      <c r="A31" s="259"/>
      <c r="AK31" s="268"/>
      <c r="AL31" s="269"/>
      <c r="AM31" s="269"/>
      <c r="AN31" s="270"/>
      <c r="AO31" s="1106"/>
      <c r="AP31" s="271" t="s">
        <v>483</v>
      </c>
      <c r="AQ31" s="272" t="s">
        <v>484</v>
      </c>
      <c r="AR31" s="273" t="s">
        <v>485</v>
      </c>
    </row>
    <row r="32" spans="1:46" ht="27" customHeight="1" x14ac:dyDescent="0.15">
      <c r="A32" s="259"/>
      <c r="AK32" s="1107" t="s">
        <v>503</v>
      </c>
      <c r="AL32" s="1108"/>
      <c r="AM32" s="1108"/>
      <c r="AN32" s="1109"/>
      <c r="AO32" s="303">
        <v>570942</v>
      </c>
      <c r="AP32" s="303">
        <v>31969</v>
      </c>
      <c r="AQ32" s="304">
        <v>49869</v>
      </c>
      <c r="AR32" s="305">
        <v>-35.9</v>
      </c>
    </row>
    <row r="33" spans="1:46" ht="13.5" customHeight="1" x14ac:dyDescent="0.15">
      <c r="A33" s="259"/>
      <c r="AK33" s="1107" t="s">
        <v>504</v>
      </c>
      <c r="AL33" s="1108"/>
      <c r="AM33" s="1108"/>
      <c r="AN33" s="1109"/>
      <c r="AO33" s="303" t="s">
        <v>489</v>
      </c>
      <c r="AP33" s="303" t="s">
        <v>489</v>
      </c>
      <c r="AQ33" s="304" t="s">
        <v>489</v>
      </c>
      <c r="AR33" s="305" t="s">
        <v>489</v>
      </c>
    </row>
    <row r="34" spans="1:46" ht="27" customHeight="1" x14ac:dyDescent="0.15">
      <c r="A34" s="259"/>
      <c r="AK34" s="1107" t="s">
        <v>505</v>
      </c>
      <c r="AL34" s="1108"/>
      <c r="AM34" s="1108"/>
      <c r="AN34" s="1109"/>
      <c r="AO34" s="303" t="s">
        <v>489</v>
      </c>
      <c r="AP34" s="303" t="s">
        <v>489</v>
      </c>
      <c r="AQ34" s="304" t="s">
        <v>489</v>
      </c>
      <c r="AR34" s="305" t="s">
        <v>489</v>
      </c>
    </row>
    <row r="35" spans="1:46" ht="27" customHeight="1" x14ac:dyDescent="0.15">
      <c r="A35" s="259"/>
      <c r="AK35" s="1107" t="s">
        <v>506</v>
      </c>
      <c r="AL35" s="1108"/>
      <c r="AM35" s="1108"/>
      <c r="AN35" s="1109"/>
      <c r="AO35" s="303">
        <v>238904</v>
      </c>
      <c r="AP35" s="303">
        <v>13377</v>
      </c>
      <c r="AQ35" s="304">
        <v>14647</v>
      </c>
      <c r="AR35" s="305">
        <v>-8.6999999999999993</v>
      </c>
    </row>
    <row r="36" spans="1:46" ht="27" customHeight="1" x14ac:dyDescent="0.15">
      <c r="A36" s="259"/>
      <c r="AK36" s="1107" t="s">
        <v>507</v>
      </c>
      <c r="AL36" s="1108"/>
      <c r="AM36" s="1108"/>
      <c r="AN36" s="1109"/>
      <c r="AO36" s="303">
        <v>26570</v>
      </c>
      <c r="AP36" s="303">
        <v>1488</v>
      </c>
      <c r="AQ36" s="304">
        <v>2417</v>
      </c>
      <c r="AR36" s="305">
        <v>-38.4</v>
      </c>
    </row>
    <row r="37" spans="1:46" ht="13.5" customHeight="1" x14ac:dyDescent="0.15">
      <c r="A37" s="259"/>
      <c r="AK37" s="1107" t="s">
        <v>508</v>
      </c>
      <c r="AL37" s="1108"/>
      <c r="AM37" s="1108"/>
      <c r="AN37" s="1109"/>
      <c r="AO37" s="303" t="s">
        <v>489</v>
      </c>
      <c r="AP37" s="303" t="s">
        <v>489</v>
      </c>
      <c r="AQ37" s="304">
        <v>490</v>
      </c>
      <c r="AR37" s="305" t="s">
        <v>489</v>
      </c>
    </row>
    <row r="38" spans="1:46" ht="27" customHeight="1" x14ac:dyDescent="0.15">
      <c r="A38" s="259"/>
      <c r="AK38" s="1110" t="s">
        <v>509</v>
      </c>
      <c r="AL38" s="1111"/>
      <c r="AM38" s="1111"/>
      <c r="AN38" s="1112"/>
      <c r="AO38" s="306" t="s">
        <v>489</v>
      </c>
      <c r="AP38" s="306" t="s">
        <v>489</v>
      </c>
      <c r="AQ38" s="307">
        <v>2</v>
      </c>
      <c r="AR38" s="295" t="s">
        <v>489</v>
      </c>
      <c r="AS38" s="302"/>
    </row>
    <row r="39" spans="1:46" x14ac:dyDescent="0.15">
      <c r="A39" s="259"/>
      <c r="AK39" s="1110" t="s">
        <v>510</v>
      </c>
      <c r="AL39" s="1111"/>
      <c r="AM39" s="1111"/>
      <c r="AN39" s="1112"/>
      <c r="AO39" s="303">
        <v>-388</v>
      </c>
      <c r="AP39" s="303">
        <v>-22</v>
      </c>
      <c r="AQ39" s="304">
        <v>-2755</v>
      </c>
      <c r="AR39" s="305">
        <v>-99.2</v>
      </c>
      <c r="AS39" s="302"/>
    </row>
    <row r="40" spans="1:46" ht="27" customHeight="1" x14ac:dyDescent="0.15">
      <c r="A40" s="259"/>
      <c r="AK40" s="1107" t="s">
        <v>511</v>
      </c>
      <c r="AL40" s="1108"/>
      <c r="AM40" s="1108"/>
      <c r="AN40" s="1109"/>
      <c r="AO40" s="303">
        <v>-569055</v>
      </c>
      <c r="AP40" s="303">
        <v>-31864</v>
      </c>
      <c r="AQ40" s="304">
        <v>-44075</v>
      </c>
      <c r="AR40" s="305">
        <v>-27.7</v>
      </c>
      <c r="AS40" s="302"/>
    </row>
    <row r="41" spans="1:46" x14ac:dyDescent="0.15">
      <c r="A41" s="259"/>
      <c r="AK41" s="1113" t="s">
        <v>288</v>
      </c>
      <c r="AL41" s="1114"/>
      <c r="AM41" s="1114"/>
      <c r="AN41" s="1115"/>
      <c r="AO41" s="303">
        <v>266973</v>
      </c>
      <c r="AP41" s="303">
        <v>14949</v>
      </c>
      <c r="AQ41" s="304">
        <v>20595</v>
      </c>
      <c r="AR41" s="305">
        <v>-27.4</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512</v>
      </c>
    </row>
    <row r="48" spans="1:46" x14ac:dyDescent="0.15">
      <c r="A48" s="259"/>
      <c r="AK48" s="313" t="s">
        <v>513</v>
      </c>
      <c r="AL48" s="313"/>
      <c r="AM48" s="313"/>
      <c r="AN48" s="313"/>
      <c r="AO48" s="313"/>
      <c r="AP48" s="313"/>
      <c r="AQ48" s="314"/>
      <c r="AR48" s="313"/>
    </row>
    <row r="49" spans="1:44" ht="13.5" customHeight="1" x14ac:dyDescent="0.15">
      <c r="A49" s="259"/>
      <c r="AK49" s="315"/>
      <c r="AL49" s="316"/>
      <c r="AM49" s="1100" t="s">
        <v>481</v>
      </c>
      <c r="AN49" s="1102" t="s">
        <v>514</v>
      </c>
      <c r="AO49" s="1103"/>
      <c r="AP49" s="1103"/>
      <c r="AQ49" s="1103"/>
      <c r="AR49" s="1104"/>
    </row>
    <row r="50" spans="1:44" x14ac:dyDescent="0.15">
      <c r="A50" s="259"/>
      <c r="AK50" s="317"/>
      <c r="AL50" s="318"/>
      <c r="AM50" s="1101"/>
      <c r="AN50" s="319" t="s">
        <v>515</v>
      </c>
      <c r="AO50" s="320" t="s">
        <v>516</v>
      </c>
      <c r="AP50" s="321" t="s">
        <v>517</v>
      </c>
      <c r="AQ50" s="322" t="s">
        <v>518</v>
      </c>
      <c r="AR50" s="323" t="s">
        <v>519</v>
      </c>
    </row>
    <row r="51" spans="1:44" x14ac:dyDescent="0.15">
      <c r="A51" s="259"/>
      <c r="AK51" s="315" t="s">
        <v>520</v>
      </c>
      <c r="AL51" s="316"/>
      <c r="AM51" s="324">
        <v>838788</v>
      </c>
      <c r="AN51" s="325">
        <v>44333</v>
      </c>
      <c r="AO51" s="326">
        <v>20.399999999999999</v>
      </c>
      <c r="AP51" s="327">
        <v>83103</v>
      </c>
      <c r="AQ51" s="328">
        <v>-13.8</v>
      </c>
      <c r="AR51" s="329">
        <v>34.200000000000003</v>
      </c>
    </row>
    <row r="52" spans="1:44" x14ac:dyDescent="0.15">
      <c r="A52" s="259"/>
      <c r="AK52" s="330"/>
      <c r="AL52" s="331" t="s">
        <v>521</v>
      </c>
      <c r="AM52" s="332">
        <v>345196</v>
      </c>
      <c r="AN52" s="333">
        <v>18245</v>
      </c>
      <c r="AO52" s="334">
        <v>-4.3</v>
      </c>
      <c r="AP52" s="335">
        <v>41378</v>
      </c>
      <c r="AQ52" s="336">
        <v>3.7</v>
      </c>
      <c r="AR52" s="337">
        <v>-8</v>
      </c>
    </row>
    <row r="53" spans="1:44" x14ac:dyDescent="0.15">
      <c r="A53" s="259"/>
      <c r="AK53" s="315" t="s">
        <v>522</v>
      </c>
      <c r="AL53" s="316"/>
      <c r="AM53" s="324">
        <v>1056386</v>
      </c>
      <c r="AN53" s="325">
        <v>56631</v>
      </c>
      <c r="AO53" s="326">
        <v>27.7</v>
      </c>
      <c r="AP53" s="327">
        <v>84459</v>
      </c>
      <c r="AQ53" s="328">
        <v>1.6</v>
      </c>
      <c r="AR53" s="329">
        <v>26.1</v>
      </c>
    </row>
    <row r="54" spans="1:44" x14ac:dyDescent="0.15">
      <c r="A54" s="259"/>
      <c r="AK54" s="330"/>
      <c r="AL54" s="331" t="s">
        <v>521</v>
      </c>
      <c r="AM54" s="332">
        <v>699276</v>
      </c>
      <c r="AN54" s="333">
        <v>37487</v>
      </c>
      <c r="AO54" s="334">
        <v>105.5</v>
      </c>
      <c r="AP54" s="335">
        <v>47314</v>
      </c>
      <c r="AQ54" s="336">
        <v>14.3</v>
      </c>
      <c r="AR54" s="337">
        <v>91.2</v>
      </c>
    </row>
    <row r="55" spans="1:44" x14ac:dyDescent="0.15">
      <c r="A55" s="259"/>
      <c r="AK55" s="315" t="s">
        <v>523</v>
      </c>
      <c r="AL55" s="316"/>
      <c r="AM55" s="324">
        <v>1708667</v>
      </c>
      <c r="AN55" s="325">
        <v>92913</v>
      </c>
      <c r="AO55" s="326">
        <v>64.099999999999994</v>
      </c>
      <c r="AP55" s="327">
        <v>76413</v>
      </c>
      <c r="AQ55" s="328">
        <v>-9.5</v>
      </c>
      <c r="AR55" s="329">
        <v>73.599999999999994</v>
      </c>
    </row>
    <row r="56" spans="1:44" x14ac:dyDescent="0.15">
      <c r="A56" s="259"/>
      <c r="AK56" s="330"/>
      <c r="AL56" s="331" t="s">
        <v>521</v>
      </c>
      <c r="AM56" s="332">
        <v>1214991</v>
      </c>
      <c r="AN56" s="333">
        <v>66068</v>
      </c>
      <c r="AO56" s="334">
        <v>76.2</v>
      </c>
      <c r="AP56" s="335">
        <v>39658</v>
      </c>
      <c r="AQ56" s="336">
        <v>-16.2</v>
      </c>
      <c r="AR56" s="337">
        <v>92.4</v>
      </c>
    </row>
    <row r="57" spans="1:44" x14ac:dyDescent="0.15">
      <c r="A57" s="259"/>
      <c r="AK57" s="315" t="s">
        <v>524</v>
      </c>
      <c r="AL57" s="316"/>
      <c r="AM57" s="324">
        <v>575998</v>
      </c>
      <c r="AN57" s="325">
        <v>31793</v>
      </c>
      <c r="AO57" s="326">
        <v>-65.8</v>
      </c>
      <c r="AP57" s="327">
        <v>66481</v>
      </c>
      <c r="AQ57" s="328">
        <v>-13</v>
      </c>
      <c r="AR57" s="329">
        <v>-52.8</v>
      </c>
    </row>
    <row r="58" spans="1:44" x14ac:dyDescent="0.15">
      <c r="A58" s="259"/>
      <c r="AK58" s="330"/>
      <c r="AL58" s="331" t="s">
        <v>521</v>
      </c>
      <c r="AM58" s="332">
        <v>237980</v>
      </c>
      <c r="AN58" s="333">
        <v>13136</v>
      </c>
      <c r="AO58" s="334">
        <v>-80.099999999999994</v>
      </c>
      <c r="AP58" s="335">
        <v>36120</v>
      </c>
      <c r="AQ58" s="336">
        <v>-8.9</v>
      </c>
      <c r="AR58" s="337">
        <v>-71.2</v>
      </c>
    </row>
    <row r="59" spans="1:44" x14ac:dyDescent="0.15">
      <c r="A59" s="259"/>
      <c r="AK59" s="315" t="s">
        <v>525</v>
      </c>
      <c r="AL59" s="316"/>
      <c r="AM59" s="324">
        <v>494961</v>
      </c>
      <c r="AN59" s="325">
        <v>27715</v>
      </c>
      <c r="AO59" s="326">
        <v>-12.8</v>
      </c>
      <c r="AP59" s="327">
        <v>67825</v>
      </c>
      <c r="AQ59" s="328">
        <v>2</v>
      </c>
      <c r="AR59" s="329">
        <v>-14.8</v>
      </c>
    </row>
    <row r="60" spans="1:44" x14ac:dyDescent="0.15">
      <c r="A60" s="259"/>
      <c r="AK60" s="330"/>
      <c r="AL60" s="331" t="s">
        <v>521</v>
      </c>
      <c r="AM60" s="332">
        <v>320633</v>
      </c>
      <c r="AN60" s="333">
        <v>17954</v>
      </c>
      <c r="AO60" s="334">
        <v>36.700000000000003</v>
      </c>
      <c r="AP60" s="335">
        <v>39417</v>
      </c>
      <c r="AQ60" s="336">
        <v>9.1</v>
      </c>
      <c r="AR60" s="337">
        <v>27.6</v>
      </c>
    </row>
    <row r="61" spans="1:44" x14ac:dyDescent="0.15">
      <c r="A61" s="259"/>
      <c r="AK61" s="315" t="s">
        <v>526</v>
      </c>
      <c r="AL61" s="338"/>
      <c r="AM61" s="324">
        <v>934960</v>
      </c>
      <c r="AN61" s="325">
        <v>50677</v>
      </c>
      <c r="AO61" s="326">
        <v>6.7</v>
      </c>
      <c r="AP61" s="327">
        <v>75656</v>
      </c>
      <c r="AQ61" s="339">
        <v>-6.5</v>
      </c>
      <c r="AR61" s="329">
        <v>13.2</v>
      </c>
    </row>
    <row r="62" spans="1:44" x14ac:dyDescent="0.15">
      <c r="A62" s="259"/>
      <c r="AK62" s="330"/>
      <c r="AL62" s="331" t="s">
        <v>521</v>
      </c>
      <c r="AM62" s="332">
        <v>563615</v>
      </c>
      <c r="AN62" s="333">
        <v>30578</v>
      </c>
      <c r="AO62" s="334">
        <v>26.8</v>
      </c>
      <c r="AP62" s="335">
        <v>40777</v>
      </c>
      <c r="AQ62" s="336">
        <v>0.4</v>
      </c>
      <c r="AR62" s="337">
        <v>26.4</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cx60d6mJ5LVTgXSKqeZUpkk+DedbBbw55QiUgyrz1n6Cisz1MaeMKokMjwfOuzWTEMk2FhdAzuILt3isekv0HQ==" saltValue="jPsgoOXbk32LfaOIoxLXu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478</v>
      </c>
    </row>
    <row r="121" spans="125:125" ht="13.5" hidden="1" customHeight="1" x14ac:dyDescent="0.15">
      <c r="DU121" s="253"/>
    </row>
  </sheetData>
  <sheetProtection algorithmName="SHA-512" hashValue="1+kaLCl5HKlsnjfNDMXLD8JPKKciaJsIkMVkvmj1tcyTTEnnoQU0/TIv5FRfX/YThbcNVK/PEfhqSdKn98UasA==" saltValue="sqVIWwilK3LO8EWQBXg82Q=="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478</v>
      </c>
    </row>
  </sheetData>
  <sheetProtection algorithmName="SHA-512" hashValue="WC+AD+9yNJNSNMpZXw2GPNWkztM6Of9ktiuSv5uWwcGzMCE6dtQ8+AGP/YWtkOapbphpKXfNqarhIEV6hpG4/Q==" saltValue="rl/FPKVZy/D0gFVXm1ZoJA=="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election activeCell="J47" sqref="J47"/>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26" t="s">
        <v>3</v>
      </c>
      <c r="D47" s="1126"/>
      <c r="E47" s="1127"/>
      <c r="F47" s="11">
        <v>25.94</v>
      </c>
      <c r="G47" s="12">
        <v>25.97</v>
      </c>
      <c r="H47" s="12">
        <v>24.75</v>
      </c>
      <c r="I47" s="12">
        <v>26.05</v>
      </c>
      <c r="J47" s="13">
        <v>27.11</v>
      </c>
    </row>
    <row r="48" spans="2:10" ht="57.75" customHeight="1" x14ac:dyDescent="0.15">
      <c r="B48" s="14"/>
      <c r="C48" s="1128" t="s">
        <v>4</v>
      </c>
      <c r="D48" s="1128"/>
      <c r="E48" s="1129"/>
      <c r="F48" s="15">
        <v>9.74</v>
      </c>
      <c r="G48" s="16">
        <v>8.9499999999999993</v>
      </c>
      <c r="H48" s="16">
        <v>14.24</v>
      </c>
      <c r="I48" s="16">
        <v>14.4</v>
      </c>
      <c r="J48" s="17">
        <v>10.59</v>
      </c>
    </row>
    <row r="49" spans="2:10" ht="57.75" customHeight="1" thickBot="1" x14ac:dyDescent="0.2">
      <c r="B49" s="18"/>
      <c r="C49" s="1130" t="s">
        <v>5</v>
      </c>
      <c r="D49" s="1130"/>
      <c r="E49" s="1131"/>
      <c r="F49" s="19">
        <v>0.73</v>
      </c>
      <c r="G49" s="20">
        <v>0.84</v>
      </c>
      <c r="H49" s="20">
        <v>5.95</v>
      </c>
      <c r="I49" s="20">
        <v>0.77</v>
      </c>
      <c r="J49" s="21" t="s">
        <v>533</v>
      </c>
    </row>
    <row r="50" spans="2:10" x14ac:dyDescent="0.15"/>
  </sheetData>
  <sheetProtection algorithmName="SHA-512" hashValue="gbgYpPNlE+lAKPLqTL+ZjICB8byp7sKdEJhDfv24K56gwLuxYRbnhlq1Z9jUIsj/49qMBrlKpkuTfpr0mofUyA==" saltValue="jT1YrHeQeoTm8gsCuHSX8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drawing r:id="rId2"/>
</worksheet>
</file>