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01.財政担当\01_庶務\02_県文書\10_市町村課：財政担当\14_R7\★R7統一的な公会計関係(市町村課調査・照会・回答）\06_【9／18〆・埼玉県市町村課】令和５年度財政状況資料集の作成について（2回目・地方公会計関係）（依頼）\"/>
    </mc:Choice>
  </mc:AlternateContent>
  <xr:revisionPtr revIDLastSave="0" documentId="13_ncr:1_{7B488F2C-5F14-4ED5-A159-E15B6B116E75}" xr6:coauthVersionLast="47" xr6:coauthVersionMax="47" xr10:uidLastSave="{00000000-0000-0000-0000-000000000000}"/>
  <bookViews>
    <workbookView xWindow="20370" yWindow="-4635" windowWidth="29040" windowHeight="15840" tabRatio="81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U38" i="10"/>
  <c r="CO37" i="10"/>
  <c r="BW37" i="10"/>
  <c r="BE37" i="10"/>
  <c r="AM37" i="10"/>
  <c r="U37" i="10"/>
  <c r="CO36" i="10"/>
  <c r="BW36" i="10"/>
  <c r="BE36" i="10"/>
  <c r="AM36" i="10"/>
  <c r="CO35" i="10"/>
  <c r="BW35" i="10"/>
  <c r="BE35" i="10"/>
  <c r="AM35" i="10"/>
  <c r="CO34" i="10"/>
  <c r="BW34" i="10"/>
  <c r="BE34" i="10"/>
  <c r="AM34"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alcChain>
</file>

<file path=xl/sharedStrings.xml><?xml version="1.0" encoding="utf-8"?>
<sst xmlns="http://schemas.openxmlformats.org/spreadsheetml/2006/main" count="1125" uniqueCount="579">
  <si>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</si>
  <si>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</si>
  <si>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</si>
  <si>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</si>
  <si>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</si>
  <si>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</si>
  <si>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</si>
  <si>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</si>
  <si>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</si>
  <si>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</si>
  <si>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</si>
  <si>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</si>
  <si>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</si>
  <si>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</si>
  <si>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</si>
  <si>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</si>
  <si>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</si>
  <si>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</si>
  <si>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</si>
  <si>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</si>
  <si>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</si>
  <si>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</si>
  <si>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</si>
  <si>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</si>
  <si>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</si>
  <si>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</si>
  <si>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</si>
  <si>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</si>
  <si>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</si>
  <si>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</si>
  <si>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</si>
  <si>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</si>
  <si>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</si>
  <si>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</si>
  <si>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</si>
  <si>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</si>
  <si>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</si>
  <si>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</si>
  <si>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</si>
  <si>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</si>
  <si>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</si>
  <si>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</si>
  <si>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</si>
  <si>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</si>
  <si>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</si>
  <si>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</si>
  <si>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</si>
  <si>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</si>
  <si>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</si>
  <si>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</si>
  <si>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</si>
  <si>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</si>
  <si>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</si>
  <si>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</si>
  <si>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</si>
  <si>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</si>
  <si>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</si>
  <si>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</si>
  <si>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</si>
  <si>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</si>
  <si>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</si>
  <si>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</si>
  <si>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</si>
  <si>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</si>
  <si>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</si>
  <si>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</si>
  <si>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</si>
  <si>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</si>
  <si>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</si>
  <si>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</si>
  <si>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</si>
  <si>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</si>
  <si>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</si>
  <si>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</si>
  <si>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</si>
  <si>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</si>
  <si>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</si>
  <si>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</si>
  <si>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</si>
  <si>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</si>
  <si>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</si>
  <si>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</si>
  <si>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</si>
  <si>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</si>
  <si>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</si>
  <si>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</si>
  <si>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</si>
  <si>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</si>
  <si>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</si>
  <si>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</si>
  <si>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</si>
  <si>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</si>
  <si>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</si>
  <si>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</si>
  <si>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坂戸市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</si>
  <si>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</si>
  <si>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</si>
  <si>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</si>
  <si>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</si>
  <si>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</si>
  <si>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</si>
  <si>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</si>
  <si>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</si>
  <si>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</si>
  <si>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</si>
  <si>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</si>
  <si>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</si>
  <si>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</si>
  <si>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</si>
  <si>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</si>
  <si>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</si>
  <si>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</si>
  <si>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</si>
  <si>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</si>
  <si>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</si>
  <si>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</si>
  <si>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</si>
  <si>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</si>
  <si>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</si>
  <si>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</si>
  <si>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</si>
  <si>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</si>
  <si>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</si>
  <si>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</si>
  <si>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</si>
  <si>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</si>
  <si>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</si>
  <si>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</si>
  <si>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</si>
  <si>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</si>
  <si>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</si>
  <si>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</si>
  <si>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</si>
  <si>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</si>
  <si>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</si>
  <si>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</si>
  <si>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</si>
  <si>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</si>
  <si>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</si>
  <si>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</si>
  <si>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</si>
  <si>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</si>
  <si>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</si>
  <si>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</si>
  <si>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</si>
  <si>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</si>
  <si>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</si>
  <si>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</si>
  <si>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</si>
  <si>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</si>
  <si>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</si>
  <si>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</si>
  <si>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</si>
  <si>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</si>
  <si>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</si>
  <si>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</si>
  <si>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</si>
  <si>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</si>
  <si>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</si>
  <si>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</si>
  <si>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</si>
  <si>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</si>
  <si>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</si>
  <si>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</si>
  <si>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</si>
  <si>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</si>
  <si>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</si>
  <si>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</si>
  <si>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</si>
  <si>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</si>
  <si>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</si>
  <si>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</si>
  <si>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</si>
  <si>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</si>
  <si>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</si>
  <si>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</si>
  <si>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</si>
  <si>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</si>
  <si>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</si>
  <si>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</si>
  <si>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</si>
  <si>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</si>
  <si>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</si>
  <si>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</si>
  <si>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</si>
  <si>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</si>
  <si>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</si>
  <si>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</si>
  <si>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</si>
  <si>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</si>
  <si>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</si>
  <si>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</si>
  <si>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</si>
  <si>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</si>
  <si>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</si>
  <si>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</si>
  <si>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</si>
  <si>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</si>
  <si>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</si>
  <si>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</si>
  <si>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</si>
  <si>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</si>
  <si>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</si>
  <si>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埼玉県坂戸市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</si>
  <si>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</si>
  <si>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</si>
  <si>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</si>
  <si>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</si>
  <si>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</si>
  <si>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</si>
  <si>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</si>
  <si>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</si>
  <si>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</si>
  <si>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</si>
  <si>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</si>
  <si>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</si>
  <si>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</si>
  <si>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</si>
  <si>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</si>
  <si>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</si>
  <si>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</si>
  <si>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</si>
  <si>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</si>
  <si>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</si>
  <si>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</si>
  <si>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</si>
  <si>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</si>
  <si>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</si>
  <si>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</si>
  <si>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</si>
  <si>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</si>
  <si>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</si>
  <si>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</si>
  <si>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</si>
  <si>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</si>
  <si>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</si>
  <si>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</si>
  <si>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</si>
  <si>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</si>
  <si>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</si>
  <si>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</si>
  <si>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</si>
  <si>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</si>
  <si>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</si>
  <si>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</si>
  <si>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</si>
  <si>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</si>
  <si>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</si>
  <si>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</si>
  <si>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</si>
  <si>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</si>
  <si>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</si>
  <si>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</si>
  <si>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</si>
  <si>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</si>
  <si>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</si>
  <si>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</si>
  <si>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</si>
  <si>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</si>
  <si>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</si>
  <si>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</si>
  <si>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</si>
  <si>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</si>
  <si>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</si>
  <si>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</si>
  <si>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</si>
  <si>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</si>
  <si>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</si>
  <si>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</si>
  <si>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</si>
  <si>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</si>
  <si>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</si>
  <si>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</si>
  <si>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</si>
  <si>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</si>
  <si>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</si>
  <si>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</si>
  <si>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</si>
  <si>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</si>
  <si>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</si>
  <si>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</si>
  <si>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</si>
  <si>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</si>
  <si>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</si>
  <si>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</si>
  <si>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</si>
  <si>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</si>
  <si>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</si>
  <si>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</si>
  <si>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</si>
  <si>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</si>
  <si>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</si>
  <si>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</si>
  <si>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</si>
  <si>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</si>
  <si>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</si>
  <si>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</si>
  <si>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</si>
  <si>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</si>
  <si>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</si>
  <si>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</si>
  <si>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</si>
  <si>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</si>
  <si>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</si>
  <si>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</si>
  <si>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</si>
  <si>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</si>
  <si>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</si>
  <si>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</si>
  <si>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</si>
  <si>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</si>
  <si>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</si>
  <si>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</si>
  <si>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</si>
  <si>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</si>
  <si>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</si>
  <si>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</si>
  <si>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</si>
  <si>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</si>
  <si>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</si>
  <si>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</si>
  <si>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</si>
  <si>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</si>
  <si>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</si>
  <si>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</si>
  <si>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</si>
  <si>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</si>
  <si>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</si>
  <si>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</si>
  <si>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</si>
  <si>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</si>
  <si>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</si>
  <si>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</si>
  <si>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</si>
  <si>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</si>
  <si>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</si>
  <si>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</si>
  <si>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</si>
  <si>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</si>
  <si>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</si>
  <si>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</si>
  <si>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</si>
  <si>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</si>
  <si>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</si>
  <si>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</si>
  <si>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</si>
  <si>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</si>
  <si>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</si>
  <si>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</si>
  <si>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</si>
  <si>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</si>
  <si>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</si>
  <si>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</si>
  <si>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</si>
  <si>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埼玉県坂戸市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</si>
  <si>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</si>
  <si>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</si>
  <si>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</si>
  <si>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</si>
  <si>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</si>
  <si>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</si>
  <si>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</si>
  <si>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</si>
  <si>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</si>
  <si>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</si>
  <si>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</si>
  <si>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</si>
  <si>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</si>
  <si>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</si>
  <si>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</si>
  <si>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</si>
  <si>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</si>
  <si>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</si>
  <si>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</si>
  <si>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</si>
  <si>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石井土地区画整理事業特別会計</t>
    <phoneticPr fontId="5"/>
  </si>
  <si>
    <t>坂戸中央２日の出町土地区画整理事業特別会計</t>
    <phoneticPr fontId="5"/>
  </si>
  <si>
    <t>片柳土地区画整理事業特別会計</t>
    <phoneticPr fontId="5"/>
  </si>
  <si>
    <t>関間四丁目土地区画整理事業特別会計</t>
    <phoneticPr fontId="5"/>
  </si>
  <si>
    <t>坂戸市、鶴ヶ島市外三組合公平委員会特別会計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</si>
  <si>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</si>
  <si>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</si>
  <si>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</si>
  <si>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</si>
  <si>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</si>
  <si>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</si>
  <si>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</si>
  <si>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</si>
  <si>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</si>
  <si>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</si>
  <si>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</si>
  <si>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</si>
  <si>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</si>
  <si>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</si>
  <si>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</si>
  <si>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</si>
  <si>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</si>
  <si>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</si>
  <si>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</si>
  <si>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</si>
  <si>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</si>
  <si>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</si>
  <si>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</si>
  <si>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</si>
  <si>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</si>
  <si>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</si>
  <si>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</si>
  <si>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</si>
  <si>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</si>
  <si>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</si>
  <si>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</si>
  <si>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</si>
  <si>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</si>
  <si>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</si>
  <si>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</si>
  <si>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</si>
  <si>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</si>
  <si>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</si>
  <si>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</si>
  <si>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</si>
  <si>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</si>
  <si>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</si>
  <si>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</si>
  <si>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</si>
  <si>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</si>
  <si>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</si>
  <si>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</si>
  <si>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</si>
  <si>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</si>
  <si>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</si>
  <si>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</si>
  <si>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</si>
  <si>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</si>
  <si>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</si>
  <si>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</si>
  <si>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</si>
  <si>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</si>
  <si>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</si>
  <si>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</si>
  <si>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</si>
  <si>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</si>
  <si>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</si>
  <si>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</si>
  <si>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</si>
  <si>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</si>
  <si>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</si>
  <si>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</si>
  <si>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</si>
  <si>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</si>
  <si>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</si>
  <si>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</si>
  <si>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</si>
  <si>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</si>
  <si>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</si>
  <si>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</si>
  <si>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</si>
  <si>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</si>
  <si>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</si>
  <si>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</si>
  <si>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</si>
  <si>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</si>
  <si>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</si>
  <si>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</si>
  <si>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</si>
  <si>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</si>
  <si>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</si>
  <si>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</si>
  <si>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</si>
  <si>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</si>
  <si>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</si>
  <si>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</si>
  <si>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</si>
  <si>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</si>
  <si>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</si>
  <si>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</si>
  <si>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</si>
  <si>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</si>
  <si>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</si>
  <si>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</si>
  <si>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</si>
  <si>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</si>
  <si>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</si>
  <si>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</si>
  <si>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</si>
  <si>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</si>
  <si>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</si>
  <si>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</si>
  <si>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</si>
  <si>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</si>
  <si>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</si>
  <si>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</si>
  <si>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</si>
  <si>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</si>
  <si>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</si>
  <si>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</si>
  <si>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</si>
  <si>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</si>
  <si>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</si>
  <si>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</si>
  <si>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</si>
  <si>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</si>
  <si>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</si>
  <si>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</si>
  <si>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</si>
  <si>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</si>
  <si>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</si>
  <si>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</si>
  <si>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</si>
  <si>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</si>
  <si>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</si>
  <si>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</si>
  <si>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</si>
  <si>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</si>
  <si>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</si>
  <si>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</si>
  <si>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</si>
  <si>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</si>
  <si>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</si>
  <si>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</si>
  <si>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</si>
  <si>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</si>
  <si>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</si>
  <si>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</si>
  <si>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</si>
  <si>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</si>
  <si>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</si>
  <si>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</si>
  <si>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</si>
  <si>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</si>
  <si>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</si>
  <si>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2.08</t>
  </si>
  <si>
    <t>▲ 0.41</t>
  </si>
  <si>
    <t>▲ 2.58</t>
  </si>
  <si>
    <t>一般会計</t>
  </si>
  <si>
    <t>介護保険特別会計</t>
  </si>
  <si>
    <t>国民健康保険特別会計</t>
  </si>
  <si>
    <t>石井土地区画整理事業特別会計</t>
  </si>
  <si>
    <t>片柳土地区画整理事業特別会計</t>
  </si>
  <si>
    <t>後期高齢者医療特別会計</t>
  </si>
  <si>
    <t>関間四丁目土地区画整理事業特別会計</t>
  </si>
  <si>
    <t>坂戸中央２日の出町土地区画整理事業特別会計</t>
  </si>
  <si>
    <t>その他会計（赤字）</t>
  </si>
  <si>
    <t>その他会計（黒字）</t>
  </si>
  <si>
    <t>R01</t>
    <phoneticPr fontId="5"/>
  </si>
  <si>
    <t>R02</t>
    <phoneticPr fontId="5"/>
  </si>
  <si>
    <t>R03</t>
    <phoneticPr fontId="5"/>
  </si>
  <si>
    <t>R04</t>
    <phoneticPr fontId="5"/>
  </si>
  <si>
    <t>R05</t>
    <phoneticPr fontId="5"/>
  </si>
  <si>
    <t>坂戸、鶴ヶ島水道企業団</t>
    <phoneticPr fontId="2"/>
  </si>
  <si>
    <t>坂戸、鶴ヶ島下水道組合</t>
    <phoneticPr fontId="2"/>
  </si>
  <si>
    <t>法適用企業</t>
    <rPh sb="0" eb="1">
      <t>ホウ</t>
    </rPh>
    <rPh sb="1" eb="3">
      <t>テキヨウ</t>
    </rPh>
    <rPh sb="3" eb="5">
      <t>キギョウ</t>
    </rPh>
    <phoneticPr fontId="2"/>
  </si>
  <si>
    <t>坂戸地区衛生組合</t>
    <phoneticPr fontId="2"/>
  </si>
  <si>
    <t>坂戸・鶴ケ島消防組合</t>
    <phoneticPr fontId="2"/>
  </si>
  <si>
    <t>広域静苑組合</t>
    <phoneticPr fontId="2"/>
  </si>
  <si>
    <t>埼玉県後期高齢者医療広域連合</t>
    <phoneticPr fontId="2"/>
  </si>
  <si>
    <t>埼玉県市町村総合事務組合</t>
    <phoneticPr fontId="2"/>
  </si>
  <si>
    <t>彩の国さいたま人づくり広域連合</t>
    <phoneticPr fontId="2"/>
  </si>
  <si>
    <t>-</t>
    <phoneticPr fontId="2"/>
  </si>
  <si>
    <t>一般会計</t>
    <rPh sb="0" eb="4">
      <t>イッパンカイケイ</t>
    </rPh>
    <phoneticPr fontId="2"/>
  </si>
  <si>
    <t>特別会計</t>
    <rPh sb="0" eb="4">
      <t>トクベツカイケイ</t>
    </rPh>
    <phoneticPr fontId="2"/>
  </si>
  <si>
    <t>交通災害特別会計</t>
    <rPh sb="0" eb="2">
      <t>コウツウ</t>
    </rPh>
    <rPh sb="2" eb="4">
      <t>サイガイ</t>
    </rPh>
    <rPh sb="4" eb="6">
      <t>トクベツ</t>
    </rPh>
    <rPh sb="6" eb="8">
      <t>カイケイ</t>
    </rPh>
    <phoneticPr fontId="2"/>
  </si>
  <si>
    <t>坂戸市土地開発公社</t>
    <rPh sb="0" eb="3">
      <t>サカドシ</t>
    </rPh>
    <rPh sb="3" eb="7">
      <t>トチカイハツ</t>
    </rPh>
    <rPh sb="7" eb="9">
      <t>コウシャ</t>
    </rPh>
    <phoneticPr fontId="2"/>
  </si>
  <si>
    <t>川越市総合卸売市場㈱</t>
    <rPh sb="0" eb="3">
      <t>カワゴエシ</t>
    </rPh>
    <rPh sb="3" eb="5">
      <t>ソウゴウ</t>
    </rPh>
    <rPh sb="5" eb="7">
      <t>オロシウリ</t>
    </rPh>
    <rPh sb="7" eb="9">
      <t>シジョウ</t>
    </rPh>
    <phoneticPr fontId="2"/>
  </si>
  <si>
    <t>公共施設整備基金</t>
    <phoneticPr fontId="5"/>
  </si>
  <si>
    <t>まちづくり応援基金</t>
    <phoneticPr fontId="2"/>
  </si>
  <si>
    <t>緑と花と清流基金</t>
    <phoneticPr fontId="2"/>
  </si>
  <si>
    <t>森林環境整備基金</t>
    <phoneticPr fontId="2"/>
  </si>
  <si>
    <t>地域福祉基金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</si>
  <si>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</si>
  <si>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</si>
  <si>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将来負担比率は、将来負担額を充当可能財源等が上回ったため、比率としては「該当なし」となった。
主な要因としては、新規発行債が増加したものの、令和元年度に借り入れた臨時財政対策債の元金償還が通年化したことなどにより、令和5年度における元金償還額が市債の借入額を上回り、地方債現在高が1,936,461千円（△7.3％）減少したことが挙げられる。
有形固定資産減価償却率は、上昇傾向にあり、今後も公共施設の老朽化が進んでいくことから、公共施設等マネジメント計画に基づいて適切な管理に努め、後世への負担の軽減を図る。</t>
    <rPh sb="0" eb="2">
      <t>ショウライ</t>
    </rPh>
    <rPh sb="2" eb="4">
      <t>フタン</t>
    </rPh>
    <rPh sb="4" eb="6">
      <t>ヒリツ</t>
    </rPh>
    <rPh sb="8" eb="10">
      <t>ショウライ</t>
    </rPh>
    <rPh sb="10" eb="12">
      <t>フタン</t>
    </rPh>
    <rPh sb="12" eb="13">
      <t>ガク</t>
    </rPh>
    <rPh sb="14" eb="16">
      <t>ジュウトウ</t>
    </rPh>
    <rPh sb="16" eb="18">
      <t>カノウ</t>
    </rPh>
    <rPh sb="18" eb="20">
      <t>ザイゲン</t>
    </rPh>
    <rPh sb="20" eb="21">
      <t>トウ</t>
    </rPh>
    <rPh sb="22" eb="24">
      <t>ウワマワ</t>
    </rPh>
    <rPh sb="29" eb="31">
      <t>ヒリツ</t>
    </rPh>
    <rPh sb="36" eb="38">
      <t>ガイトウ</t>
    </rPh>
    <rPh sb="47" eb="48">
      <t>オモ</t>
    </rPh>
    <rPh sb="49" eb="51">
      <t>ヨウイン</t>
    </rPh>
    <rPh sb="165" eb="166">
      <t>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</si>
  <si>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</si>
  <si>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</si>
  <si>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</si>
  <si>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</si>
  <si>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</si>
  <si>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</si>
  <si>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実質公債費比率は、前年度と比べて0.8ポイント増加した。
主な要因としては、街路事業や区画整理事業に係る事業費が増加したことなどにより、令和4年度に比べて都市計画税充当可能額が24,049千円（△6.3％）減少したことや、坂戸、鶴ヶ島下水道組合発行債に係る準元利償還金額が増加したことなどにより、令和4年度に比べて一部事務組合等の起こした地方債に充てたと認められる負担金が4,949千円（＋0.9％）増加したことが挙げられる。
今後については、大規模事業や公共施設の老朽化に伴う長寿命化等により財政負担が大きくなることが考えられるが、事業精査による新規発行債の抑制を図り、公債費の適正化に努める。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</si>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</sst>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506934-CEC0-4D7F-99BF-572227E15A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A709-4A7E-A095-6D8F0A0FF4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26996</c:v>
                </c:pt>
                <c:pt idx="1">
                  <c:v>26456</c:v>
                </c:pt>
                <c:pt idx="2">
                  <c:v>25076</c:v>
                </c:pt>
                <c:pt idx="3">
                  <c:v>27588</c:v>
                </c:pt>
                <c:pt idx="4">
                  <c:v>34705</c:v>
                </c:pt>
              </c:numCache>
            </c:numRef>
          </c:val>
          <c:smooth val="0"/>
          <c:extLst>
            <c:ext xmlns:c16="http://schemas.microsoft.com/office/drawing/2014/chart" uri="{C3380CC4-5D6E-409C-BE32-E72D297353CC}">
              <c16:uniqueId val="{00000001-A709-4A7E-A095-6D8F0A0FF4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6.56</c:v>
                </c:pt>
                <c:pt idx="2">
                  <c:v>12.78</c:v>
                </c:pt>
                <c:pt idx="3">
                  <c:v>10.63</c:v>
                </c:pt>
                <c:pt idx="4">
                  <c:v>8.4700000000000006</c:v>
                </c:pt>
              </c:numCache>
            </c:numRef>
          </c:val>
          <c:extLst>
            <c:ext xmlns:c16="http://schemas.microsoft.com/office/drawing/2014/chart" uri="{C3380CC4-5D6E-409C-BE32-E72D297353CC}">
              <c16:uniqueId val="{00000000-D667-4FF2-B747-2859F1D44C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19.84</c:v>
                </c:pt>
                <c:pt idx="1">
                  <c:v>20.54</c:v>
                </c:pt>
                <c:pt idx="2">
                  <c:v>20.7</c:v>
                </c:pt>
                <c:pt idx="3">
                  <c:v>24.6</c:v>
                </c:pt>
                <c:pt idx="4">
                  <c:v>23.76</c:v>
                </c:pt>
              </c:numCache>
            </c:numRef>
          </c:val>
          <c:extLst>
            <c:ext xmlns:c16="http://schemas.microsoft.com/office/drawing/2014/chart" uri="{C3380CC4-5D6E-409C-BE32-E72D297353CC}">
              <c16:uniqueId val="{00000001-D667-4FF2-B747-2859F1D44C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-2.08</c:v>
                </c:pt>
                <c:pt idx="1">
                  <c:v>-0.41</c:v>
                </c:pt>
                <c:pt idx="2">
                  <c:v>7.88</c:v>
                </c:pt>
                <c:pt idx="3">
                  <c:v>1.04</c:v>
                </c:pt>
                <c:pt idx="4">
                  <c:v>-2.58</c:v>
                </c:pt>
              </c:numCache>
            </c:numRef>
          </c:val>
          <c:smooth val="0"/>
          <c:extLst>
            <c:ext xmlns:c16="http://schemas.microsoft.com/office/drawing/2014/chart" uri="{C3380CC4-5D6E-409C-BE32-E72D297353CC}">
              <c16:uniqueId val="{00000002-D667-4FF2-B747-2859F1D44C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06-47F4-9673-2DDF7C19B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06-47F4-9673-2DDF7C19BDF6}"/>
            </c:ext>
          </c:extLst>
        </c:ser>
        <c:ser>
          <c:idx val="2"/>
          <c:order val="2"/>
          <c:tx>
            <c:strRef>
              <c:f>データシート!$A$29</c:f>
              <c:strCache>
                <c:ptCount val="1"/>
                <c:pt idx="0">
                  <c:v>坂戸中央２日の出町土地区画整理事業特別会計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0.05</c:v>
                </c:pt>
                <c:pt idx="4">
                  <c:v>#N/A</c:v>
                </c:pt>
                <c:pt idx="5">
                  <c:v>0.28000000000000003</c:v>
                </c:pt>
                <c:pt idx="6">
                  <c:v>#N/A</c:v>
                </c:pt>
                <c:pt idx="7">
                  <c:v>0.2</c:v>
                </c:pt>
                <c:pt idx="8">
                  <c:v>#N/A</c:v>
                </c:pt>
                <c:pt idx="9">
                  <c:v>0.12</c:v>
                </c:pt>
              </c:numCache>
            </c:numRef>
          </c:val>
          <c:extLst>
            <c:ext xmlns:c16="http://schemas.microsoft.com/office/drawing/2014/chart" uri="{C3380CC4-5D6E-409C-BE32-E72D297353CC}">
              <c16:uniqueId val="{00000002-6A06-47F4-9673-2DDF7C19BDF6}"/>
            </c:ext>
          </c:extLst>
        </c:ser>
        <c:ser>
          <c:idx val="3"/>
          <c:order val="3"/>
          <c:tx>
            <c:strRef>
              <c:f>データシート!$A$30</c:f>
              <c:strCache>
                <c:ptCount val="1"/>
                <c:pt idx="0">
                  <c:v>関間四丁目土地区画整理事業特別会計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0.36</c:v>
                </c:pt>
                <c:pt idx="4">
                  <c:v>#N/A</c:v>
                </c:pt>
                <c:pt idx="5">
                  <c:v>0.75</c:v>
                </c:pt>
                <c:pt idx="6">
                  <c:v>#N/A</c:v>
                </c:pt>
                <c:pt idx="7">
                  <c:v>0.78</c:v>
                </c:pt>
                <c:pt idx="8">
                  <c:v>#N/A</c:v>
                </c:pt>
                <c:pt idx="9">
                  <c:v>0.16</c:v>
                </c:pt>
              </c:numCache>
            </c:numRef>
          </c:val>
          <c:extLst>
            <c:ext xmlns:c16="http://schemas.microsoft.com/office/drawing/2014/chart" uri="{C3380CC4-5D6E-409C-BE32-E72D297353CC}">
              <c16:uniqueId val="{00000003-6A06-47F4-9673-2DDF7C19BDF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0.16</c:v>
                </c:pt>
                <c:pt idx="4">
                  <c:v>#N/A</c:v>
                </c:pt>
                <c:pt idx="5">
                  <c:v>0.17</c:v>
                </c:pt>
                <c:pt idx="6">
                  <c:v>#N/A</c:v>
                </c:pt>
                <c:pt idx="7">
                  <c:v>0.2</c:v>
                </c:pt>
                <c:pt idx="8">
                  <c:v>#N/A</c:v>
                </c:pt>
                <c:pt idx="9">
                  <c:v>0.2</c:v>
                </c:pt>
              </c:numCache>
            </c:numRef>
          </c:val>
          <c:extLst>
            <c:ext xmlns:c16="http://schemas.microsoft.com/office/drawing/2014/chart" uri="{C3380CC4-5D6E-409C-BE32-E72D297353CC}">
              <c16:uniqueId val="{00000004-6A06-47F4-9673-2DDF7C19BDF6}"/>
            </c:ext>
          </c:extLst>
        </c:ser>
        <c:ser>
          <c:idx val="5"/>
          <c:order val="5"/>
          <c:tx>
            <c:strRef>
              <c:f>データシート!$A$32</c:f>
              <c:strCache>
                <c:ptCount val="1"/>
                <c:pt idx="0">
                  <c:v>片柳土地区画整理事業特別会計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0.49</c:v>
                </c:pt>
                <c:pt idx="4">
                  <c:v>#N/A</c:v>
                </c:pt>
                <c:pt idx="5">
                  <c:v>0.27</c:v>
                </c:pt>
                <c:pt idx="6">
                  <c:v>#N/A</c:v>
                </c:pt>
                <c:pt idx="7">
                  <c:v>0.1</c:v>
                </c:pt>
                <c:pt idx="8">
                  <c:v>#N/A</c:v>
                </c:pt>
                <c:pt idx="9">
                  <c:v>0.23</c:v>
                </c:pt>
              </c:numCache>
            </c:numRef>
          </c:val>
          <c:extLst>
            <c:ext xmlns:c16="http://schemas.microsoft.com/office/drawing/2014/chart" uri="{C3380CC4-5D6E-409C-BE32-E72D297353CC}">
              <c16:uniqueId val="{00000005-6A06-47F4-9673-2DDF7C19BDF6}"/>
            </c:ext>
          </c:extLst>
        </c:ser>
        <c:ser>
          <c:idx val="6"/>
          <c:order val="6"/>
          <c:tx>
            <c:strRef>
              <c:f>データシート!$A$33</c:f>
              <c:strCache>
                <c:ptCount val="1"/>
                <c:pt idx="0">
                  <c:v>石井土地区画整理事業特別会計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0.26</c:v>
                </c:pt>
                <c:pt idx="4">
                  <c:v>#N/A</c:v>
                </c:pt>
                <c:pt idx="5">
                  <c:v>0.14000000000000001</c:v>
                </c:pt>
                <c:pt idx="6">
                  <c:v>#N/A</c:v>
                </c:pt>
                <c:pt idx="7">
                  <c:v>0.28999999999999998</c:v>
                </c:pt>
                <c:pt idx="8">
                  <c:v>#N/A</c:v>
                </c:pt>
                <c:pt idx="9">
                  <c:v>0.27</c:v>
                </c:pt>
              </c:numCache>
            </c:numRef>
          </c:val>
          <c:extLst>
            <c:ext xmlns:c16="http://schemas.microsoft.com/office/drawing/2014/chart" uri="{C3380CC4-5D6E-409C-BE32-E72D297353CC}">
              <c16:uniqueId val="{00000006-6A06-47F4-9673-2DDF7C19BDF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1.72</c:v>
                </c:pt>
                <c:pt idx="2">
                  <c:v>#N/A</c:v>
                </c:pt>
                <c:pt idx="3">
                  <c:v>2.16</c:v>
                </c:pt>
                <c:pt idx="4">
                  <c:v>#N/A</c:v>
                </c:pt>
                <c:pt idx="5">
                  <c:v>2.1800000000000002</c:v>
                </c:pt>
                <c:pt idx="6">
                  <c:v>#N/A</c:v>
                </c:pt>
                <c:pt idx="7">
                  <c:v>1.65</c:v>
                </c:pt>
                <c:pt idx="8">
                  <c:v>#N/A</c:v>
                </c:pt>
                <c:pt idx="9">
                  <c:v>0.74</c:v>
                </c:pt>
              </c:numCache>
            </c:numRef>
          </c:val>
          <c:extLst>
            <c:ext xmlns:c16="http://schemas.microsoft.com/office/drawing/2014/chart" uri="{C3380CC4-5D6E-409C-BE32-E72D297353CC}">
              <c16:uniqueId val="{00000007-6A06-47F4-9673-2DDF7C19BDF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3.03</c:v>
                </c:pt>
                <c:pt idx="2">
                  <c:v>#N/A</c:v>
                </c:pt>
                <c:pt idx="3">
                  <c:v>2.92</c:v>
                </c:pt>
                <c:pt idx="4">
                  <c:v>#N/A</c:v>
                </c:pt>
                <c:pt idx="5">
                  <c:v>1.03</c:v>
                </c:pt>
                <c:pt idx="6">
                  <c:v>#N/A</c:v>
                </c:pt>
                <c:pt idx="7">
                  <c:v>2.11</c:v>
                </c:pt>
                <c:pt idx="8">
                  <c:v>#N/A</c:v>
                </c:pt>
                <c:pt idx="9">
                  <c:v>1.41</c:v>
                </c:pt>
              </c:numCache>
            </c:numRef>
          </c:val>
          <c:extLst>
            <c:ext xmlns:c16="http://schemas.microsoft.com/office/drawing/2014/chart" uri="{C3380CC4-5D6E-409C-BE32-E72D297353CC}">
              <c16:uniqueId val="{00000008-6A06-47F4-9673-2DDF7C19BD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8.6999999999999993</c:v>
                </c:pt>
                <c:pt idx="2">
                  <c:v>#N/A</c:v>
                </c:pt>
                <c:pt idx="3">
                  <c:v>6.56</c:v>
                </c:pt>
                <c:pt idx="4">
                  <c:v>#N/A</c:v>
                </c:pt>
                <c:pt idx="5">
                  <c:v>12.78</c:v>
                </c:pt>
                <c:pt idx="6">
                  <c:v>#N/A</c:v>
                </c:pt>
                <c:pt idx="7">
                  <c:v>10.63</c:v>
                </c:pt>
                <c:pt idx="8">
                  <c:v>#N/A</c:v>
                </c:pt>
                <c:pt idx="9">
                  <c:v>8.4600000000000009</c:v>
                </c:pt>
              </c:numCache>
            </c:numRef>
          </c:val>
          <c:extLst>
            <c:ext xmlns:c16="http://schemas.microsoft.com/office/drawing/2014/chart" uri="{C3380CC4-5D6E-409C-BE32-E72D297353CC}">
              <c16:uniqueId val="{00000009-6A06-47F4-9673-2DDF7C19BD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2550</c:v>
                </c:pt>
                <c:pt idx="5">
                  <c:v>2528</c:v>
                </c:pt>
                <c:pt idx="8">
                  <c:v>2525</c:v>
                </c:pt>
                <c:pt idx="11">
                  <c:v>2497</c:v>
                </c:pt>
                <c:pt idx="14">
                  <c:v>2384</c:v>
                </c:pt>
              </c:numCache>
            </c:numRef>
          </c:val>
          <c:extLst>
            <c:ext xmlns:c16="http://schemas.microsoft.com/office/drawing/2014/chart" uri="{C3380CC4-5D6E-409C-BE32-E72D297353CC}">
              <c16:uniqueId val="{00000000-4564-4255-B441-C151711EC5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64-4255-B441-C151711EC5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64-4255-B441-C151711EC5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549</c:v>
                </c:pt>
                <c:pt idx="3">
                  <c:v>555</c:v>
                </c:pt>
                <c:pt idx="6">
                  <c:v>597</c:v>
                </c:pt>
                <c:pt idx="9">
                  <c:v>526</c:v>
                </c:pt>
                <c:pt idx="12">
                  <c:v>531</c:v>
                </c:pt>
              </c:numCache>
            </c:numRef>
          </c:val>
          <c:extLst>
            <c:ext xmlns:c16="http://schemas.microsoft.com/office/drawing/2014/chart" uri="{C3380CC4-5D6E-409C-BE32-E72D297353CC}">
              <c16:uniqueId val="{00000003-4564-4255-B441-C151711EC5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64-4255-B441-C151711EC5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64-4255-B441-C151711EC5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64-4255-B441-C151711EC5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3028</c:v>
                </c:pt>
                <c:pt idx="3">
                  <c:v>3099</c:v>
                </c:pt>
                <c:pt idx="6">
                  <c:v>3335</c:v>
                </c:pt>
                <c:pt idx="9">
                  <c:v>3572</c:v>
                </c:pt>
                <c:pt idx="12">
                  <c:v>3508</c:v>
                </c:pt>
              </c:numCache>
            </c:numRef>
          </c:val>
          <c:extLst>
            <c:ext xmlns:c16="http://schemas.microsoft.com/office/drawing/2014/chart" uri="{C3380CC4-5D6E-409C-BE32-E72D297353CC}">
              <c16:uniqueId val="{00000007-4564-4255-B441-C151711EC5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1027</c:v>
                </c:pt>
                <c:pt idx="2">
                  <c:v>#N/A</c:v>
                </c:pt>
                <c:pt idx="3">
                  <c:v>#N/A</c:v>
                </c:pt>
                <c:pt idx="4">
                  <c:v>1126</c:v>
                </c:pt>
                <c:pt idx="5">
                  <c:v>#N/A</c:v>
                </c:pt>
                <c:pt idx="6">
                  <c:v>#N/A</c:v>
                </c:pt>
                <c:pt idx="7">
                  <c:v>1407</c:v>
                </c:pt>
                <c:pt idx="8">
                  <c:v>#N/A</c:v>
                </c:pt>
                <c:pt idx="9">
                  <c:v>#N/A</c:v>
                </c:pt>
                <c:pt idx="10">
                  <c:v>1601</c:v>
                </c:pt>
                <c:pt idx="11">
                  <c:v>#N/A</c:v>
                </c:pt>
                <c:pt idx="12">
                  <c:v>#N/A</c:v>
                </c:pt>
                <c:pt idx="13">
                  <c:v>1655</c:v>
                </c:pt>
                <c:pt idx="14">
                  <c:v>#N/A</c:v>
                </c:pt>
              </c:numCache>
            </c:numRef>
          </c:val>
          <c:smooth val="0"/>
          <c:extLst>
            <c:ext xmlns:c16="http://schemas.microsoft.com/office/drawing/2014/chart" uri="{C3380CC4-5D6E-409C-BE32-E72D297353CC}">
              <c16:uniqueId val="{00000008-4564-4255-B441-C151711EC5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24850</c:v>
                </c:pt>
                <c:pt idx="5">
                  <c:v>24941</c:v>
                </c:pt>
                <c:pt idx="8">
                  <c:v>25242</c:v>
                </c:pt>
                <c:pt idx="11">
                  <c:v>24521</c:v>
                </c:pt>
                <c:pt idx="14">
                  <c:v>23420</c:v>
                </c:pt>
              </c:numCache>
            </c:numRef>
          </c:val>
          <c:extLst>
            <c:ext xmlns:c16="http://schemas.microsoft.com/office/drawing/2014/chart" uri="{C3380CC4-5D6E-409C-BE32-E72D297353CC}">
              <c16:uniqueId val="{00000000-51F2-47C3-A174-73B0E4AE77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4959</c:v>
                </c:pt>
                <c:pt idx="5">
                  <c:v>4611</c:v>
                </c:pt>
                <c:pt idx="8">
                  <c:v>4477</c:v>
                </c:pt>
                <c:pt idx="11">
                  <c:v>4188</c:v>
                </c:pt>
                <c:pt idx="14">
                  <c:v>4106</c:v>
                </c:pt>
              </c:numCache>
            </c:numRef>
          </c:val>
          <c:extLst>
            <c:ext xmlns:c16="http://schemas.microsoft.com/office/drawing/2014/chart" uri="{C3380CC4-5D6E-409C-BE32-E72D297353CC}">
              <c16:uniqueId val="{00000001-51F2-47C3-A174-73B0E4AE77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6632</c:v>
                </c:pt>
                <c:pt idx="5">
                  <c:v>7263</c:v>
                </c:pt>
                <c:pt idx="8">
                  <c:v>8438</c:v>
                </c:pt>
                <c:pt idx="11">
                  <c:v>9444</c:v>
                </c:pt>
                <c:pt idx="14">
                  <c:v>9390</c:v>
                </c:pt>
              </c:numCache>
            </c:numRef>
          </c:val>
          <c:extLst>
            <c:ext xmlns:c16="http://schemas.microsoft.com/office/drawing/2014/chart" uri="{C3380CC4-5D6E-409C-BE32-E72D297353CC}">
              <c16:uniqueId val="{00000002-51F2-47C3-A174-73B0E4AE77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F2-47C3-A174-73B0E4AE77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F2-47C3-A174-73B0E4AE77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F2-47C3-A174-73B0E4AE77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3218</c:v>
                </c:pt>
                <c:pt idx="3">
                  <c:v>3159</c:v>
                </c:pt>
                <c:pt idx="6">
                  <c:v>2979</c:v>
                </c:pt>
                <c:pt idx="9">
                  <c:v>2943</c:v>
                </c:pt>
                <c:pt idx="12">
                  <c:v>2866</c:v>
                </c:pt>
              </c:numCache>
            </c:numRef>
          </c:val>
          <c:extLst>
            <c:ext xmlns:c16="http://schemas.microsoft.com/office/drawing/2014/chart" uri="{C3380CC4-5D6E-409C-BE32-E72D297353CC}">
              <c16:uniqueId val="{00000006-51F2-47C3-A174-73B0E4AE77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6230</c:v>
                </c:pt>
                <c:pt idx="3">
                  <c:v>5945</c:v>
                </c:pt>
                <c:pt idx="6">
                  <c:v>5991</c:v>
                </c:pt>
                <c:pt idx="9">
                  <c:v>5841</c:v>
                </c:pt>
                <c:pt idx="12">
                  <c:v>6585</c:v>
                </c:pt>
              </c:numCache>
            </c:numRef>
          </c:val>
          <c:extLst>
            <c:ext xmlns:c16="http://schemas.microsoft.com/office/drawing/2014/chart" uri="{C3380CC4-5D6E-409C-BE32-E72D297353CC}">
              <c16:uniqueId val="{00000007-51F2-47C3-A174-73B0E4AE77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1F2-47C3-A174-73B0E4AE77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2366</c:v>
                </c:pt>
                <c:pt idx="3">
                  <c:v>2366</c:v>
                </c:pt>
                <c:pt idx="6">
                  <c:v>2366</c:v>
                </c:pt>
                <c:pt idx="9">
                  <c:v>2366</c:v>
                </c:pt>
                <c:pt idx="12">
                  <c:v>2366</c:v>
                </c:pt>
              </c:numCache>
            </c:numRef>
          </c:val>
          <c:extLst>
            <c:ext xmlns:c16="http://schemas.microsoft.com/office/drawing/2014/chart" uri="{C3380CC4-5D6E-409C-BE32-E72D297353CC}">
              <c16:uniqueId val="{00000009-51F2-47C3-A174-73B0E4AE77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30051</c:v>
                </c:pt>
                <c:pt idx="3">
                  <c:v>29531</c:v>
                </c:pt>
                <c:pt idx="6">
                  <c:v>28605</c:v>
                </c:pt>
                <c:pt idx="9">
                  <c:v>26395</c:v>
                </c:pt>
                <c:pt idx="12">
                  <c:v>24458</c:v>
                </c:pt>
              </c:numCache>
            </c:numRef>
          </c:val>
          <c:extLst>
            <c:ext xmlns:c16="http://schemas.microsoft.com/office/drawing/2014/chart" uri="{C3380CC4-5D6E-409C-BE32-E72D297353CC}">
              <c16:uniqueId val="{0000000A-51F2-47C3-A174-73B0E4AE77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5423</c:v>
                </c:pt>
                <c:pt idx="2">
                  <c:v>#N/A</c:v>
                </c:pt>
                <c:pt idx="3">
                  <c:v>#N/A</c:v>
                </c:pt>
                <c:pt idx="4">
                  <c:v>4184</c:v>
                </c:pt>
                <c:pt idx="5">
                  <c:v>#N/A</c:v>
                </c:pt>
                <c:pt idx="6">
                  <c:v>#N/A</c:v>
                </c:pt>
                <c:pt idx="7">
                  <c:v>1784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F2-47C3-A174-73B0E4AE77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4193</c:v>
                </c:pt>
                <c:pt idx="1">
                  <c:v>4880</c:v>
                </c:pt>
                <c:pt idx="2">
                  <c:v>4769</c:v>
                </c:pt>
              </c:numCache>
            </c:numRef>
          </c:val>
          <c:extLst>
            <c:ext xmlns:c16="http://schemas.microsoft.com/office/drawing/2014/chart" uri="{C3380CC4-5D6E-409C-BE32-E72D297353CC}">
              <c16:uniqueId val="{00000000-9189-46BC-99FE-D40EA25FCD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474</c:v>
                </c:pt>
                <c:pt idx="1">
                  <c:v>474</c:v>
                </c:pt>
                <c:pt idx="2">
                  <c:v>581</c:v>
                </c:pt>
              </c:numCache>
            </c:numRef>
          </c:val>
          <c:extLst>
            <c:ext xmlns:c16="http://schemas.microsoft.com/office/drawing/2014/chart" uri="{C3380CC4-5D6E-409C-BE32-E72D297353CC}">
              <c16:uniqueId val="{00000001-9189-46BC-99FE-D40EA25FCD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792</c:v>
                </c:pt>
                <c:pt idx="1">
                  <c:v>1339</c:v>
                </c:pt>
                <c:pt idx="2">
                  <c:v>1494</c:v>
                </c:pt>
              </c:numCache>
            </c:numRef>
          </c:val>
          <c:extLst>
            <c:ext xmlns:c16="http://schemas.microsoft.com/office/drawing/2014/chart" uri="{C3380CC4-5D6E-409C-BE32-E72D297353CC}">
              <c16:uniqueId val="{00000002-9189-46BC-99FE-D40EA25FCD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{5D6C49E7-5DE9-4220-8236-75164DFA1A55}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6C-4B87-867A-59C9469EA8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{D80C853F-3532-4E3C-94F5-F3C349D6FD3E}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6C-4B87-867A-59C9469EA8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{FDA2DAE4-ECB8-4EA9-8FF1-F3DE12816489}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6C-4B87-867A-59C9469EA8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{2CC1CFB0-0BA2-4294-BD18-2A07C356A239}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6C-4B87-867A-59C9469EA8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{55BFC197-8914-468E-8AE2-191736A8DC34}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6C-4B87-867A-59C9469EA8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{D8C93AC4-449C-4CFA-A613-17ACAD451C21}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6C-4B87-867A-59C9469EA8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{2C4A724B-C760-4F01-A233-66476A69A761}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6C-4B87-867A-59C9469EA8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{33E6F93D-528D-4A36-809A-91144951059E}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6C-4B87-867A-59C9469EA8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{74328D5F-FCC2-4DD2-843E-BD0A8E6FD371}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6C-4B87-867A-59C9469EA8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63.8</c:v>
                </c:pt>
                <c:pt idx="16">
                  <c:v>65.2</c:v>
                </c:pt>
                <c:pt idx="24">
                  <c:v>66.8</c:v>
                </c:pt>
                <c:pt idx="32">
                  <c:v>68.3</c:v>
                </c:pt>
              </c:numCache>
            </c:numRef>
          </c:xVal>
          <c:yVal>
            <c:numRef>
              <c:f>公会計指標分析・財政指標組合せ分析表!$BP$51:$DC$51</c:f>
              <c:numCache>
                <c:formatCode>#,##0.0;"▲ "#,##0.0</c:formatCode>
                <c:ptCount val="40"/>
                <c:pt idx="0">
                  <c:v>32.9</c:v>
                </c:pt>
                <c:pt idx="8">
                  <c:v>24.6</c:v>
                </c:pt>
                <c:pt idx="16">
                  <c:v>9.8000000000000007</c:v>
                </c:pt>
              </c:numCache>
            </c:numRef>
          </c:yVal>
          <c:smooth val="0"/>
          <c:extLst>
            <c:ext xmlns:c16="http://schemas.microsoft.com/office/drawing/2014/chart" uri="{C3380CC4-5D6E-409C-BE32-E72D297353CC}">
              <c16:uniqueId val="{00000009-146C-4B87-867A-59C9469EA8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{BD383AC1-34C4-4CAA-AA8F-0A011E1EF5DA}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6C-4B87-867A-59C9469EA8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{87C2BE8E-9D1F-41BC-B645-F8391E277FD4}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6C-4B87-867A-59C9469EA8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{8EB21AAB-E0ED-4C08-98FC-E864AB797C6F}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6C-4B87-867A-59C9469EA8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{EC1204AF-597B-4378-832E-99F186E175CE}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6C-4B87-867A-59C9469EA8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{1C67CFC6-DB23-44A0-AEB4-B4F573C55B70}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6C-4B87-867A-59C9469EA8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{7ED16384-FBC2-442A-8839-BF45704FDF13}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6C-4B87-867A-59C9469EA8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{772D1428-4417-4DF9-BF12-9F2C434A1AC9}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6C-4B87-867A-59C9469EA8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{BCB171AB-FFAE-4BF6-B452-91AE518CEC17}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6C-4B87-867A-59C9469EA8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{46FC6DA9-D47C-47F9-A539-A6B4AE4389F1}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6C-4B87-867A-59C9469EA8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46C-4B87-867A-59C9469EA8D7}"/>
            </c:ext>
          </c:extLst>
        </c:ser>
        <c:dLbls>
          <c:showLegendKey val="0"/>
          <c:showVal val="1"/>
          <c:showCatName val="0"/>
          <c:showSerName val="0"/>
          <c:showPercent val="0"/>
          <c:showBubbleSize val="0"/>
        </c:dLbls>
        <c:axId val="46179840"/>
        <c:axId val="46181760"/>
      </c:scatterChart>
      <c:valAx>
        <c:axId val="46179840"/>
        <c:scaling>
          <c:orientation val="maxMin"/>
          <c:max val="66"/>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{EFEE7753-61F5-4F73-96CE-BF5F04E022FF}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D86-488E-BA57-F5D228782E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{024E5B3A-BA02-44AF-A249-313BBCD73DF6}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86-488E-BA57-F5D228782E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{A4D5010D-49D3-4D3C-822B-B5337B171407}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86-488E-BA57-F5D228782E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{ABC18FB5-432B-4844-AA61-1402D207B6B2}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86-488E-BA57-F5D228782E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{A1BCB6D6-312D-435E-9027-63FBBBC9C324}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86-488E-BA57-F5D228782E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{4CD53EA4-C7D7-4E53-9207-17E620167F75}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D86-488E-BA57-F5D228782E0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{ED7D0F42-27F7-44CF-81B7-CD5E105EE363}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D86-488E-BA57-F5D228782E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{6EC9FE8D-58FC-48CE-9446-6980F19009C5}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D86-488E-BA57-F5D228782E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{2F370DD3-F059-4341-A12E-18638B90E1B8}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D86-488E-BA57-F5D228782E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6.1</c:v>
                </c:pt>
                <c:pt idx="16">
                  <c:v>6.8</c:v>
                </c:pt>
                <c:pt idx="24">
                  <c:v>7.8</c:v>
                </c:pt>
                <c:pt idx="32">
                  <c:v>8.6</c:v>
                </c:pt>
              </c:numCache>
            </c:numRef>
          </c:xVal>
          <c:yVal>
            <c:numRef>
              <c:f>公会計指標分析・財政指標組合せ分析表!$BP$73:$DC$73</c:f>
              <c:numCache>
                <c:formatCode>#,##0.0;"▲ "#,##0.0</c:formatCode>
                <c:ptCount val="40"/>
                <c:pt idx="0">
                  <c:v>32.9</c:v>
                </c:pt>
                <c:pt idx="8">
                  <c:v>24.6</c:v>
                </c:pt>
                <c:pt idx="16">
                  <c:v>9.8000000000000007</c:v>
                </c:pt>
              </c:numCache>
            </c:numRef>
          </c:yVal>
          <c:smooth val="0"/>
          <c:extLst>
            <c:ext xmlns:c16="http://schemas.microsoft.com/office/drawing/2014/chart" uri="{C3380CC4-5D6E-409C-BE32-E72D297353CC}">
              <c16:uniqueId val="{00000009-FD86-488E-BA57-F5D228782E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518313837799256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{4D172375-A831-42F9-A2FA-5705D05A0599}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D86-488E-BA57-F5D228782E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{053F1F87-B96F-475F-AC4A-D56F3908BBB6}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86-488E-BA57-F5D228782E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{5985A56F-D579-40A4-99C2-0CFA7127FC5B}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86-488E-BA57-F5D228782E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{B91A0DCA-D98B-4CE4-8BC0-86F4F61B9AE3}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86-488E-BA57-F5D228782E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{7ED027CB-0AD4-48C0-99C7-A5E8A10A2B29}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86-488E-BA57-F5D228782E0B}"/>
                </c:ext>
              </c:extLst>
            </c:dLbl>
            <c:dLbl>
              <c:idx val="8"/>
              <c:layout>
                <c:manualLayout>
                  <c:x val="-1.8235628084250128E-2"/>
                  <c:y val="-6.96501557975953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{988A0FE8-2F82-425E-8D8E-B317FAED35BD}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D86-488E-BA57-F5D228782E0B}"/>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{47B05AF7-D9E3-4772-9B8D-051C0D698FD5}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D86-488E-BA57-F5D228782E0B}"/>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{B1CDEA56-11CA-436B-B4CF-039C25041632}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D86-488E-BA57-F5D228782E0B}"/>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{AE753382-2EB7-41B9-BDAD-43305989C02A}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D86-488E-BA57-F5D228782E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FD86-488E-BA57-F5D228782E0B}"/>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年度に借り入れた臨時財政対策債の償還が終了したことなどにより、前年度に比べて元利償還額が</a:t>
          </a:r>
          <a:r>
            <a:rPr kumimoji="1" lang="en-US" altLang="ja-JP" sz="1400">
              <a:latin typeface="ＭＳ ゴシック" pitchFamily="49" charset="-128"/>
              <a:ea typeface="ＭＳ ゴシック" pitchFamily="49" charset="-128"/>
            </a:rPr>
            <a:t>63,313</a:t>
          </a:r>
          <a:r>
            <a:rPr kumimoji="1" lang="ja-JP" altLang="en-US" sz="1400">
              <a:latin typeface="ＭＳ ゴシック" pitchFamily="49" charset="-128"/>
              <a:ea typeface="ＭＳ ゴシック" pitchFamily="49" charset="-128"/>
            </a:rPr>
            <a:t>千円減少した。また、街路事業や区画整理事業に係る事業費が増加したことなどにより、前年度に比べて都市計画税充当可能額が</a:t>
          </a:r>
          <a:r>
            <a:rPr kumimoji="1" lang="en-US" altLang="ja-JP" sz="1400">
              <a:latin typeface="ＭＳ ゴシック" pitchFamily="49" charset="-128"/>
              <a:ea typeface="ＭＳ ゴシック" pitchFamily="49" charset="-128"/>
            </a:rPr>
            <a:t>24,049</a:t>
          </a:r>
          <a:r>
            <a:rPr kumimoji="1" lang="ja-JP" altLang="en-US" sz="1400">
              <a:latin typeface="ＭＳ ゴシック" pitchFamily="49" charset="-128"/>
              <a:ea typeface="ＭＳ ゴシック" pitchFamily="49" charset="-128"/>
            </a:rPr>
            <a:t>千円減少したため、実質公債費比率は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％上昇した。</a:t>
          </a:r>
        </a:p>
        <a:p>
          <a:r>
            <a:rPr kumimoji="1" lang="ja-JP" altLang="en-US" sz="1400">
              <a:latin typeface="ＭＳ ゴシック" pitchFamily="49" charset="-128"/>
              <a:ea typeface="ＭＳ ゴシック" pitchFamily="49" charset="-128"/>
            </a:rPr>
            <a:t>今後も、新規事業の精査及び地方債の発行抑制に努める。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新規発行債が増加したものの、令和元年度に借り入れた臨時財政対策債の元金償還が通年化したことなどにより、令和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年度における元金償還額が市債の借入額を上回り、地方債現在高が</a:t>
          </a:r>
          <a:r>
            <a:rPr kumimoji="1" lang="en-US" altLang="ja-JP" sz="1400">
              <a:latin typeface="ＭＳ ゴシック" pitchFamily="49" charset="-128"/>
              <a:ea typeface="ＭＳ ゴシック" pitchFamily="49" charset="-128"/>
            </a:rPr>
            <a:t>1,936,461</a:t>
          </a:r>
          <a:r>
            <a:rPr kumimoji="1" lang="ja-JP" altLang="en-US" sz="1400">
              <a:latin typeface="ＭＳ ゴシック" pitchFamily="49" charset="-128"/>
              <a:ea typeface="ＭＳ ゴシック" pitchFamily="49" charset="-128"/>
            </a:rPr>
            <a:t>千円減少したため、将来負担額が充当可能財源等を下回った。</a:t>
          </a:r>
        </a:p>
        <a:p>
          <a:r>
            <a:rPr kumimoji="1" lang="ja-JP" altLang="en-US" sz="1400">
              <a:latin typeface="ＭＳ ゴシック" pitchFamily="49" charset="-128"/>
              <a:ea typeface="ＭＳ ゴシック" pitchFamily="49" charset="-128"/>
            </a:rPr>
            <a:t>今後も新規事業の精査及び地方債の発行抑制に努めるとともに、引き続き基金の確保に努める。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埼玉県坂戸市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減債基金（市債管理基金）の臨時財政対策債償還基金積立てによる増、今後の公共施設整備のための公共施設整備基金の計画的な積立てによる増、まちづくり応援寄附金受入れ体制強化によるまちづくり応援基金の増が基金全体の残高増加に影響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安定した財政運営を行うために、一定の基金残高を確保していく必要がある。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の公共施設整備のために計画的に積み立てている。まちづくり応援基金は、ふるさと納税による寄附金を積み立て、学校施設整備事業やこども医療費支給事業等に充てている。緑と花と清流基金は、自然環境の保全及び創造に要する経費に充てている。森林環境整備基金は、森林環境整備や公共施設の木材利用等に使用する。地域福祉基金は、寄附金の申し出に伴う積立てで、地域の特性に応じた施策を進めるため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百万円の積立てにより残高が増加した。まちづくり応援基金は、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百万円の積立てに対し、取崩し額が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百万円であるため残高が増加した。森林環境整備基金は、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百万円の積立てに対し、取崩し額が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については、安定した積立額を確保するため、ふるさと納税による寄附額の増加を図る。公共施設整備基金については、多くの公共施設が老朽化しているため、今後の公共施設整備のための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民間保育所等運営委託事業や関間千代田線整備事業において、市の一般財源による負担額が増加したこと等により、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本市を取り巻く社会経済情勢の急激な変化などに対応するため、今後も効率的な財政運営に努め、一定の基金残高を確保していく。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普通交付税の再算定において交付された臨時財政対策債償還基金費相当額を積み立てたことにより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必要な時に積立て、取崩す、適切な基金運用を行っていく。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3CCC6AC-B26D-4FC8-BCD1-1EB51597F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F1B5B7A-1E34-45F0-B60D-67FAD6362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E72ED47-C51A-4F10-8858-131C3CF5F1E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01DF47C-0C6C-48CD-B973-81F2EE4033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BB147FC-6119-4427-973C-2ED3657971C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8B1237E7-D760-4652-800B-9856E555908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85FCCFF-7D9C-4F42-8F27-635D4FB565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2F16E1E-650F-4D9C-BE3F-B89F556FEBB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09F8FFE-9408-4D38-BC5C-2752AB210DB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1ACFB562-F286-4DE5-960E-5189935D95B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45890C4B-2C25-4B24-A2E3-B6BE2B244B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DF1EA1FD-EEAA-4353-8663-1E87380364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599F2B2-8BB2-46E6-BBFB-9197BBA739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34C73C7E-C40E-4771-A2E2-A2118562CE1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9D8EB9D-C9A0-4094-B381-8FD294BA137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C9EB15D-68B1-4EDB-878F-A5A91C3958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B82628C-E6A4-4919-860B-D55ABDC04F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43C236A9-C46E-4971-B54D-4327C182E9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BF7FAF69-5B82-48A6-9D10-31213FDC6E5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6B27E2F7-00D8-432E-BF2A-93042118E8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F00B4B1D-60CE-46C3-9630-3D7BF4D37BA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7F3DCF5-6BEE-4BE6-8FB8-CAA32736B4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F71CA0C-CBD6-46CE-83E1-742189F46E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C4C629D-CF5B-4C64-A84C-F9B01CF634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78AA638-C191-4596-BA29-59C5BB538C9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37880FB8-E6DF-456C-81D0-AF63BA9D8EC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F92E626-5357-46B7-822F-435B3B6B95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20CE32E-AF8E-4815-9DB1-425921E178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D0562C5-7FB5-427F-B81B-AD8376659DD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5DA4E09-B4DD-4C80-9578-F5C1A0CC124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3945D9F5-65A6-439B-8840-B175AB57CD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808ACA7B-E333-49AF-B5CE-81A72E1AC85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47E0A68-F0C8-417F-A272-159E9D6E0D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52A50415-2CCA-482F-85AF-3F03ECDEF7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BF00B53-D6EF-4CE6-9792-68338C2754B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20CD2D74-E6CD-4FCF-9DCB-F8054C097D5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30AB7C75-E42B-46B0-8402-5352F275D32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25D01822-9003-4CA3-8C8C-69C65A7AF53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1260E90-8CC4-4032-89B3-DF111C36D1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CBC9BAC-06AE-4236-81A2-4491565CAD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26CA2ED-9B33-46D3-A91A-10F3E154141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27855105-48A7-43B5-B5A5-3CC75C98523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7C4CFFB4-A992-455E-90A0-6C1B8FBACB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D68C9A8F-0B67-4F90-9B42-8B23F77BCD9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543B8244-08FA-48FE-8BE2-6A25E59F5C5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B28527F4-1801-4FD7-A265-0CDE4DCCD23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2157D1D-2954-4778-BF82-62469D8DED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132BE44-286D-4A38-8B5C-C50E2D83DBF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18FC783-2692-41EC-9810-364C77C79F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AD59D431-9665-4F85-9761-C9629E93AA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AADB88C-4728-4BC8-98E5-B8BAAB2EE0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公共施設の老朽化によって、有形固定資産減価償却率は上昇している。当市では、令和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回の改訂を実施した公共施設等マネジメント計画において、</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年間で建物数を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％削減するという目標を掲げ、老朽化した施設の集約化・複合化や除却を進めている。今後も計画に基づいて、可能な限り施設の長寿命化を図るとともに、適切な公共施設の管理に努める。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F24140C8-E83F-48FA-8191-9AD263DFA2E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C618D4C-24D4-4D63-BBD0-639D92C79F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589CC3B-E21B-4A0B-B083-83AD074A918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68E79FCC-F58E-4E57-9DB9-D6988C9BAE9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F88CA500-5073-4073-B590-DD494DF09DD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14713660-F8F7-4753-BD46-3B32E366FEC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1009CAAD-F83D-4D9D-860C-29FA098B24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B94ABB63-5D22-422A-AC92-EE889C885B5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DB8DFC6-393F-4D74-A5FB-ACF3EDEC2A6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FF516DAB-C932-421D-96A2-99CF5E0632C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5D1673ED-0EA3-4E7B-99D0-57F5F5499A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4E2CB72F-9FB9-40FD-8D95-8C14D3CABC1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9BE48F8E-FEAF-47C3-99CE-E91A295C032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9A43077-FF6A-4568-98DB-EAA4CC8DF01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D5016688-8F19-40A5-9FF8-F561C894592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45579AA-D3C1-449D-A0A8-3A0E70F40F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E3DE7711-5858-4C09-842F-ABDDE1328882}"/>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68BF890A-ED39-46B7-930A-37581B5E70F3}"/>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8A2C4C72-4B33-427C-B7F9-0D84931CDB08}"/>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2" name="有形固定資産減価償却率最大値テキスト">
          <a:extLst>
            <a:ext uri="{FF2B5EF4-FFF2-40B4-BE49-F238E27FC236}">
              <a16:creationId xmlns:a16="http://schemas.microsoft.com/office/drawing/2014/main" id="{226EF325-FA5B-49B7-9026-61B283F1212C}"/>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3" name="直線コネクタ 72">
          <a:extLst>
            <a:ext uri="{FF2B5EF4-FFF2-40B4-BE49-F238E27FC236}">
              <a16:creationId xmlns:a16="http://schemas.microsoft.com/office/drawing/2014/main" id="{72C64123-EBA6-48B6-9FB5-A4EC14C8A510}"/>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4" name="有形固定資産減価償却率平均値テキスト">
          <a:extLst>
            <a:ext uri="{FF2B5EF4-FFF2-40B4-BE49-F238E27FC236}">
              <a16:creationId xmlns:a16="http://schemas.microsoft.com/office/drawing/2014/main" id="{54E44896-03D5-4D41-81CB-E6FBE5A4FF82}"/>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5" name="フローチャート: 判断 74">
          <a:extLst>
            <a:ext uri="{FF2B5EF4-FFF2-40B4-BE49-F238E27FC236}">
              <a16:creationId xmlns:a16="http://schemas.microsoft.com/office/drawing/2014/main" id="{D623C53C-808C-4581-9374-DD3525F43630}"/>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6" name="フローチャート: 判断 75">
          <a:extLst>
            <a:ext uri="{FF2B5EF4-FFF2-40B4-BE49-F238E27FC236}">
              <a16:creationId xmlns:a16="http://schemas.microsoft.com/office/drawing/2014/main" id="{760DBD01-E8C4-432E-B081-6750C8E1D36A}"/>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7" name="フローチャート: 判断 76">
          <a:extLst>
            <a:ext uri="{FF2B5EF4-FFF2-40B4-BE49-F238E27FC236}">
              <a16:creationId xmlns:a16="http://schemas.microsoft.com/office/drawing/2014/main" id="{144F5309-36CA-4F83-8C42-BD49825DED0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8" name="フローチャート: 判断 77">
          <a:extLst>
            <a:ext uri="{FF2B5EF4-FFF2-40B4-BE49-F238E27FC236}">
              <a16:creationId xmlns:a16="http://schemas.microsoft.com/office/drawing/2014/main" id="{987D29D3-2F3F-4C08-856A-B9EB121F88E8}"/>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9" name="フローチャート: 判断 78">
          <a:extLst>
            <a:ext uri="{FF2B5EF4-FFF2-40B4-BE49-F238E27FC236}">
              <a16:creationId xmlns:a16="http://schemas.microsoft.com/office/drawing/2014/main" id="{E0C8F8F2-0152-4B03-83D1-EBF8A749F31E}"/>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08B8CA5-E366-41EB-BC2C-67E81A8F893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B6BBF02-233C-4EE3-B05B-B1567ADC3AA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9782880-0CDB-4B66-879B-E4DE11755A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20DD537-60F1-47A3-97F9-76F3A9A27F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27A7696-A41E-4061-B63A-3F8DD09FF9D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22437</xdr:rowOff>
    </xdr:from>
    <xdr:to>
      <xdr:col>23</xdr:col>
      <xdr:colOff>136525</xdr:colOff>
      <xdr:row>32</xdr:row>
      <xdr:rowOff>124037</xdr:rowOff>
    </xdr:to>
    <xdr:sp macro="" textlink="">
      <xdr:nvSpPr>
        <xdr:cNvPr id="85" name="楕円 84">
          <a:extLst>
            <a:ext uri="{FF2B5EF4-FFF2-40B4-BE49-F238E27FC236}">
              <a16:creationId xmlns:a16="http://schemas.microsoft.com/office/drawing/2014/main" id="{4E8A6EFB-69F8-4FFD-B7C5-51917701CEE4}"/>
            </a:ext>
          </a:extLst>
        </xdr:cNvPr>
        <xdr:cNvSpPr/>
      </xdr:nvSpPr>
      <xdr:spPr>
        <a:xfrm>
          <a:off x="47117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864</xdr:rowOff>
    </xdr:from>
    <xdr:ext cx="405111" cy="259045"/>
    <xdr:sp macro="" textlink="">
      <xdr:nvSpPr>
        <xdr:cNvPr id="86" name="有形固定資産減価償却率該当値テキスト">
          <a:extLst>
            <a:ext uri="{FF2B5EF4-FFF2-40B4-BE49-F238E27FC236}">
              <a16:creationId xmlns:a16="http://schemas.microsoft.com/office/drawing/2014/main" id="{C5D7A857-CCAA-4646-B91F-881701F23AB9}"/>
            </a:ext>
          </a:extLst>
        </xdr:cNvPr>
        <xdr:cNvSpPr txBox="1"/>
      </xdr:nvSpPr>
      <xdr:spPr>
        <a:xfrm>
          <a:off x="4813300" y="625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7" name="楕円 86">
          <a:extLst>
            <a:ext uri="{FF2B5EF4-FFF2-40B4-BE49-F238E27FC236}">
              <a16:creationId xmlns:a16="http://schemas.microsoft.com/office/drawing/2014/main" id="{75814142-CB99-4F8F-A5EF-42B20AA2F0E1}"/>
            </a:ext>
          </a:extLst>
        </xdr:cNvPr>
        <xdr:cNvSpPr/>
      </xdr:nvSpPr>
      <xdr:spPr>
        <a:xfrm>
          <a:off x="4000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73237</xdr:rowOff>
    </xdr:to>
    <xdr:cxnSp macro="">
      <xdr:nvCxnSpPr>
        <xdr:cNvPr id="88" name="直線コネクタ 87">
          <a:extLst>
            <a:ext uri="{FF2B5EF4-FFF2-40B4-BE49-F238E27FC236}">
              <a16:creationId xmlns:a16="http://schemas.microsoft.com/office/drawing/2014/main" id="{4649F8DA-847C-4A9C-9AE1-DFA3FB0A8FA1}"/>
            </a:ext>
          </a:extLst>
        </xdr:cNvPr>
        <xdr:cNvCxnSpPr/>
      </xdr:nvCxnSpPr>
      <xdr:spPr>
        <a:xfrm>
          <a:off x="4051300" y="627718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89" name="楕円 88">
          <a:extLst>
            <a:ext uri="{FF2B5EF4-FFF2-40B4-BE49-F238E27FC236}">
              <a16:creationId xmlns:a16="http://schemas.microsoft.com/office/drawing/2014/main" id="{CBDAE217-7E8F-4C05-8382-F90E81BEEC54}"/>
            </a:ext>
          </a:extLst>
        </xdr:cNvPr>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32</xdr:row>
      <xdr:rowOff>19262</xdr:rowOff>
    </xdr:to>
    <xdr:cxnSp macro="">
      <xdr:nvCxnSpPr>
        <xdr:cNvPr id="90" name="直線コネクタ 89">
          <a:extLst>
            <a:ext uri="{FF2B5EF4-FFF2-40B4-BE49-F238E27FC236}">
              <a16:creationId xmlns:a16="http://schemas.microsoft.com/office/drawing/2014/main" id="{2CE15C71-FE1F-4A1C-A3AA-4299DF4437F7}"/>
            </a:ext>
          </a:extLst>
        </xdr:cNvPr>
        <xdr:cNvCxnSpPr/>
      </xdr:nvCxnSpPr>
      <xdr:spPr>
        <a:xfrm>
          <a:off x="3289300" y="621961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91" name="楕円 90">
          <a:extLst>
            <a:ext uri="{FF2B5EF4-FFF2-40B4-BE49-F238E27FC236}">
              <a16:creationId xmlns:a16="http://schemas.microsoft.com/office/drawing/2014/main" id="{019A27F5-41F6-4501-B079-F4E4371EF5F9}"/>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133138</xdr:rowOff>
    </xdr:to>
    <xdr:cxnSp macro="">
      <xdr:nvCxnSpPr>
        <xdr:cNvPr id="92" name="直線コネクタ 91">
          <a:extLst>
            <a:ext uri="{FF2B5EF4-FFF2-40B4-BE49-F238E27FC236}">
              <a16:creationId xmlns:a16="http://schemas.microsoft.com/office/drawing/2014/main" id="{73F8746F-A668-46FE-996A-9EC88B74AA9B}"/>
            </a:ext>
          </a:extLst>
        </xdr:cNvPr>
        <xdr:cNvCxnSpPr/>
      </xdr:nvCxnSpPr>
      <xdr:spPr>
        <a:xfrm>
          <a:off x="2527300" y="616923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93" name="楕円 92">
          <a:extLst>
            <a:ext uri="{FF2B5EF4-FFF2-40B4-BE49-F238E27FC236}">
              <a16:creationId xmlns:a16="http://schemas.microsoft.com/office/drawing/2014/main" id="{A7260CAB-03FE-48E8-B283-E90838BDD875}"/>
            </a:ext>
          </a:extLst>
        </xdr:cNvPr>
        <xdr:cNvSpPr/>
      </xdr:nvSpPr>
      <xdr:spPr>
        <a:xfrm>
          <a:off x="1714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82762</xdr:rowOff>
    </xdr:to>
    <xdr:cxnSp macro="">
      <xdr:nvCxnSpPr>
        <xdr:cNvPr id="94" name="直線コネクタ 93">
          <a:extLst>
            <a:ext uri="{FF2B5EF4-FFF2-40B4-BE49-F238E27FC236}">
              <a16:creationId xmlns:a16="http://schemas.microsoft.com/office/drawing/2014/main" id="{098CE145-5B78-4C38-A1A3-2F420933FA05}"/>
            </a:ext>
          </a:extLst>
        </xdr:cNvPr>
        <xdr:cNvCxnSpPr/>
      </xdr:nvCxnSpPr>
      <xdr:spPr>
        <a:xfrm>
          <a:off x="1765300" y="61152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5" name="n_1aveValue有形固定資産減価償却率">
          <a:extLst>
            <a:ext uri="{FF2B5EF4-FFF2-40B4-BE49-F238E27FC236}">
              <a16:creationId xmlns:a16="http://schemas.microsoft.com/office/drawing/2014/main" id="{2EF33D4B-EB77-4FFF-B878-25DC9C419022}"/>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6" name="n_2aveValue有形固定資産減価償却率">
          <a:extLst>
            <a:ext uri="{FF2B5EF4-FFF2-40B4-BE49-F238E27FC236}">
              <a16:creationId xmlns:a16="http://schemas.microsoft.com/office/drawing/2014/main" id="{8DAF0FAF-BBB9-459D-952E-9E3D4DCE11F9}"/>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7" name="n_3aveValue有形固定資産減価償却率">
          <a:extLst>
            <a:ext uri="{FF2B5EF4-FFF2-40B4-BE49-F238E27FC236}">
              <a16:creationId xmlns:a16="http://schemas.microsoft.com/office/drawing/2014/main" id="{B480A5D3-B8D7-4855-A505-1D91ED30922C}"/>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aveValue有形固定資産減価償却率">
          <a:extLst>
            <a:ext uri="{FF2B5EF4-FFF2-40B4-BE49-F238E27FC236}">
              <a16:creationId xmlns:a16="http://schemas.microsoft.com/office/drawing/2014/main" id="{6FAF5CEF-5A20-4861-A87F-C25213262C98}"/>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9" name="n_1mainValue有形固定資産減価償却率">
          <a:extLst>
            <a:ext uri="{FF2B5EF4-FFF2-40B4-BE49-F238E27FC236}">
              <a16:creationId xmlns:a16="http://schemas.microsoft.com/office/drawing/2014/main" id="{89E85B25-D7E0-4AD3-83C3-25EB619B0C81}"/>
            </a:ext>
          </a:extLst>
        </xdr:cNvPr>
        <xdr:cNvSpPr txBox="1"/>
      </xdr:nvSpPr>
      <xdr:spPr>
        <a:xfrm>
          <a:off x="38360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100" name="n_2mainValue有形固定資産減価償却率">
          <a:extLst>
            <a:ext uri="{FF2B5EF4-FFF2-40B4-BE49-F238E27FC236}">
              <a16:creationId xmlns:a16="http://schemas.microsoft.com/office/drawing/2014/main" id="{B06A8961-C349-48B4-BF23-A1198849366F}"/>
            </a:ext>
          </a:extLst>
        </xdr:cNvPr>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101" name="n_3mainValue有形固定資産減価償却率">
          <a:extLst>
            <a:ext uri="{FF2B5EF4-FFF2-40B4-BE49-F238E27FC236}">
              <a16:creationId xmlns:a16="http://schemas.microsoft.com/office/drawing/2014/main" id="{6FF4CD03-21B1-463B-859F-E63E83C9F2A1}"/>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96114</xdr:rowOff>
    </xdr:from>
    <xdr:ext cx="405111" cy="259045"/>
    <xdr:sp macro="" textlink="">
      <xdr:nvSpPr>
        <xdr:cNvPr id="102" name="n_4mainValue有形固定資産減価償却率">
          <a:extLst>
            <a:ext uri="{FF2B5EF4-FFF2-40B4-BE49-F238E27FC236}">
              <a16:creationId xmlns:a16="http://schemas.microsoft.com/office/drawing/2014/main" id="{B50FBC8D-6E5B-4B93-ACFA-284A765CCEA3}"/>
            </a:ext>
          </a:extLst>
        </xdr:cNvPr>
        <xdr:cNvSpPr txBox="1"/>
      </xdr:nvSpPr>
      <xdr:spPr>
        <a:xfrm>
          <a:off x="1562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C19675E-6E6A-4530-A1B1-9B6DB198C1A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E79FB8B-9CDD-43A9-A25F-F0EF577FE94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3BB33EA8-70B7-4818-B0FD-F9E56C8F2C6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8036C87-3C34-4B8B-80D4-347B1E7579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5929C3B-0421-488B-96C1-97F75F39457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AC84B1F-12DB-40E5-952F-99060C1D720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B1B07E3-E121-412C-AE5F-450E18F906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2219A55-7233-46AC-BFCF-EAC5F522A77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39149F7-39CC-4CC3-87F0-06C1BC0044B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2FE5CD5-1ED2-4B90-9421-A22E4A0CDE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B16E340-4312-459F-B36F-9A1AF9432A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2CA18C9-F23D-41CE-9983-14A47E29A0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B5B21C5-AAAF-49CA-8032-42926939030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将来負担額の</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以上を市債が占めていることから、市債の借入を最小限に抑制することで、市債の現在高を圧縮していく必要がある。併せて徴収率の向上を図り、市税を安定的に確保することで、経常的一般財源を増加させ、適正な財政運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92FC74A-E3F4-4E9F-94D6-DD1D85BEF4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EA1D58B-E4DB-4536-AD6F-FCBC778FE94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C67F903-8E02-4176-A2A8-F0BF1CCE313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EED6A711-CC87-4E55-831F-B7623E75437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832EB0EF-BF79-426B-BF55-B037C652CA9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FB09CAC-8915-4CE9-832F-E1191EEFD2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5218633E-44FF-4DBB-96A8-C81E6177133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80DE5DDC-ECED-45C8-A77B-56205B2B9EE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6BF8C39-E774-4D75-AF60-4BEC274B1C0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A7F75F4-1958-4774-9454-1A0E50D9120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8BA1698-F500-4461-822C-4AAC3B66AAA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BB95294E-7950-4851-AB8F-213932F9132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C2772D9C-5163-4DA4-8DDC-B5B03D446D1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DA982C95-3585-4AC2-BC6F-6F422F5F14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3BB9569F-24A3-4305-A821-E79D9D4D3AE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5270A4B-8F31-4765-88E5-8299073FCA1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9654847-16F6-4E70-8170-FD9E98F58B7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3" name="直線コネクタ 132">
          <a:extLst>
            <a:ext uri="{FF2B5EF4-FFF2-40B4-BE49-F238E27FC236}">
              <a16:creationId xmlns:a16="http://schemas.microsoft.com/office/drawing/2014/main" id="{6F9A870D-44AD-4A0E-962A-96B30E5D8034}"/>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4" name="債務償還比率最小値テキスト">
          <a:extLst>
            <a:ext uri="{FF2B5EF4-FFF2-40B4-BE49-F238E27FC236}">
              <a16:creationId xmlns:a16="http://schemas.microsoft.com/office/drawing/2014/main" id="{25A9500B-A5EB-4CD1-A8D4-2946EBAC4D83}"/>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5" name="直線コネクタ 134">
          <a:extLst>
            <a:ext uri="{FF2B5EF4-FFF2-40B4-BE49-F238E27FC236}">
              <a16:creationId xmlns:a16="http://schemas.microsoft.com/office/drawing/2014/main" id="{A626A251-46BE-41BA-833C-4A24EEE3A3AA}"/>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7C360321-E5BF-4BE5-883F-B13C5B13889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C063473C-EA8E-40A1-9418-D24812653FC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8" name="債務償還比率平均値テキスト">
          <a:extLst>
            <a:ext uri="{FF2B5EF4-FFF2-40B4-BE49-F238E27FC236}">
              <a16:creationId xmlns:a16="http://schemas.microsoft.com/office/drawing/2014/main" id="{8DC154F5-C3E8-4FFF-B16A-95578DE27B0D}"/>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9" name="フローチャート: 判断 138">
          <a:extLst>
            <a:ext uri="{FF2B5EF4-FFF2-40B4-BE49-F238E27FC236}">
              <a16:creationId xmlns:a16="http://schemas.microsoft.com/office/drawing/2014/main" id="{58555E52-9EFB-4FA5-BCAA-80F000AA4E53}"/>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0" name="フローチャート: 判断 139">
          <a:extLst>
            <a:ext uri="{FF2B5EF4-FFF2-40B4-BE49-F238E27FC236}">
              <a16:creationId xmlns:a16="http://schemas.microsoft.com/office/drawing/2014/main" id="{53D8668A-3086-4A58-869F-14F97A90D973}"/>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1" name="フローチャート: 判断 140">
          <a:extLst>
            <a:ext uri="{FF2B5EF4-FFF2-40B4-BE49-F238E27FC236}">
              <a16:creationId xmlns:a16="http://schemas.microsoft.com/office/drawing/2014/main" id="{11028D5A-F31A-4D79-BD23-3C4084A9FAAC}"/>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2" name="フローチャート: 判断 141">
          <a:extLst>
            <a:ext uri="{FF2B5EF4-FFF2-40B4-BE49-F238E27FC236}">
              <a16:creationId xmlns:a16="http://schemas.microsoft.com/office/drawing/2014/main" id="{032C0B93-D397-4C9D-AEAC-E3666BF0ECC0}"/>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3" name="フローチャート: 判断 142">
          <a:extLst>
            <a:ext uri="{FF2B5EF4-FFF2-40B4-BE49-F238E27FC236}">
              <a16:creationId xmlns:a16="http://schemas.microsoft.com/office/drawing/2014/main" id="{D622B1E9-FC7E-4E6B-90F0-916040FA0E6B}"/>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B87B0FE-4148-4E51-B177-58DBD46AD8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AABD92C-A84E-4FCB-97AB-F667059719B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650A57F-08C2-4571-8B67-EDB64EB0D6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6594FF7-8036-44B9-91A3-4F1FF9E83B2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D2C0A72-670B-4981-9164-74D723D2B0D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141587</xdr:rowOff>
    </xdr:from>
    <xdr:to>
      <xdr:col>76</xdr:col>
      <xdr:colOff>73025</xdr:colOff>
      <xdr:row>30</xdr:row>
      <xdr:rowOff>71737</xdr:rowOff>
    </xdr:to>
    <xdr:sp macro="" textlink="">
      <xdr:nvSpPr>
        <xdr:cNvPr id="149" name="楕円 148">
          <a:extLst>
            <a:ext uri="{FF2B5EF4-FFF2-40B4-BE49-F238E27FC236}">
              <a16:creationId xmlns:a16="http://schemas.microsoft.com/office/drawing/2014/main" id="{C38BCBC4-10DD-43DE-AC49-4003C99C06BA}"/>
            </a:ext>
          </a:extLst>
        </xdr:cNvPr>
        <xdr:cNvSpPr/>
      </xdr:nvSpPr>
      <xdr:spPr>
        <a:xfrm>
          <a:off x="14744700" y="588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164464</xdr:rowOff>
    </xdr:from>
    <xdr:ext cx="469744" cy="259045"/>
    <xdr:sp macro="" textlink="">
      <xdr:nvSpPr>
        <xdr:cNvPr id="150" name="債務償還比率該当値テキスト">
          <a:extLst>
            <a:ext uri="{FF2B5EF4-FFF2-40B4-BE49-F238E27FC236}">
              <a16:creationId xmlns:a16="http://schemas.microsoft.com/office/drawing/2014/main" id="{5E1CC2DB-440C-4F5E-9763-B1B91B4DAB04}"/>
            </a:ext>
          </a:extLst>
        </xdr:cNvPr>
        <xdr:cNvSpPr txBox="1"/>
      </xdr:nvSpPr>
      <xdr:spPr>
        <a:xfrm>
          <a:off x="14846300" y="573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89154</xdr:rowOff>
    </xdr:from>
    <xdr:to>
      <xdr:col>72</xdr:col>
      <xdr:colOff>123825</xdr:colOff>
      <xdr:row>30</xdr:row>
      <xdr:rowOff>19304</xdr:rowOff>
    </xdr:to>
    <xdr:sp macro="" textlink="">
      <xdr:nvSpPr>
        <xdr:cNvPr id="151" name="楕円 150">
          <a:extLst>
            <a:ext uri="{FF2B5EF4-FFF2-40B4-BE49-F238E27FC236}">
              <a16:creationId xmlns:a16="http://schemas.microsoft.com/office/drawing/2014/main" id="{44E48F61-D340-4DAD-AA7A-4BFA5490EAE7}"/>
            </a:ext>
          </a:extLst>
        </xdr:cNvPr>
        <xdr:cNvSpPr/>
      </xdr:nvSpPr>
      <xdr:spPr>
        <a:xfrm>
          <a:off x="14033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139954</xdr:rowOff>
    </xdr:from>
    <xdr:to>
      <xdr:col>76</xdr:col>
      <xdr:colOff>22225</xdr:colOff>
      <xdr:row>30</xdr:row>
      <xdr:rowOff>20937</xdr:rowOff>
    </xdr:to>
    <xdr:cxnSp macro="">
      <xdr:nvCxnSpPr>
        <xdr:cNvPr id="152" name="直線コネクタ 151">
          <a:extLst>
            <a:ext uri="{FF2B5EF4-FFF2-40B4-BE49-F238E27FC236}">
              <a16:creationId xmlns:a16="http://schemas.microsoft.com/office/drawing/2014/main" id="{68D1A0FC-F3A0-490A-A905-B4DEEABE7F2D}"/>
            </a:ext>
          </a:extLst>
        </xdr:cNvPr>
        <xdr:cNvCxnSpPr/>
      </xdr:nvCxnSpPr>
      <xdr:spPr>
        <a:xfrm>
          <a:off x="14084300" y="5883529"/>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57848</xdr:rowOff>
    </xdr:from>
    <xdr:to>
      <xdr:col>68</xdr:col>
      <xdr:colOff>123825</xdr:colOff>
      <xdr:row>29</xdr:row>
      <xdr:rowOff>159448</xdr:rowOff>
    </xdr:to>
    <xdr:sp macro="" textlink="">
      <xdr:nvSpPr>
        <xdr:cNvPr id="153" name="楕円 152">
          <a:extLst>
            <a:ext uri="{FF2B5EF4-FFF2-40B4-BE49-F238E27FC236}">
              <a16:creationId xmlns:a16="http://schemas.microsoft.com/office/drawing/2014/main" id="{AD65FD28-4E6E-4EF6-9A64-6B290B229065}"/>
            </a:ext>
          </a:extLst>
        </xdr:cNvPr>
        <xdr:cNvSpPr/>
      </xdr:nvSpPr>
      <xdr:spPr>
        <a:xfrm>
          <a:off x="13271500" y="58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108648</xdr:rowOff>
    </xdr:from>
    <xdr:to>
      <xdr:col>72</xdr:col>
      <xdr:colOff>73025</xdr:colOff>
      <xdr:row>29</xdr:row>
      <xdr:rowOff>139954</xdr:rowOff>
    </xdr:to>
    <xdr:cxnSp macro="">
      <xdr:nvCxnSpPr>
        <xdr:cNvPr id="154" name="直線コネクタ 153">
          <a:extLst>
            <a:ext uri="{FF2B5EF4-FFF2-40B4-BE49-F238E27FC236}">
              <a16:creationId xmlns:a16="http://schemas.microsoft.com/office/drawing/2014/main" id="{D052FC34-0BE1-48CD-AC97-664C73B61DC5}"/>
            </a:ext>
          </a:extLst>
        </xdr:cNvPr>
        <xdr:cNvCxnSpPr/>
      </xdr:nvCxnSpPr>
      <xdr:spPr>
        <a:xfrm>
          <a:off x="13322300" y="5852223"/>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25536</xdr:rowOff>
    </xdr:from>
    <xdr:to>
      <xdr:col>64</xdr:col>
      <xdr:colOff>123825</xdr:colOff>
      <xdr:row>31</xdr:row>
      <xdr:rowOff>127136</xdr:rowOff>
    </xdr:to>
    <xdr:sp macro="" textlink="">
      <xdr:nvSpPr>
        <xdr:cNvPr id="155" name="楕円 154">
          <a:extLst>
            <a:ext uri="{FF2B5EF4-FFF2-40B4-BE49-F238E27FC236}">
              <a16:creationId xmlns:a16="http://schemas.microsoft.com/office/drawing/2014/main" id="{25C1F5F5-8B5C-4FBC-8453-22488DF4B2C8}"/>
            </a:ext>
          </a:extLst>
        </xdr:cNvPr>
        <xdr:cNvSpPr/>
      </xdr:nvSpPr>
      <xdr:spPr>
        <a:xfrm>
          <a:off x="12509500" y="61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108648</xdr:rowOff>
    </xdr:from>
    <xdr:to>
      <xdr:col>68</xdr:col>
      <xdr:colOff>73025</xdr:colOff>
      <xdr:row>31</xdr:row>
      <xdr:rowOff>76336</xdr:rowOff>
    </xdr:to>
    <xdr:cxnSp macro="">
      <xdr:nvCxnSpPr>
        <xdr:cNvPr id="156" name="直線コネクタ 155">
          <a:extLst>
            <a:ext uri="{FF2B5EF4-FFF2-40B4-BE49-F238E27FC236}">
              <a16:creationId xmlns:a16="http://schemas.microsoft.com/office/drawing/2014/main" id="{EDC054C9-70C7-4E56-82ED-84DCBDC5E894}"/>
            </a:ext>
          </a:extLst>
        </xdr:cNvPr>
        <xdr:cNvCxnSpPr/>
      </xdr:nvCxnSpPr>
      <xdr:spPr>
        <a:xfrm flipV="1">
          <a:off x="12560300" y="5852223"/>
          <a:ext cx="762000" cy="3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124850</xdr:rowOff>
    </xdr:from>
    <xdr:to>
      <xdr:col>60</xdr:col>
      <xdr:colOff>123825</xdr:colOff>
      <xdr:row>32</xdr:row>
      <xdr:rowOff>55000</xdr:rowOff>
    </xdr:to>
    <xdr:sp macro="" textlink="">
      <xdr:nvSpPr>
        <xdr:cNvPr id="157" name="楕円 156">
          <a:extLst>
            <a:ext uri="{FF2B5EF4-FFF2-40B4-BE49-F238E27FC236}">
              <a16:creationId xmlns:a16="http://schemas.microsoft.com/office/drawing/2014/main" id="{BF83012C-4240-4A2C-856B-0BEAB963A3EC}"/>
            </a:ext>
          </a:extLst>
        </xdr:cNvPr>
        <xdr:cNvSpPr/>
      </xdr:nvSpPr>
      <xdr:spPr>
        <a:xfrm>
          <a:off x="11747500" y="621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76336</xdr:rowOff>
    </xdr:from>
    <xdr:to>
      <xdr:col>64</xdr:col>
      <xdr:colOff>73025</xdr:colOff>
      <xdr:row>32</xdr:row>
      <xdr:rowOff>4200</xdr:rowOff>
    </xdr:to>
    <xdr:cxnSp macro="">
      <xdr:nvCxnSpPr>
        <xdr:cNvPr id="158" name="直線コネクタ 157">
          <a:extLst>
            <a:ext uri="{FF2B5EF4-FFF2-40B4-BE49-F238E27FC236}">
              <a16:creationId xmlns:a16="http://schemas.microsoft.com/office/drawing/2014/main" id="{BE1A3B16-5D56-4F36-9E98-AAD34530C2F7}"/>
            </a:ext>
          </a:extLst>
        </xdr:cNvPr>
        <xdr:cNvCxnSpPr/>
      </xdr:nvCxnSpPr>
      <xdr:spPr>
        <a:xfrm flipV="1">
          <a:off x="11798300" y="6162811"/>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9" name="n_1aveValue債務償還比率">
          <a:extLst>
            <a:ext uri="{FF2B5EF4-FFF2-40B4-BE49-F238E27FC236}">
              <a16:creationId xmlns:a16="http://schemas.microsoft.com/office/drawing/2014/main" id="{C889D057-BCA8-4E0A-B134-C58433DD9727}"/>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0" name="n_2aveValue債務償還比率">
          <a:extLst>
            <a:ext uri="{FF2B5EF4-FFF2-40B4-BE49-F238E27FC236}">
              <a16:creationId xmlns:a16="http://schemas.microsoft.com/office/drawing/2014/main" id="{A66CA4AD-2126-4485-938D-9A06CB8FDCA7}"/>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1" name="n_3aveValue債務償還比率">
          <a:extLst>
            <a:ext uri="{FF2B5EF4-FFF2-40B4-BE49-F238E27FC236}">
              <a16:creationId xmlns:a16="http://schemas.microsoft.com/office/drawing/2014/main" id="{379890D7-18C4-4466-B243-A219DD574E6E}"/>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2" name="n_4aveValue債務償還比率">
          <a:extLst>
            <a:ext uri="{FF2B5EF4-FFF2-40B4-BE49-F238E27FC236}">
              <a16:creationId xmlns:a16="http://schemas.microsoft.com/office/drawing/2014/main" id="{074029A9-5FEA-4AD1-A9F4-1B65CD28E6D3}"/>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35831</xdr:rowOff>
    </xdr:from>
    <xdr:ext cx="469744" cy="259045"/>
    <xdr:sp macro="" textlink="">
      <xdr:nvSpPr>
        <xdr:cNvPr id="163" name="n_1mainValue債務償還比率">
          <a:extLst>
            <a:ext uri="{FF2B5EF4-FFF2-40B4-BE49-F238E27FC236}">
              <a16:creationId xmlns:a16="http://schemas.microsoft.com/office/drawing/2014/main" id="{B7819727-8262-4DDA-AD39-82722E37D61E}"/>
            </a:ext>
          </a:extLst>
        </xdr:cNvPr>
        <xdr:cNvSpPr txBox="1"/>
      </xdr:nvSpPr>
      <xdr:spPr>
        <a:xfrm>
          <a:off x="13836727" y="56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4525</xdr:rowOff>
    </xdr:from>
    <xdr:ext cx="469744" cy="259045"/>
    <xdr:sp macro="" textlink="">
      <xdr:nvSpPr>
        <xdr:cNvPr id="164" name="n_2mainValue債務償還比率">
          <a:extLst>
            <a:ext uri="{FF2B5EF4-FFF2-40B4-BE49-F238E27FC236}">
              <a16:creationId xmlns:a16="http://schemas.microsoft.com/office/drawing/2014/main" id="{5ACD0242-97B1-4322-B7D8-BA72F8102C25}"/>
            </a:ext>
          </a:extLst>
        </xdr:cNvPr>
        <xdr:cNvSpPr txBox="1"/>
      </xdr:nvSpPr>
      <xdr:spPr>
        <a:xfrm>
          <a:off x="13087427" y="557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143663</xdr:rowOff>
    </xdr:from>
    <xdr:ext cx="469744" cy="259045"/>
    <xdr:sp macro="" textlink="">
      <xdr:nvSpPr>
        <xdr:cNvPr id="165" name="n_3mainValue債務償還比率">
          <a:extLst>
            <a:ext uri="{FF2B5EF4-FFF2-40B4-BE49-F238E27FC236}">
              <a16:creationId xmlns:a16="http://schemas.microsoft.com/office/drawing/2014/main" id="{433E024D-5D84-4D9F-98BD-4F0805D90E41}"/>
            </a:ext>
          </a:extLst>
        </xdr:cNvPr>
        <xdr:cNvSpPr txBox="1"/>
      </xdr:nvSpPr>
      <xdr:spPr>
        <a:xfrm>
          <a:off x="12325427" y="58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46127</xdr:rowOff>
    </xdr:from>
    <xdr:ext cx="469744" cy="259045"/>
    <xdr:sp macro="" textlink="">
      <xdr:nvSpPr>
        <xdr:cNvPr id="166" name="n_4mainValue債務償還比率">
          <a:extLst>
            <a:ext uri="{FF2B5EF4-FFF2-40B4-BE49-F238E27FC236}">
              <a16:creationId xmlns:a16="http://schemas.microsoft.com/office/drawing/2014/main" id="{A5D685BA-CD0D-4C10-B148-9D7AD9D87E67}"/>
            </a:ext>
          </a:extLst>
        </xdr:cNvPr>
        <xdr:cNvSpPr txBox="1"/>
      </xdr:nvSpPr>
      <xdr:spPr>
        <a:xfrm>
          <a:off x="11563427" y="63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0F800D3-AE63-49C3-B5D1-B7D2C3E940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CA5A0B3-854F-414B-8860-A8F1FC6752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D9AB0E6-2EB9-48D9-A3BE-F2AB010479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94FA719-CFAB-4FAF-AB86-0A4534784F9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2C6C02D-112C-4A26-8665-C6250DC38CE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7449C0A-6D24-429E-B7A4-8803D882A7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9A7336-F728-4BA9-8A2D-B9E6A8EE5D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D903F6-9340-48A9-8B50-28ABF51219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4B0866-5400-4FBD-AF6F-5F7BD00F67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3890C9-7FB7-4DA2-BFD3-641A2619E0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548AA1-BFD3-4EBF-B89E-F775770272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E604E6-8428-4450-B4F1-F57E25701D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70884F-9650-47D9-89D7-9AE06FAD88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30B275-4FAF-4AFE-9392-35AB2B7550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8DD66F-8054-4CD0-B8F7-1BFE0E75B7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A507F4-49A7-43FD-A70E-A20326BB10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363D48-D204-4882-AD2B-154BEE834D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AEB3BB-E818-459E-97A1-BA1AD10112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454BD-9FAD-48D0-B6CE-2D80FAC006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73A30B-D0A1-4AB7-9DFE-0395B299C1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0592B5-29F4-445C-98B7-2FB8658269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51600DB-DA06-49EA-B57E-954E73D0ED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160910-3760-4BC3-8364-E01D2F229B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A8CF40-902A-4D45-8FC2-FBC321C0C2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C042FD-ED27-4994-A287-2D9CB88C4F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34BE2F-B6A3-478C-BA69-C736615600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FF1767-2482-46B5-B9AD-705843E011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CBAB5C-5CE3-4114-A4FE-13728A6715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821D33-2AC0-4EF7-B317-F780721B79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521157-77DD-4EBA-938C-B582532471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1C2C30-3B9A-4D57-9FEE-9EB5C32922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1E8EE3-DCE6-4B66-A982-1A2B31B0F7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D95C3A-CE3C-4626-97E9-620B386B88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BFCEDF-9CE0-4748-B91A-4774923B4E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328066-E213-4D22-B7FC-C615C65345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53AB12-713B-447E-BEFF-8594A3C0F2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958CBB-8BC1-4BE9-8627-A266C360BA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7ABFE4-036A-4854-85F9-B37DA5F1C5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8E9016-10EA-436B-A994-1F58467D73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3C972E-B4B3-4A3E-ADDE-71917674E3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498139-D0D1-4F8D-993E-0AEDE05A3F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4D0040-ACCE-453A-A629-CF1F72D6BB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F7E5B2-54A9-4F1E-8FBE-283A6931E3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EA9EEF-0850-415A-AF6A-4F9E4F5720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3AA323-1D7F-49FF-936E-7C101F5601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AE0735-86D6-4666-8DC0-A45438AF33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CB5084-5477-425B-9F93-A51FECAE35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B36414-CBF6-4D13-998A-BAE0E67DCB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2916F17-9293-44CA-876F-45572385DA1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1BE12A8-80FD-4C2F-AE9B-4776FF1B95B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E4A4778-31B9-4174-B594-CBC5BBF8FF5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3878D15-EA7F-425D-B7EE-2057F9BD6D3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3AE2132-5534-4FF4-B6E8-BBCB1DC1B15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72A3FC-3B27-4481-AFA9-5FFEAF2D23A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A25FA67-13AA-46B9-A525-6A84DDCB055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C04437E-E7C0-42CB-BBD8-907ACDBDD71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4995479-DD70-4E24-9601-A12846A0EC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BC95732-E747-4011-9C41-6707AB57AC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76A9DEA-B4D8-451D-90B7-A00F4B38D2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68183306-B60D-4C9A-9636-421B06F279D5}"/>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6D424994-C3CF-4CD2-9AF9-93EFAA3C6A0E}"/>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8D65A3FB-1B4B-4165-95F8-E92453620F9C}"/>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63990204-9662-42F4-A215-8331ECF3DED3}"/>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BDAA62B6-57B9-4476-908C-03114FD60667}"/>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5E70D1EA-E086-450D-A834-94936532B8C3}"/>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765723CB-D7C4-46A4-A145-8AC0C8E26A73}"/>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5A53E916-17E5-41D1-BD5D-96A55E493A2E}"/>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0EBDF16-ECD5-4698-BE12-94F79F063622}"/>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4113FB21-79BF-4DD2-94EC-6E3E1FDCAA00}"/>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92D31667-8021-439D-B7A4-5A60649AAA18}"/>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DA6E892-B603-4E72-92F3-2867932DF9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A6D3C2E-FC0B-40E3-ABFE-53198DC67F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5C5A23-6339-4890-B3C8-DDB910C589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00D6475-711A-4350-8A2D-5A123121A6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DF4B5A-7F47-4216-965B-DDAA9685BA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71" name="楕円 70">
          <a:extLst>
            <a:ext uri="{FF2B5EF4-FFF2-40B4-BE49-F238E27FC236}">
              <a16:creationId xmlns:a16="http://schemas.microsoft.com/office/drawing/2014/main" id="{2CFB1D8E-8EF5-4167-9D86-571973FCC37E}"/>
            </a:ext>
          </a:extLst>
        </xdr:cNvPr>
        <xdr:cNvSpPr/>
      </xdr:nvSpPr>
      <xdr:spPr>
        <a:xfrm>
          <a:off x="45847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16273</xdr:rowOff>
    </xdr:from>
    <xdr:ext cx="405111" cy="259045"/>
    <xdr:sp macro="" textlink="">
      <xdr:nvSpPr>
        <xdr:cNvPr id="72" name="【道路】&#10;有形固定資産減価償却率該当値テキスト">
          <a:extLst>
            <a:ext uri="{FF2B5EF4-FFF2-40B4-BE49-F238E27FC236}">
              <a16:creationId xmlns:a16="http://schemas.microsoft.com/office/drawing/2014/main" id="{C6BDD1FA-9B98-485B-8208-C41668C7654C}"/>
            </a:ext>
          </a:extLst>
        </xdr:cNvPr>
        <xdr:cNvSpPr txBox="1"/>
      </xdr:nvSpPr>
      <xdr:spPr>
        <a:xfrm>
          <a:off x="4673600" y="618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3" name="楕円 72">
          <a:extLst>
            <a:ext uri="{FF2B5EF4-FFF2-40B4-BE49-F238E27FC236}">
              <a16:creationId xmlns:a16="http://schemas.microsoft.com/office/drawing/2014/main" id="{D3D7DCD1-C017-4154-BF1C-B4EF8F946C5D}"/>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44196</xdr:rowOff>
    </xdr:to>
    <xdr:cxnSp macro="">
      <xdr:nvCxnSpPr>
        <xdr:cNvPr id="74" name="直線コネクタ 73">
          <a:extLst>
            <a:ext uri="{FF2B5EF4-FFF2-40B4-BE49-F238E27FC236}">
              <a16:creationId xmlns:a16="http://schemas.microsoft.com/office/drawing/2014/main" id="{D8521B3B-CBE2-42E3-A082-64659B25125A}"/>
            </a:ext>
          </a:extLst>
        </xdr:cNvPr>
        <xdr:cNvCxnSpPr/>
      </xdr:nvCxnSpPr>
      <xdr:spPr>
        <a:xfrm>
          <a:off x="3797300" y="633984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5" name="楕円 74">
          <a:extLst>
            <a:ext uri="{FF2B5EF4-FFF2-40B4-BE49-F238E27FC236}">
              <a16:creationId xmlns:a16="http://schemas.microsoft.com/office/drawing/2014/main" id="{9358BEEC-5DED-4590-8636-940D4CF9D687}"/>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167640</xdr:rowOff>
    </xdr:to>
    <xdr:cxnSp macro="">
      <xdr:nvCxnSpPr>
        <xdr:cNvPr id="76" name="直線コネクタ 75">
          <a:extLst>
            <a:ext uri="{FF2B5EF4-FFF2-40B4-BE49-F238E27FC236}">
              <a16:creationId xmlns:a16="http://schemas.microsoft.com/office/drawing/2014/main" id="{EA846F49-DBC4-4B06-A86B-C82D6A41E21F}"/>
            </a:ext>
          </a:extLst>
        </xdr:cNvPr>
        <xdr:cNvCxnSpPr/>
      </xdr:nvCxnSpPr>
      <xdr:spPr>
        <a:xfrm>
          <a:off x="2908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7" name="楕円 76">
          <a:extLst>
            <a:ext uri="{FF2B5EF4-FFF2-40B4-BE49-F238E27FC236}">
              <a16:creationId xmlns:a16="http://schemas.microsoft.com/office/drawing/2014/main" id="{44E2ED43-FBB8-4C8B-894A-2C0E23F799BB}"/>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121920</xdr:rowOff>
    </xdr:to>
    <xdr:cxnSp macro="">
      <xdr:nvCxnSpPr>
        <xdr:cNvPr id="78" name="直線コネクタ 77">
          <a:extLst>
            <a:ext uri="{FF2B5EF4-FFF2-40B4-BE49-F238E27FC236}">
              <a16:creationId xmlns:a16="http://schemas.microsoft.com/office/drawing/2014/main" id="{C360815A-ACF3-4D30-803B-3BB0EB0957A2}"/>
            </a:ext>
          </a:extLst>
        </xdr:cNvPr>
        <xdr:cNvCxnSpPr/>
      </xdr:nvCxnSpPr>
      <xdr:spPr>
        <a:xfrm>
          <a:off x="2019300" y="624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146558</xdr:rowOff>
    </xdr:from>
    <xdr:to>
      <xdr:col>6</xdr:col>
      <xdr:colOff>38100</xdr:colOff>
      <xdr:row>36</xdr:row>
      <xdr:rowOff>76708</xdr:rowOff>
    </xdr:to>
    <xdr:sp macro="" textlink="">
      <xdr:nvSpPr>
        <xdr:cNvPr id="79" name="楕円 78">
          <a:extLst>
            <a:ext uri="{FF2B5EF4-FFF2-40B4-BE49-F238E27FC236}">
              <a16:creationId xmlns:a16="http://schemas.microsoft.com/office/drawing/2014/main" id="{02580FC5-5C7D-4ACC-B028-21C5E8F3FC60}"/>
            </a:ext>
          </a:extLst>
        </xdr:cNvPr>
        <xdr:cNvSpPr/>
      </xdr:nvSpPr>
      <xdr:spPr>
        <a:xfrm>
          <a:off x="1079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25908</xdr:rowOff>
    </xdr:from>
    <xdr:to>
      <xdr:col>10</xdr:col>
      <xdr:colOff>114300</xdr:colOff>
      <xdr:row>36</xdr:row>
      <xdr:rowOff>76200</xdr:rowOff>
    </xdr:to>
    <xdr:cxnSp macro="">
      <xdr:nvCxnSpPr>
        <xdr:cNvPr id="80" name="直線コネクタ 79">
          <a:extLst>
            <a:ext uri="{FF2B5EF4-FFF2-40B4-BE49-F238E27FC236}">
              <a16:creationId xmlns:a16="http://schemas.microsoft.com/office/drawing/2014/main" id="{86304180-0768-4AB1-9611-5450EC48A36E}"/>
            </a:ext>
          </a:extLst>
        </xdr:cNvPr>
        <xdr:cNvCxnSpPr/>
      </xdr:nvCxnSpPr>
      <xdr:spPr>
        <a:xfrm>
          <a:off x="1130300" y="6198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BE32D110-8495-4EA8-B22E-C2C60830BDC3}"/>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33D0F450-269E-4FEF-884A-DAA0A860930E}"/>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8D4CED8B-399F-42D9-A84D-B746ED0CE308}"/>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32E44F15-0FDF-46CD-BD6F-61754F61E33F}"/>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a:extLst>
            <a:ext uri="{FF2B5EF4-FFF2-40B4-BE49-F238E27FC236}">
              <a16:creationId xmlns:a16="http://schemas.microsoft.com/office/drawing/2014/main" id="{E7F3A561-6D43-4DB5-B08F-02355322E4C4}"/>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6" name="n_2mainValue【道路】&#10;有形固定資産減価償却率">
          <a:extLst>
            <a:ext uri="{FF2B5EF4-FFF2-40B4-BE49-F238E27FC236}">
              <a16:creationId xmlns:a16="http://schemas.microsoft.com/office/drawing/2014/main" id="{50B7D33B-0820-4078-B2A9-53F54C68373B}"/>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7" name="n_3mainValue【道路】&#10;有形固定資産減価償却率">
          <a:extLst>
            <a:ext uri="{FF2B5EF4-FFF2-40B4-BE49-F238E27FC236}">
              <a16:creationId xmlns:a16="http://schemas.microsoft.com/office/drawing/2014/main" id="{4CFF537A-34D7-4CD4-ABB5-454E995D70EC}"/>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93235</xdr:rowOff>
    </xdr:from>
    <xdr:ext cx="405111" cy="259045"/>
    <xdr:sp macro="" textlink="">
      <xdr:nvSpPr>
        <xdr:cNvPr id="88" name="n_4mainValue【道路】&#10;有形固定資産減価償却率">
          <a:extLst>
            <a:ext uri="{FF2B5EF4-FFF2-40B4-BE49-F238E27FC236}">
              <a16:creationId xmlns:a16="http://schemas.microsoft.com/office/drawing/2014/main" id="{170773AF-4125-4E7B-82D2-FDAD6B11B783}"/>
            </a:ext>
          </a:extLst>
        </xdr:cNvPr>
        <xdr:cNvSpPr txBox="1"/>
      </xdr:nvSpPr>
      <xdr:spPr>
        <a:xfrm>
          <a:off x="927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B0631AC-3EE1-4469-9896-025D744990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B4C5942-A884-4929-BE7A-679A50D471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A3360FF-D6EF-4748-A833-2859A9573E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018A6A8-249F-471A-9196-212A4C0F3F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F4CD638-3337-4046-AD3D-3E0D674544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7FAA98A-83B3-454F-9169-6BFBA49DE1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B33B9C6-D171-4337-BA4F-5DEFB763B6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774AE5-4662-4445-9E1D-F4CBAA8A86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F638A9-10EA-4BC0-A5A9-AA3AE9BAC1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41DAD0E-587A-4932-89F7-94B5A0CFE9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3378FC5-E736-45AC-B734-FB17F3521B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C643C85-A04A-479F-9FD3-D4354CE8A9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771908D-DC63-4B10-A850-42B1BE6E185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7A31673-B86E-4599-8D49-28A7E4C184A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BDCFCAB-9BBE-4C4D-AE2A-D19BEC8B424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81B1BF4-71C2-47F9-9942-7AC288EE47A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DCAAAFF-5A7F-4E29-87DE-5A9E021EAB5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381170C-9333-4A3C-BA3C-0394D090A32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3A5FB1C-3494-40E1-9E70-5B64D2C5F5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E6C6ED3-A06C-42BB-A452-B0FA8E6401D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B7732AB-8D4B-4E01-BC86-0C8F822F6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B2B005B-CBE6-49FE-A3D4-9D047B4C573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DCEB343-2216-44FA-82FD-568F3688D1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FBB44964-4C9E-4F26-B338-BC40A0DC1408}"/>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E88E0561-1EAA-4B80-805C-D143484A90F4}"/>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27C05FDF-6593-4874-AEEA-DF0F0A1F0338}"/>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B6E08C81-03F5-4ACD-A558-BE381591D306}"/>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2E09ACC9-D2D6-4D42-8BD2-D949A5FDC35F}"/>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1A5EA044-C827-4C88-8EDD-B747D9E553E3}"/>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86168007-ABA8-4BCE-81A7-D293852E4330}"/>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3E9725B4-7686-4AD5-802C-AF858A1AA501}"/>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46645CFD-5A28-4781-A5DD-3FADAB551871}"/>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F4C08CAE-02B6-4AE7-AAAD-BBF2C3DEA682}"/>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1C9FCC08-F084-4140-B154-2B909EB5F5CB}"/>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06F2B4B-B396-4014-9E4B-77653C5BAF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3E528D-D4C7-4995-9084-07660A79E9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FC8536-D121-41BA-8DA5-D7B852E627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24D07F-52A3-45FE-83E3-0CE6747BAE8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A86E0F-19D7-4BAD-9AE8-B9BA9A21E6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134518</xdr:rowOff>
    </xdr:from>
    <xdr:to>
      <xdr:col>55</xdr:col>
      <xdr:colOff>50800</xdr:colOff>
      <xdr:row>39</xdr:row>
      <xdr:rowOff>64668</xdr:rowOff>
    </xdr:to>
    <xdr:sp macro="" textlink="">
      <xdr:nvSpPr>
        <xdr:cNvPr id="128" name="楕円 127">
          <a:extLst>
            <a:ext uri="{FF2B5EF4-FFF2-40B4-BE49-F238E27FC236}">
              <a16:creationId xmlns:a16="http://schemas.microsoft.com/office/drawing/2014/main" id="{AFA6C95F-245A-4172-9747-91208FCA88BA}"/>
            </a:ext>
          </a:extLst>
        </xdr:cNvPr>
        <xdr:cNvSpPr/>
      </xdr:nvSpPr>
      <xdr:spPr>
        <a:xfrm>
          <a:off x="10426700" y="66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157395</xdr:rowOff>
    </xdr:from>
    <xdr:ext cx="469744" cy="259045"/>
    <xdr:sp macro="" textlink="">
      <xdr:nvSpPr>
        <xdr:cNvPr id="129" name="【道路】&#10;一人当たり延長該当値テキスト">
          <a:extLst>
            <a:ext uri="{FF2B5EF4-FFF2-40B4-BE49-F238E27FC236}">
              <a16:creationId xmlns:a16="http://schemas.microsoft.com/office/drawing/2014/main" id="{8A81C73C-C1B4-4564-8C36-7FA8E5B3BC34}"/>
            </a:ext>
          </a:extLst>
        </xdr:cNvPr>
        <xdr:cNvSpPr txBox="1"/>
      </xdr:nvSpPr>
      <xdr:spPr>
        <a:xfrm>
          <a:off x="10515600" y="65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134289</xdr:rowOff>
    </xdr:from>
    <xdr:to>
      <xdr:col>50</xdr:col>
      <xdr:colOff>165100</xdr:colOff>
      <xdr:row>39</xdr:row>
      <xdr:rowOff>64439</xdr:rowOff>
    </xdr:to>
    <xdr:sp macro="" textlink="">
      <xdr:nvSpPr>
        <xdr:cNvPr id="130" name="楕円 129">
          <a:extLst>
            <a:ext uri="{FF2B5EF4-FFF2-40B4-BE49-F238E27FC236}">
              <a16:creationId xmlns:a16="http://schemas.microsoft.com/office/drawing/2014/main" id="{64D23813-7D56-45F0-981B-C176AACA7DC3}"/>
            </a:ext>
          </a:extLst>
        </xdr:cNvPr>
        <xdr:cNvSpPr/>
      </xdr:nvSpPr>
      <xdr:spPr>
        <a:xfrm>
          <a:off x="9588500" y="664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13639</xdr:rowOff>
    </xdr:from>
    <xdr:to>
      <xdr:col>55</xdr:col>
      <xdr:colOff>0</xdr:colOff>
      <xdr:row>39</xdr:row>
      <xdr:rowOff>13868</xdr:rowOff>
    </xdr:to>
    <xdr:cxnSp macro="">
      <xdr:nvCxnSpPr>
        <xdr:cNvPr id="131" name="直線コネクタ 130">
          <a:extLst>
            <a:ext uri="{FF2B5EF4-FFF2-40B4-BE49-F238E27FC236}">
              <a16:creationId xmlns:a16="http://schemas.microsoft.com/office/drawing/2014/main" id="{E53F00A9-7F15-420F-9CF7-1CA15208A56C}"/>
            </a:ext>
          </a:extLst>
        </xdr:cNvPr>
        <xdr:cNvCxnSpPr/>
      </xdr:nvCxnSpPr>
      <xdr:spPr>
        <a:xfrm>
          <a:off x="9639300" y="670018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136423</xdr:rowOff>
    </xdr:from>
    <xdr:to>
      <xdr:col>46</xdr:col>
      <xdr:colOff>38100</xdr:colOff>
      <xdr:row>39</xdr:row>
      <xdr:rowOff>66573</xdr:rowOff>
    </xdr:to>
    <xdr:sp macro="" textlink="">
      <xdr:nvSpPr>
        <xdr:cNvPr id="132" name="楕円 131">
          <a:extLst>
            <a:ext uri="{FF2B5EF4-FFF2-40B4-BE49-F238E27FC236}">
              <a16:creationId xmlns:a16="http://schemas.microsoft.com/office/drawing/2014/main" id="{D7BA71D5-8BF7-4474-879B-552CA6DD0536}"/>
            </a:ext>
          </a:extLst>
        </xdr:cNvPr>
        <xdr:cNvSpPr/>
      </xdr:nvSpPr>
      <xdr:spPr>
        <a:xfrm>
          <a:off x="8699500" y="66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13639</xdr:rowOff>
    </xdr:from>
    <xdr:to>
      <xdr:col>50</xdr:col>
      <xdr:colOff>114300</xdr:colOff>
      <xdr:row>39</xdr:row>
      <xdr:rowOff>15773</xdr:rowOff>
    </xdr:to>
    <xdr:cxnSp macro="">
      <xdr:nvCxnSpPr>
        <xdr:cNvPr id="133" name="直線コネクタ 132">
          <a:extLst>
            <a:ext uri="{FF2B5EF4-FFF2-40B4-BE49-F238E27FC236}">
              <a16:creationId xmlns:a16="http://schemas.microsoft.com/office/drawing/2014/main" id="{B00780CE-CB07-400D-AE91-6B405F74AF6B}"/>
            </a:ext>
          </a:extLst>
        </xdr:cNvPr>
        <xdr:cNvCxnSpPr/>
      </xdr:nvCxnSpPr>
      <xdr:spPr>
        <a:xfrm flipV="1">
          <a:off x="8750300" y="6700189"/>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05E29924-0EC4-4A9E-A5CE-57F515ED7A22}"/>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15773</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37ECB2EE-CBC6-42F2-A970-88AEE9375F6B}"/>
            </a:ext>
          </a:extLst>
        </xdr:cNvPr>
        <xdr:cNvCxnSpPr/>
      </xdr:nvCxnSpPr>
      <xdr:spPr>
        <a:xfrm flipV="1">
          <a:off x="7861300" y="67023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143129</xdr:rowOff>
    </xdr:from>
    <xdr:to>
      <xdr:col>36</xdr:col>
      <xdr:colOff>165100</xdr:colOff>
      <xdr:row>39</xdr:row>
      <xdr:rowOff>73279</xdr:rowOff>
    </xdr:to>
    <xdr:sp macro="" textlink="">
      <xdr:nvSpPr>
        <xdr:cNvPr id="136" name="楕円 135">
          <a:extLst>
            <a:ext uri="{FF2B5EF4-FFF2-40B4-BE49-F238E27FC236}">
              <a16:creationId xmlns:a16="http://schemas.microsoft.com/office/drawing/2014/main" id="{3A0E5BFD-0C01-4A9B-89ED-0939D7A2A9E1}"/>
            </a:ext>
          </a:extLst>
        </xdr:cNvPr>
        <xdr:cNvSpPr/>
      </xdr:nvSpPr>
      <xdr:spPr>
        <a:xfrm>
          <a:off x="6921500" y="66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22479</xdr:rowOff>
    </xdr:to>
    <xdr:cxnSp macro="">
      <xdr:nvCxnSpPr>
        <xdr:cNvPr id="137" name="直線コネクタ 136">
          <a:extLst>
            <a:ext uri="{FF2B5EF4-FFF2-40B4-BE49-F238E27FC236}">
              <a16:creationId xmlns:a16="http://schemas.microsoft.com/office/drawing/2014/main" id="{97553212-323B-4411-A1C7-E80B31E5A395}"/>
            </a:ext>
          </a:extLst>
        </xdr:cNvPr>
        <xdr:cNvCxnSpPr/>
      </xdr:nvCxnSpPr>
      <xdr:spPr>
        <a:xfrm flipV="1">
          <a:off x="6972300" y="670560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308BF53D-5D43-4690-8351-061CF16136E0}"/>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4A7B1979-CE48-4916-A148-A2D319BDCFB4}"/>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416E3346-F8C2-4E6D-9374-E9B47B58E951}"/>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1929E0DC-F1C8-4391-973D-C1B205F00CF8}"/>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80967</xdr:rowOff>
    </xdr:from>
    <xdr:ext cx="469744" cy="259045"/>
    <xdr:sp macro="" textlink="">
      <xdr:nvSpPr>
        <xdr:cNvPr id="142" name="n_1mainValue【道路】&#10;一人当たり延長">
          <a:extLst>
            <a:ext uri="{FF2B5EF4-FFF2-40B4-BE49-F238E27FC236}">
              <a16:creationId xmlns:a16="http://schemas.microsoft.com/office/drawing/2014/main" id="{42D521B8-95D5-47ED-ACE4-A0C7CBC82828}"/>
            </a:ext>
          </a:extLst>
        </xdr:cNvPr>
        <xdr:cNvSpPr txBox="1"/>
      </xdr:nvSpPr>
      <xdr:spPr>
        <a:xfrm>
          <a:off x="9391727" y="64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83100</xdr:rowOff>
    </xdr:from>
    <xdr:ext cx="469744" cy="259045"/>
    <xdr:sp macro="" textlink="">
      <xdr:nvSpPr>
        <xdr:cNvPr id="143" name="n_2mainValue【道路】&#10;一人当たり延長">
          <a:extLst>
            <a:ext uri="{FF2B5EF4-FFF2-40B4-BE49-F238E27FC236}">
              <a16:creationId xmlns:a16="http://schemas.microsoft.com/office/drawing/2014/main" id="{D5E526F6-02D7-4186-ACD8-11AE7CE8A575}"/>
            </a:ext>
          </a:extLst>
        </xdr:cNvPr>
        <xdr:cNvSpPr txBox="1"/>
      </xdr:nvSpPr>
      <xdr:spPr>
        <a:xfrm>
          <a:off x="8515427" y="64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4" name="n_3mainValue【道路】&#10;一人当たり延長">
          <a:extLst>
            <a:ext uri="{FF2B5EF4-FFF2-40B4-BE49-F238E27FC236}">
              <a16:creationId xmlns:a16="http://schemas.microsoft.com/office/drawing/2014/main" id="{FDC30BA6-3D20-4A84-A419-2C369DE7A37E}"/>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89806</xdr:rowOff>
    </xdr:from>
    <xdr:ext cx="469744" cy="259045"/>
    <xdr:sp macro="" textlink="">
      <xdr:nvSpPr>
        <xdr:cNvPr id="145" name="n_4mainValue【道路】&#10;一人当たり延長">
          <a:extLst>
            <a:ext uri="{FF2B5EF4-FFF2-40B4-BE49-F238E27FC236}">
              <a16:creationId xmlns:a16="http://schemas.microsoft.com/office/drawing/2014/main" id="{ADDF6F3A-0EE4-4D62-8184-A3B05D1B678F}"/>
            </a:ext>
          </a:extLst>
        </xdr:cNvPr>
        <xdr:cNvSpPr txBox="1"/>
      </xdr:nvSpPr>
      <xdr:spPr>
        <a:xfrm>
          <a:off x="6737427"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CED27E7-3CB8-4C48-8A8F-9FD0BCD1AB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2F8135B-9605-4452-97AC-63B7138C4C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9599EE3-98E2-4A0E-9A25-437F7E37D2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579C22D-DDC2-4007-9413-2EBEF4B2A2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90EEF61-D71A-4172-84C7-DA7119BEE6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B1B1751-B7E7-4D62-B1DB-302FB9B47E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A954BD2-2413-4D50-A77E-B4206B1769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46ACE2B-627D-4EFF-AA6A-D26FF3F789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DBB2750-1A23-4EB3-97C0-0D09B79F49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20D2B5-A8E2-4511-BCE5-4379A699D1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2D38158-9B44-4073-8028-3F34D95F68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A0534CF-B4C4-4741-B00B-E5383310DE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8A93C10-361E-4017-871E-9A1114D6B15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462C6C6-C886-4898-9B52-12250A1034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B7D05BF-E06D-47B5-8E0F-F1F5438595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6F1850E-B6D1-4EF9-9932-8F21B0F57B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AEE0C8F-ACEA-4AAB-921A-371A4B01B6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39FFEFF-DD42-429A-B0EC-B88EA70D3EC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802CCCA-0BE7-4783-975C-19D7A69DD75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9AE6E13-AE64-4D58-9D94-178E0CA4B8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A6821FE-FEA3-471D-B151-A5ABC1C92A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65271DC-42D1-4871-92DC-0938CA0ABD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BC5ABFF-6B0C-439C-92D7-D5D9507BE6C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2E738C3-BDD0-4F97-AAA2-557DC9754A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4C0FDB2E-1D40-4F3A-8747-97AAEE36CA29}"/>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2E50141D-BB23-4332-B168-3A8A6EC5081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F3EEEB76-93B9-4BB8-8A89-EDF995AAD854}"/>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9142823-FDD5-47CD-8C45-5AB18FC6C4B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B787D725-0473-40A2-9440-BDBEF6150FB7}"/>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25C0833-B419-4620-B770-44C541A758F2}"/>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A598807-8CC2-4462-8DA9-F775B6E2D567}"/>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821D19B1-8ECD-4533-A0AB-83D6C2BB74F9}"/>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285D8FF5-8512-43A4-8931-F89BA0F5D04F}"/>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BF4BFD59-ECAD-4DE7-A121-C4C1ED243148}"/>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15D70484-2B03-4F1A-920A-6A946B5BFE7B}"/>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3C7D612-BD01-4D85-AAF4-CC850EBB83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ED7A653-5B2B-4120-8EFF-4737429CC0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AF043A0-87B1-4A4A-9F29-241B2044B7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177068-C251-497F-950F-74888F5987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D60277-C19F-4848-9C5E-3355EE74AD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86" name="楕円 185">
          <a:extLst>
            <a:ext uri="{FF2B5EF4-FFF2-40B4-BE49-F238E27FC236}">
              <a16:creationId xmlns:a16="http://schemas.microsoft.com/office/drawing/2014/main" id="{BD34B218-12A7-4AAE-919E-A9A67E3723FE}"/>
            </a:ext>
          </a:extLst>
        </xdr:cNvPr>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114952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F6ED965-59A7-42BD-98DF-2C83369929F5}"/>
            </a:ext>
          </a:extLst>
        </xdr:cNvPr>
        <xdr:cNvSpPr txBox="1"/>
      </xdr:nvSpPr>
      <xdr:spPr>
        <a:xfrm>
          <a:off x="4673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59690</xdr:rowOff>
    </xdr:from>
    <xdr:to>
      <xdr:col>20</xdr:col>
      <xdr:colOff>38100</xdr:colOff>
      <xdr:row>58</xdr:row>
      <xdr:rowOff>161290</xdr:rowOff>
    </xdr:to>
    <xdr:sp macro="" textlink="">
      <xdr:nvSpPr>
        <xdr:cNvPr id="188" name="楕円 187">
          <a:extLst>
            <a:ext uri="{FF2B5EF4-FFF2-40B4-BE49-F238E27FC236}">
              <a16:creationId xmlns:a16="http://schemas.microsoft.com/office/drawing/2014/main" id="{568EA405-1B9D-4257-8DB5-38DC41A208C4}"/>
            </a:ext>
          </a:extLst>
        </xdr:cNvPr>
        <xdr:cNvSpPr/>
      </xdr:nvSpPr>
      <xdr:spPr>
        <a:xfrm>
          <a:off x="3746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110490</xdr:rowOff>
    </xdr:from>
    <xdr:to>
      <xdr:col>24</xdr:col>
      <xdr:colOff>63500</xdr:colOff>
      <xdr:row>58</xdr:row>
      <xdr:rowOff>142875</xdr:rowOff>
    </xdr:to>
    <xdr:cxnSp macro="">
      <xdr:nvCxnSpPr>
        <xdr:cNvPr id="189" name="直線コネクタ 188">
          <a:extLst>
            <a:ext uri="{FF2B5EF4-FFF2-40B4-BE49-F238E27FC236}">
              <a16:creationId xmlns:a16="http://schemas.microsoft.com/office/drawing/2014/main" id="{3E8F6118-1F52-4BE2-8382-C0FEA79AD837}"/>
            </a:ext>
          </a:extLst>
        </xdr:cNvPr>
        <xdr:cNvCxnSpPr/>
      </xdr:nvCxnSpPr>
      <xdr:spPr>
        <a:xfrm>
          <a:off x="3797300" y="100545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90" name="楕円 189">
          <a:extLst>
            <a:ext uri="{FF2B5EF4-FFF2-40B4-BE49-F238E27FC236}">
              <a16:creationId xmlns:a16="http://schemas.microsoft.com/office/drawing/2014/main" id="{81120614-525F-4691-B99E-61B657879C02}"/>
            </a:ext>
          </a:extLst>
        </xdr:cNvPr>
        <xdr:cNvSpPr/>
      </xdr:nvSpPr>
      <xdr:spPr>
        <a:xfrm>
          <a:off x="2857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78105</xdr:rowOff>
    </xdr:from>
    <xdr:to>
      <xdr:col>19</xdr:col>
      <xdr:colOff>177800</xdr:colOff>
      <xdr:row>58</xdr:row>
      <xdr:rowOff>110490</xdr:rowOff>
    </xdr:to>
    <xdr:cxnSp macro="">
      <xdr:nvCxnSpPr>
        <xdr:cNvPr id="191" name="直線コネクタ 190">
          <a:extLst>
            <a:ext uri="{FF2B5EF4-FFF2-40B4-BE49-F238E27FC236}">
              <a16:creationId xmlns:a16="http://schemas.microsoft.com/office/drawing/2014/main" id="{96E6E62A-4EE7-43E9-87F0-4CFDE07F896E}"/>
            </a:ext>
          </a:extLst>
        </xdr:cNvPr>
        <xdr:cNvCxnSpPr/>
      </xdr:nvCxnSpPr>
      <xdr:spPr>
        <a:xfrm>
          <a:off x="2908300" y="10022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84455</xdr:rowOff>
    </xdr:from>
    <xdr:to>
      <xdr:col>10</xdr:col>
      <xdr:colOff>165100</xdr:colOff>
      <xdr:row>59</xdr:row>
      <xdr:rowOff>14605</xdr:rowOff>
    </xdr:to>
    <xdr:sp macro="" textlink="">
      <xdr:nvSpPr>
        <xdr:cNvPr id="192" name="楕円 191">
          <a:extLst>
            <a:ext uri="{FF2B5EF4-FFF2-40B4-BE49-F238E27FC236}">
              <a16:creationId xmlns:a16="http://schemas.microsoft.com/office/drawing/2014/main" id="{113CB24E-34F0-48D1-AED2-1758CED54BFC}"/>
            </a:ext>
          </a:extLst>
        </xdr:cNvPr>
        <xdr:cNvSpPr/>
      </xdr:nvSpPr>
      <xdr:spPr>
        <a:xfrm>
          <a:off x="196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58</xdr:row>
      <xdr:rowOff>135255</xdr:rowOff>
    </xdr:to>
    <xdr:cxnSp macro="">
      <xdr:nvCxnSpPr>
        <xdr:cNvPr id="193" name="直線コネクタ 192">
          <a:extLst>
            <a:ext uri="{FF2B5EF4-FFF2-40B4-BE49-F238E27FC236}">
              <a16:creationId xmlns:a16="http://schemas.microsoft.com/office/drawing/2014/main" id="{6D4BED1B-71ED-4F5A-B9D9-424F320A638B}"/>
            </a:ext>
          </a:extLst>
        </xdr:cNvPr>
        <xdr:cNvCxnSpPr/>
      </xdr:nvCxnSpPr>
      <xdr:spPr>
        <a:xfrm flipV="1">
          <a:off x="2019300" y="10022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52070</xdr:rowOff>
    </xdr:from>
    <xdr:to>
      <xdr:col>6</xdr:col>
      <xdr:colOff>38100</xdr:colOff>
      <xdr:row>58</xdr:row>
      <xdr:rowOff>153670</xdr:rowOff>
    </xdr:to>
    <xdr:sp macro="" textlink="">
      <xdr:nvSpPr>
        <xdr:cNvPr id="194" name="楕円 193">
          <a:extLst>
            <a:ext uri="{FF2B5EF4-FFF2-40B4-BE49-F238E27FC236}">
              <a16:creationId xmlns:a16="http://schemas.microsoft.com/office/drawing/2014/main" id="{7FDC9103-3919-412A-9F73-7F3F714C5DFC}"/>
            </a:ext>
          </a:extLst>
        </xdr:cNvPr>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102870</xdr:rowOff>
    </xdr:from>
    <xdr:to>
      <xdr:col>10</xdr:col>
      <xdr:colOff>114300</xdr:colOff>
      <xdr:row>58</xdr:row>
      <xdr:rowOff>135255</xdr:rowOff>
    </xdr:to>
    <xdr:cxnSp macro="">
      <xdr:nvCxnSpPr>
        <xdr:cNvPr id="195" name="直線コネクタ 194">
          <a:extLst>
            <a:ext uri="{FF2B5EF4-FFF2-40B4-BE49-F238E27FC236}">
              <a16:creationId xmlns:a16="http://schemas.microsoft.com/office/drawing/2014/main" id="{BE471F69-7805-4D01-ACC9-11F8F61F50BD}"/>
            </a:ext>
          </a:extLst>
        </xdr:cNvPr>
        <xdr:cNvCxnSpPr/>
      </xdr:nvCxnSpPr>
      <xdr:spPr>
        <a:xfrm>
          <a:off x="1130300" y="10046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49FD66F-79E5-469D-8141-978C845A03FA}"/>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76DAC1C-987D-4F1A-B98C-B574187D8F03}"/>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5050ECE-40F9-4EB3-AC03-D1D143CE194A}"/>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B7A9857-688D-4D2B-9168-8C1C518F9F94}"/>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6367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411DED0-DF47-40E0-A5D4-A9B507C1404C}"/>
            </a:ext>
          </a:extLst>
        </xdr:cNvPr>
        <xdr:cNvSpPr txBox="1"/>
      </xdr:nvSpPr>
      <xdr:spPr>
        <a:xfrm>
          <a:off x="3582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145432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848A92BE-D213-4A7B-997B-3A2E1E26C09C}"/>
            </a:ext>
          </a:extLst>
        </xdr:cNvPr>
        <xdr:cNvSpPr txBox="1"/>
      </xdr:nvSpPr>
      <xdr:spPr>
        <a:xfrm>
          <a:off x="2705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31132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DC77827-0752-45D8-A1CA-1F0506423EF4}"/>
            </a:ext>
          </a:extLst>
        </xdr:cNvPr>
        <xdr:cNvSpPr txBox="1"/>
      </xdr:nvSpPr>
      <xdr:spPr>
        <a:xfrm>
          <a:off x="1816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CF1F336-13A2-4DC1-85B1-8740954D73D2}"/>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0746342-02EE-4608-831B-B0849B8BE8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4645833-1048-4A8D-8620-52E7BE4458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509E4C2-CB44-465E-A807-20171C507E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29909C3-3DFC-41DC-AB06-AD2FFF2AB4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0BC6770-18FC-4974-AEAC-2142832A62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23E708D-7472-4AAE-8893-2A9FAF7AB6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E89D84B-6B50-4DDA-9088-2F48445898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8CEF259-04F8-4FF3-98EF-51753B1317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D1BC4CD-24E1-4AA0-92BF-C9789EADF2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4BCC344-23F5-4521-876A-7C77B3D900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1A04E35D-72DE-4850-B27A-747E04A7357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E7B2C40F-5F0F-4637-A99D-4ABC51C4751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97494D49-CAD4-4A26-9960-B2B8D605203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E312C64-2F07-43B7-8060-4B1552DD8B3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5D2B74C8-119C-47CE-B06E-34100F3AF6D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E07DB04-867B-436A-9B5A-7821E900311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FEFCB837-AA9D-42F0-A96B-42E7673CAA0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4223FEC2-EE75-4059-B99D-A342B8EB077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7C53219-CCC0-46DB-BC2C-0E2CA73D087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E6C11EE7-57B7-46F7-8ADC-4D1FFC022D63}"/>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A1140BB2-60EC-44F6-92CF-C6A6E275FF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F669D1E-AEEE-4F99-95D9-66D1AFBB6C8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555B67B-1081-4782-8E8A-3367175324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DA528574-3639-4ACF-B3C5-174111AA444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981AC74-FDD8-4334-8572-2B41FD1FEA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F668AF71-BCD1-429E-A15C-723B056F343D}"/>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1F9DC8E-3E1B-4038-A302-F822FFCB68AA}"/>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8A7809C2-169A-496B-A81D-85A0B8A78CFA}"/>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F0B5FA8E-5AEF-4CC7-8E4D-AEA4FF3D5D00}"/>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CC41E48F-032C-48FC-BD21-A8A9EE22FDF1}"/>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994B3A30-D01A-4D14-A6B5-10761C829FF7}"/>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10716F10-4FB1-4BD1-B785-7A8C639E4337}"/>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511FFB29-1B73-4C5F-A1A3-BB3066FFDDD1}"/>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A33C0A5C-0BD0-4072-B5C6-4AEE022FA932}"/>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C17B917D-F6CC-41D7-90FF-F9ADBE4B2D31}"/>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259EF6F2-C51E-471C-B3BA-FE345A2B86EA}"/>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1AD19E-1614-47D3-A4AB-BA7115A680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85CA506-BFFB-47C6-A786-0944C8EBBB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FA9F31-E962-40A7-88D6-FCEB83AD69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93F81B-7163-454B-9317-5B4EB08C92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15C2EB-837E-41D8-BE70-0653B29B8C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78587</xdr:rowOff>
    </xdr:from>
    <xdr:to>
      <xdr:col>55</xdr:col>
      <xdr:colOff>50800</xdr:colOff>
      <xdr:row>63</xdr:row>
      <xdr:rowOff>8737</xdr:rowOff>
    </xdr:to>
    <xdr:sp macro="" textlink="">
      <xdr:nvSpPr>
        <xdr:cNvPr id="245" name="楕円 244">
          <a:extLst>
            <a:ext uri="{FF2B5EF4-FFF2-40B4-BE49-F238E27FC236}">
              <a16:creationId xmlns:a16="http://schemas.microsoft.com/office/drawing/2014/main" id="{931D9642-01A9-42B8-946A-C9E376AAE788}"/>
            </a:ext>
          </a:extLst>
        </xdr:cNvPr>
        <xdr:cNvSpPr/>
      </xdr:nvSpPr>
      <xdr:spPr>
        <a:xfrm>
          <a:off x="10426700" y="10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101464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EBF8CAB-BBFD-449C-8806-B9C8ABFA3BC0}"/>
            </a:ext>
          </a:extLst>
        </xdr:cNvPr>
        <xdr:cNvSpPr txBox="1"/>
      </xdr:nvSpPr>
      <xdr:spPr>
        <a:xfrm>
          <a:off x="10515600" y="1055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79401</xdr:rowOff>
    </xdr:from>
    <xdr:to>
      <xdr:col>50</xdr:col>
      <xdr:colOff>165100</xdr:colOff>
      <xdr:row>63</xdr:row>
      <xdr:rowOff>9551</xdr:rowOff>
    </xdr:to>
    <xdr:sp macro="" textlink="">
      <xdr:nvSpPr>
        <xdr:cNvPr id="247" name="楕円 246">
          <a:extLst>
            <a:ext uri="{FF2B5EF4-FFF2-40B4-BE49-F238E27FC236}">
              <a16:creationId xmlns:a16="http://schemas.microsoft.com/office/drawing/2014/main" id="{81C79D48-22FA-4CC6-905A-99DA41C2EA22}"/>
            </a:ext>
          </a:extLst>
        </xdr:cNvPr>
        <xdr:cNvSpPr/>
      </xdr:nvSpPr>
      <xdr:spPr>
        <a:xfrm>
          <a:off x="9588500" y="107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129387</xdr:rowOff>
    </xdr:from>
    <xdr:to>
      <xdr:col>55</xdr:col>
      <xdr:colOff>0</xdr:colOff>
      <xdr:row>62</xdr:row>
      <xdr:rowOff>130201</xdr:rowOff>
    </xdr:to>
    <xdr:cxnSp macro="">
      <xdr:nvCxnSpPr>
        <xdr:cNvPr id="248" name="直線コネクタ 247">
          <a:extLst>
            <a:ext uri="{FF2B5EF4-FFF2-40B4-BE49-F238E27FC236}">
              <a16:creationId xmlns:a16="http://schemas.microsoft.com/office/drawing/2014/main" id="{653E6052-F92F-42B1-85F0-72468D24CDF2}"/>
            </a:ext>
          </a:extLst>
        </xdr:cNvPr>
        <xdr:cNvCxnSpPr/>
      </xdr:nvCxnSpPr>
      <xdr:spPr>
        <a:xfrm flipV="1">
          <a:off x="9639300" y="10759287"/>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80325</xdr:rowOff>
    </xdr:from>
    <xdr:to>
      <xdr:col>46</xdr:col>
      <xdr:colOff>38100</xdr:colOff>
      <xdr:row>63</xdr:row>
      <xdr:rowOff>10475</xdr:rowOff>
    </xdr:to>
    <xdr:sp macro="" textlink="">
      <xdr:nvSpPr>
        <xdr:cNvPr id="249" name="楕円 248">
          <a:extLst>
            <a:ext uri="{FF2B5EF4-FFF2-40B4-BE49-F238E27FC236}">
              <a16:creationId xmlns:a16="http://schemas.microsoft.com/office/drawing/2014/main" id="{16F5A953-0696-4396-AADF-9D8C26CE655C}"/>
            </a:ext>
          </a:extLst>
        </xdr:cNvPr>
        <xdr:cNvSpPr/>
      </xdr:nvSpPr>
      <xdr:spPr>
        <a:xfrm>
          <a:off x="8699500" y="107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130201</xdr:rowOff>
    </xdr:from>
    <xdr:to>
      <xdr:col>50</xdr:col>
      <xdr:colOff>114300</xdr:colOff>
      <xdr:row>62</xdr:row>
      <xdr:rowOff>131125</xdr:rowOff>
    </xdr:to>
    <xdr:cxnSp macro="">
      <xdr:nvCxnSpPr>
        <xdr:cNvPr id="250" name="直線コネクタ 249">
          <a:extLst>
            <a:ext uri="{FF2B5EF4-FFF2-40B4-BE49-F238E27FC236}">
              <a16:creationId xmlns:a16="http://schemas.microsoft.com/office/drawing/2014/main" id="{6B37D27D-9A10-4C6A-A4E6-DE3FD10332C7}"/>
            </a:ext>
          </a:extLst>
        </xdr:cNvPr>
        <xdr:cNvCxnSpPr/>
      </xdr:nvCxnSpPr>
      <xdr:spPr>
        <a:xfrm flipV="1">
          <a:off x="8750300" y="10760101"/>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113577</xdr:rowOff>
    </xdr:from>
    <xdr:to>
      <xdr:col>41</xdr:col>
      <xdr:colOff>101600</xdr:colOff>
      <xdr:row>63</xdr:row>
      <xdr:rowOff>43727</xdr:rowOff>
    </xdr:to>
    <xdr:sp macro="" textlink="">
      <xdr:nvSpPr>
        <xdr:cNvPr id="251" name="楕円 250">
          <a:extLst>
            <a:ext uri="{FF2B5EF4-FFF2-40B4-BE49-F238E27FC236}">
              <a16:creationId xmlns:a16="http://schemas.microsoft.com/office/drawing/2014/main" id="{A3696549-3094-430A-A0D9-25CF003BF30C}"/>
            </a:ext>
          </a:extLst>
        </xdr:cNvPr>
        <xdr:cNvSpPr/>
      </xdr:nvSpPr>
      <xdr:spPr>
        <a:xfrm>
          <a:off x="7810500" y="107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131125</xdr:rowOff>
    </xdr:from>
    <xdr:to>
      <xdr:col>45</xdr:col>
      <xdr:colOff>177800</xdr:colOff>
      <xdr:row>62</xdr:row>
      <xdr:rowOff>164377</xdr:rowOff>
    </xdr:to>
    <xdr:cxnSp macro="">
      <xdr:nvCxnSpPr>
        <xdr:cNvPr id="252" name="直線コネクタ 251">
          <a:extLst>
            <a:ext uri="{FF2B5EF4-FFF2-40B4-BE49-F238E27FC236}">
              <a16:creationId xmlns:a16="http://schemas.microsoft.com/office/drawing/2014/main" id="{99E69F01-2DE1-4F1C-AC28-B723488FCBA3}"/>
            </a:ext>
          </a:extLst>
        </xdr:cNvPr>
        <xdr:cNvCxnSpPr/>
      </xdr:nvCxnSpPr>
      <xdr:spPr>
        <a:xfrm flipV="1">
          <a:off x="7861300" y="10761025"/>
          <a:ext cx="889000" cy="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114843</xdr:rowOff>
    </xdr:from>
    <xdr:to>
      <xdr:col>36</xdr:col>
      <xdr:colOff>165100</xdr:colOff>
      <xdr:row>63</xdr:row>
      <xdr:rowOff>44993</xdr:rowOff>
    </xdr:to>
    <xdr:sp macro="" textlink="">
      <xdr:nvSpPr>
        <xdr:cNvPr id="253" name="楕円 252">
          <a:extLst>
            <a:ext uri="{FF2B5EF4-FFF2-40B4-BE49-F238E27FC236}">
              <a16:creationId xmlns:a16="http://schemas.microsoft.com/office/drawing/2014/main" id="{342EE301-83C8-494C-881E-88644896FED2}"/>
            </a:ext>
          </a:extLst>
        </xdr:cNvPr>
        <xdr:cNvSpPr/>
      </xdr:nvSpPr>
      <xdr:spPr>
        <a:xfrm>
          <a:off x="6921500" y="107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164377</xdr:rowOff>
    </xdr:from>
    <xdr:to>
      <xdr:col>41</xdr:col>
      <xdr:colOff>50800</xdr:colOff>
      <xdr:row>62</xdr:row>
      <xdr:rowOff>165643</xdr:rowOff>
    </xdr:to>
    <xdr:cxnSp macro="">
      <xdr:nvCxnSpPr>
        <xdr:cNvPr id="254" name="直線コネクタ 253">
          <a:extLst>
            <a:ext uri="{FF2B5EF4-FFF2-40B4-BE49-F238E27FC236}">
              <a16:creationId xmlns:a16="http://schemas.microsoft.com/office/drawing/2014/main" id="{BB1C73E7-2545-4EB1-97B0-2B7E34D2C554}"/>
            </a:ext>
          </a:extLst>
        </xdr:cNvPr>
        <xdr:cNvCxnSpPr/>
      </xdr:nvCxnSpPr>
      <xdr:spPr>
        <a:xfrm flipV="1">
          <a:off x="6972300" y="10794277"/>
          <a:ext cx="889000" cy="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FA469EB6-2495-43ED-BDF8-E1E7F8140E80}"/>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8D3D8E3-8F7F-4231-BF67-A55000438043}"/>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18732885-2FF1-4A56-BDA4-12EB47EF0D6D}"/>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974F5CE-2EFB-4826-9BCB-F2080CC17110}"/>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26078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0401A8A-BFF6-472C-AA72-0C022B1C6786}"/>
            </a:ext>
          </a:extLst>
        </xdr:cNvPr>
        <xdr:cNvSpPr txBox="1"/>
      </xdr:nvSpPr>
      <xdr:spPr>
        <a:xfrm>
          <a:off x="9327095" y="1048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27002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355ACC0-9BC2-4288-8FA5-0E2355E2A9A4}"/>
            </a:ext>
          </a:extLst>
        </xdr:cNvPr>
        <xdr:cNvSpPr txBox="1"/>
      </xdr:nvSpPr>
      <xdr:spPr>
        <a:xfrm>
          <a:off x="8450795" y="1048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34854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5C600FF9-D960-4A9A-87D7-022148A1A12C}"/>
            </a:ext>
          </a:extLst>
        </xdr:cNvPr>
        <xdr:cNvSpPr txBox="1"/>
      </xdr:nvSpPr>
      <xdr:spPr>
        <a:xfrm>
          <a:off x="7594111" y="108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61520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2D00A7A7-9F45-4ADF-AC07-E1E5D1636FEA}"/>
            </a:ext>
          </a:extLst>
        </xdr:cNvPr>
        <xdr:cNvSpPr txBox="1"/>
      </xdr:nvSpPr>
      <xdr:spPr>
        <a:xfrm>
          <a:off x="6705111" y="1051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4DC5F6C-56A7-4E8D-98CC-4E96482207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B3A0B0F-CF93-4C41-B285-B4D16281C8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4B8F37B-EC26-4087-B0B5-E021019BFF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863DC0F-B822-4818-8F25-43A8257139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E4A6520-4307-4AB5-B8AF-526C546A7D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CA2E813-0FEF-4761-8495-55B79DE67E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C0C082F-B957-4327-9F71-6D46D0F9C1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7CEC215-C24A-4814-A4B7-CC899C9606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EB00FBA-056D-417E-807C-F6CC939F6A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E259EF3-A4B4-4041-8FAA-B73026FA86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395E656-F568-4096-96B9-1CC3DC7952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E15EBB8-3FD7-42D0-980C-1B42D3C372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82DD0E3-49D9-42DF-B7F0-FAA32AB6F9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E57A9EF-38B4-422C-9DCE-4F2C01A677C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C48A88E-4893-4C09-9E4E-D8218FBBA4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E0E4173-1036-484F-B186-95C691ACCD9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09BC82B-3090-4570-8560-CEEB2F58B27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B6656CE-D337-42E8-801E-12542F64196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6F6502F-25E7-440C-95E1-48D9CDFCDD3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AC30A50-63B0-4059-9C8B-AB7972ED47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81F411F-4B98-4435-9785-2884DA55FBD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7CF3CA7-FE4C-433A-A077-3A231045A8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E9F1C056-D608-41C3-B99C-AFB1C92C9AE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6305EE9-37E3-48B0-88DF-82D8B89499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46686713-02F7-41E6-A5C7-1A1AEC033AFF}"/>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E07F8844-39AC-4541-962C-F9CE04F799A4}"/>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A1CDE42F-33CB-4B88-9C14-67ECB782F201}"/>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2045F82-260E-46FC-B3EC-B7DE41EB7AE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FABA27D3-58AB-4613-8419-A7BE9EDCD0FF}"/>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97A9690-6A6E-471C-8D21-5CBFEC92F59E}"/>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1B316ECD-0DF3-4DE6-AD34-4D20D7C3E786}"/>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B60AE6D4-317A-4E84-9C6A-41F5A643517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545E5D69-5402-4E5D-BCC3-02E1895DD389}"/>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6C61303C-C01C-453E-BE40-8DBB12FC1759}"/>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69C1CFEE-FB42-47BC-8F86-E6480CDAE480}"/>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C506143-A2A0-4607-B17D-7F7E9418CCA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ABAB2B-5518-463B-A4E4-7E74F94F22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F233F31-A318-4E00-B4EB-C8F75F60C7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8A6B89-6B4A-41E8-8A62-9E4D8716C5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842E91-9CAA-46FC-A6A9-4E28628A76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03" name="楕円 302">
          <a:extLst>
            <a:ext uri="{FF2B5EF4-FFF2-40B4-BE49-F238E27FC236}">
              <a16:creationId xmlns:a16="http://schemas.microsoft.com/office/drawing/2014/main" id="{758E3E11-4EB6-4D8A-8BDC-F64C078C66CB}"/>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A1DE7A3-0787-4253-B54D-05BC02E04FE3}"/>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5" name="楕円 304">
          <a:extLst>
            <a:ext uri="{FF2B5EF4-FFF2-40B4-BE49-F238E27FC236}">
              <a16:creationId xmlns:a16="http://schemas.microsoft.com/office/drawing/2014/main" id="{CEC32225-C26F-4B0B-B5A4-7306085F35E7}"/>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0</xdr:rowOff>
    </xdr:to>
    <xdr:cxnSp macro="">
      <xdr:nvCxnSpPr>
        <xdr:cNvPr id="306" name="直線コネクタ 305">
          <a:extLst>
            <a:ext uri="{FF2B5EF4-FFF2-40B4-BE49-F238E27FC236}">
              <a16:creationId xmlns:a16="http://schemas.microsoft.com/office/drawing/2014/main" id="{B4DD256E-3E34-4B6F-8171-A0B0FDA2C6D0}"/>
            </a:ext>
          </a:extLst>
        </xdr:cNvPr>
        <xdr:cNvCxnSpPr/>
      </xdr:nvCxnSpPr>
      <xdr:spPr>
        <a:xfrm>
          <a:off x="3797300" y="14382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82550</xdr:rowOff>
    </xdr:from>
    <xdr:to>
      <xdr:col>15</xdr:col>
      <xdr:colOff>101600</xdr:colOff>
      <xdr:row>84</xdr:row>
      <xdr:rowOff>12700</xdr:rowOff>
    </xdr:to>
    <xdr:sp macro="" textlink="">
      <xdr:nvSpPr>
        <xdr:cNvPr id="307" name="楕円 306">
          <a:extLst>
            <a:ext uri="{FF2B5EF4-FFF2-40B4-BE49-F238E27FC236}">
              <a16:creationId xmlns:a16="http://schemas.microsoft.com/office/drawing/2014/main" id="{7940CC03-DAC4-4CEF-B754-9A1AB8B625A1}"/>
            </a:ext>
          </a:extLst>
        </xdr:cNvPr>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83</xdr:row>
      <xdr:rowOff>152400</xdr:rowOff>
    </xdr:to>
    <xdr:cxnSp macro="">
      <xdr:nvCxnSpPr>
        <xdr:cNvPr id="308" name="直線コネクタ 307">
          <a:extLst>
            <a:ext uri="{FF2B5EF4-FFF2-40B4-BE49-F238E27FC236}">
              <a16:creationId xmlns:a16="http://schemas.microsoft.com/office/drawing/2014/main" id="{814E0E21-9D5C-4521-A9B8-8CD42BE9CE48}"/>
            </a:ext>
          </a:extLst>
        </xdr:cNvPr>
        <xdr:cNvCxnSpPr/>
      </xdr:nvCxnSpPr>
      <xdr:spPr>
        <a:xfrm>
          <a:off x="2908300" y="1436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57786</xdr:rowOff>
    </xdr:from>
    <xdr:to>
      <xdr:col>10</xdr:col>
      <xdr:colOff>165100</xdr:colOff>
      <xdr:row>83</xdr:row>
      <xdr:rowOff>159386</xdr:rowOff>
    </xdr:to>
    <xdr:sp macro="" textlink="">
      <xdr:nvSpPr>
        <xdr:cNvPr id="309" name="楕円 308">
          <a:extLst>
            <a:ext uri="{FF2B5EF4-FFF2-40B4-BE49-F238E27FC236}">
              <a16:creationId xmlns:a16="http://schemas.microsoft.com/office/drawing/2014/main" id="{E29CE260-2FA0-4017-AC20-6C10F77FBA1F}"/>
            </a:ext>
          </a:extLst>
        </xdr:cNvPr>
        <xdr:cNvSpPr/>
      </xdr:nvSpPr>
      <xdr:spPr>
        <a:xfrm>
          <a:off x="1968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108586</xdr:rowOff>
    </xdr:from>
    <xdr:to>
      <xdr:col>15</xdr:col>
      <xdr:colOff>50800</xdr:colOff>
      <xdr:row>83</xdr:row>
      <xdr:rowOff>133350</xdr:rowOff>
    </xdr:to>
    <xdr:cxnSp macro="">
      <xdr:nvCxnSpPr>
        <xdr:cNvPr id="310" name="直線コネクタ 309">
          <a:extLst>
            <a:ext uri="{FF2B5EF4-FFF2-40B4-BE49-F238E27FC236}">
              <a16:creationId xmlns:a16="http://schemas.microsoft.com/office/drawing/2014/main" id="{ADCE1E16-AA05-41AE-B1FA-06982F9287A0}"/>
            </a:ext>
          </a:extLst>
        </xdr:cNvPr>
        <xdr:cNvCxnSpPr/>
      </xdr:nvCxnSpPr>
      <xdr:spPr>
        <a:xfrm>
          <a:off x="2019300" y="143389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1" name="楕円 310">
          <a:extLst>
            <a:ext uri="{FF2B5EF4-FFF2-40B4-BE49-F238E27FC236}">
              <a16:creationId xmlns:a16="http://schemas.microsoft.com/office/drawing/2014/main" id="{ABF9FF2A-1815-4EFA-8193-1D6061A89B4F}"/>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108586</xdr:rowOff>
    </xdr:to>
    <xdr:cxnSp macro="">
      <xdr:nvCxnSpPr>
        <xdr:cNvPr id="312" name="直線コネクタ 311">
          <a:extLst>
            <a:ext uri="{FF2B5EF4-FFF2-40B4-BE49-F238E27FC236}">
              <a16:creationId xmlns:a16="http://schemas.microsoft.com/office/drawing/2014/main" id="{64017A87-D015-4039-A2A3-652FA9CE2CE9}"/>
            </a:ext>
          </a:extLst>
        </xdr:cNvPr>
        <xdr:cNvCxnSpPr/>
      </xdr:nvCxnSpPr>
      <xdr:spPr>
        <a:xfrm>
          <a:off x="1130300" y="143198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93C2CB2D-38B9-4FC4-80C5-206403897086}"/>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A0F4C3A3-6A06-476D-81B4-408F7E15C6AD}"/>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DF1751A5-A1F1-49F3-A120-93DBCE512989}"/>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680968DF-7435-442E-ABB8-AA19D3940FA6}"/>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7" name="n_1mainValue【公営住宅】&#10;有形固定資産減価償却率">
          <a:extLst>
            <a:ext uri="{FF2B5EF4-FFF2-40B4-BE49-F238E27FC236}">
              <a16:creationId xmlns:a16="http://schemas.microsoft.com/office/drawing/2014/main" id="{D9A371A2-DEA6-4730-BA6E-676DEBD9F5B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3827</xdr:rowOff>
    </xdr:from>
    <xdr:ext cx="405111" cy="259045"/>
    <xdr:sp macro="" textlink="">
      <xdr:nvSpPr>
        <xdr:cNvPr id="318" name="n_2mainValue【公営住宅】&#10;有形固定資産減価償却率">
          <a:extLst>
            <a:ext uri="{FF2B5EF4-FFF2-40B4-BE49-F238E27FC236}">
              <a16:creationId xmlns:a16="http://schemas.microsoft.com/office/drawing/2014/main" id="{2EE57F26-E27D-452F-9260-6C5EE7BFEB95}"/>
            </a:ext>
          </a:extLst>
        </xdr:cNvPr>
        <xdr:cNvSpPr txBox="1"/>
      </xdr:nvSpPr>
      <xdr:spPr>
        <a:xfrm>
          <a:off x="2705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150513</xdr:rowOff>
    </xdr:from>
    <xdr:ext cx="405111" cy="259045"/>
    <xdr:sp macro="" textlink="">
      <xdr:nvSpPr>
        <xdr:cNvPr id="319" name="n_3mainValue【公営住宅】&#10;有形固定資産減価償却率">
          <a:extLst>
            <a:ext uri="{FF2B5EF4-FFF2-40B4-BE49-F238E27FC236}">
              <a16:creationId xmlns:a16="http://schemas.microsoft.com/office/drawing/2014/main" id="{11A737FE-2064-420E-A7C8-AC8162E904CC}"/>
            </a:ext>
          </a:extLst>
        </xdr:cNvPr>
        <xdr:cNvSpPr txBox="1"/>
      </xdr:nvSpPr>
      <xdr:spPr>
        <a:xfrm>
          <a:off x="1816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0" name="n_4mainValue【公営住宅】&#10;有形固定資産減価償却率">
          <a:extLst>
            <a:ext uri="{FF2B5EF4-FFF2-40B4-BE49-F238E27FC236}">
              <a16:creationId xmlns:a16="http://schemas.microsoft.com/office/drawing/2014/main" id="{46727073-5B06-4818-80CD-C2D58C2C4211}"/>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FF52AC5-ED44-49D7-8080-9868CFB097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17DDC56-7FBF-481A-B65D-7E2E595891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BFBDF22-9C7B-4297-9FFD-6631E1F2F7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A6FE9E0-4BF0-4510-9B4D-1FC95A0D42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904F508-66C6-4196-A2E2-703D39F1D0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F5DD91B-3518-41E2-8BED-EFC3DDE349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F2DA7DF-A83D-4B52-8CB3-EDC7FAD545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266A3E6-3D54-4C23-9561-7BC070C0CC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2996503-0E07-49BE-A12B-7A34F5FD1B3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2F318F8-D903-4952-A9C2-CB62E0501D5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95C6D50-26C4-4908-B9EE-6ADF5DAB475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D03625EA-0F89-4048-85D9-C4D09464210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DCCD7FC-1B75-4C93-80EA-2D906D34FC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9B941CB-311E-4264-B105-0FA65EB479A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8EB3F47-807D-4FB3-967D-77B558961BF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3A3E80D-E789-4E24-A31F-A6E2301668A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0F62C10-318E-43DE-B497-467DD9CE3B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563A8F9-A524-41C6-84BA-67295D25DDF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5FC33047-5C87-4FB1-8E9C-1A5411FB3B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41084F4A-0B9D-41AD-810E-F16DD5E30766}"/>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E2A88BF7-32AB-4142-BCCB-C7870CE425B1}"/>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1B549D9E-524F-4672-B0D0-8A41A7EF0DEE}"/>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A088600D-0945-4EDE-95A8-9C455CC43F0C}"/>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B14251F3-883C-44FF-9E47-8C407E043DFD}"/>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AD110717-F509-493F-975C-473F33892AF7}"/>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4C50AB54-1CAB-48C2-AC03-6CDE53D5062F}"/>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21A7462B-90B9-4588-86A0-E66D1CFC7FFC}"/>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8A4705C0-F797-4533-81B5-F16C102A89E9}"/>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D492680E-177B-4FEF-8D07-510F7F592B02}"/>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08B96CDB-E327-4A3A-AA8F-851D9F23D964}"/>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70D5E6A-8600-4A9B-A2A0-38DA06830F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125292-B88E-41A9-B3F5-5B859536C6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E63D079-584F-493D-A53D-B75B9F7021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E2857C9-CA90-4577-9E42-36EAD39216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AFB73D0-090F-4299-B75B-5397F8DAA2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1588</xdr:rowOff>
    </xdr:from>
    <xdr:to>
      <xdr:col>55</xdr:col>
      <xdr:colOff>50800</xdr:colOff>
      <xdr:row>85</xdr:row>
      <xdr:rowOff>103188</xdr:rowOff>
    </xdr:to>
    <xdr:sp macro="" textlink="">
      <xdr:nvSpPr>
        <xdr:cNvPr id="356" name="楕円 355">
          <a:extLst>
            <a:ext uri="{FF2B5EF4-FFF2-40B4-BE49-F238E27FC236}">
              <a16:creationId xmlns:a16="http://schemas.microsoft.com/office/drawing/2014/main" id="{2B7A988B-8805-4FDA-8267-E4DFA635EF80}"/>
            </a:ext>
          </a:extLst>
        </xdr:cNvPr>
        <xdr:cNvSpPr/>
      </xdr:nvSpPr>
      <xdr:spPr>
        <a:xfrm>
          <a:off x="10426700" y="145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87965</xdr:rowOff>
    </xdr:from>
    <xdr:ext cx="469744" cy="259045"/>
    <xdr:sp macro="" textlink="">
      <xdr:nvSpPr>
        <xdr:cNvPr id="357" name="【公営住宅】&#10;一人当たり面積該当値テキスト">
          <a:extLst>
            <a:ext uri="{FF2B5EF4-FFF2-40B4-BE49-F238E27FC236}">
              <a16:creationId xmlns:a16="http://schemas.microsoft.com/office/drawing/2014/main" id="{88B997D6-78B5-44F0-B587-8D39B281D4B4}"/>
            </a:ext>
          </a:extLst>
        </xdr:cNvPr>
        <xdr:cNvSpPr txBox="1"/>
      </xdr:nvSpPr>
      <xdr:spPr>
        <a:xfrm>
          <a:off x="10515600" y="1448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1588</xdr:rowOff>
    </xdr:from>
    <xdr:to>
      <xdr:col>50</xdr:col>
      <xdr:colOff>165100</xdr:colOff>
      <xdr:row>85</xdr:row>
      <xdr:rowOff>103188</xdr:rowOff>
    </xdr:to>
    <xdr:sp macro="" textlink="">
      <xdr:nvSpPr>
        <xdr:cNvPr id="358" name="楕円 357">
          <a:extLst>
            <a:ext uri="{FF2B5EF4-FFF2-40B4-BE49-F238E27FC236}">
              <a16:creationId xmlns:a16="http://schemas.microsoft.com/office/drawing/2014/main" id="{4D40DAA2-BA3C-4945-9BC6-E7F57D554BFD}"/>
            </a:ext>
          </a:extLst>
        </xdr:cNvPr>
        <xdr:cNvSpPr/>
      </xdr:nvSpPr>
      <xdr:spPr>
        <a:xfrm>
          <a:off x="9588500" y="145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52388</xdr:rowOff>
    </xdr:from>
    <xdr:to>
      <xdr:col>55</xdr:col>
      <xdr:colOff>0</xdr:colOff>
      <xdr:row>85</xdr:row>
      <xdr:rowOff>52388</xdr:rowOff>
    </xdr:to>
    <xdr:cxnSp macro="">
      <xdr:nvCxnSpPr>
        <xdr:cNvPr id="359" name="直線コネクタ 358">
          <a:extLst>
            <a:ext uri="{FF2B5EF4-FFF2-40B4-BE49-F238E27FC236}">
              <a16:creationId xmlns:a16="http://schemas.microsoft.com/office/drawing/2014/main" id="{B69AD83D-7130-4B2A-8A9D-B61CFA6620F5}"/>
            </a:ext>
          </a:extLst>
        </xdr:cNvPr>
        <xdr:cNvCxnSpPr/>
      </xdr:nvCxnSpPr>
      <xdr:spPr>
        <a:xfrm>
          <a:off x="9639300" y="14625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2160</xdr:rowOff>
    </xdr:from>
    <xdr:to>
      <xdr:col>46</xdr:col>
      <xdr:colOff>38100</xdr:colOff>
      <xdr:row>85</xdr:row>
      <xdr:rowOff>103760</xdr:rowOff>
    </xdr:to>
    <xdr:sp macro="" textlink="">
      <xdr:nvSpPr>
        <xdr:cNvPr id="360" name="楕円 359">
          <a:extLst>
            <a:ext uri="{FF2B5EF4-FFF2-40B4-BE49-F238E27FC236}">
              <a16:creationId xmlns:a16="http://schemas.microsoft.com/office/drawing/2014/main" id="{FBCD4BD0-119C-4609-B611-B338A5D4B533}"/>
            </a:ext>
          </a:extLst>
        </xdr:cNvPr>
        <xdr:cNvSpPr/>
      </xdr:nvSpPr>
      <xdr:spPr>
        <a:xfrm>
          <a:off x="8699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52388</xdr:rowOff>
    </xdr:from>
    <xdr:to>
      <xdr:col>50</xdr:col>
      <xdr:colOff>114300</xdr:colOff>
      <xdr:row>85</xdr:row>
      <xdr:rowOff>52960</xdr:rowOff>
    </xdr:to>
    <xdr:cxnSp macro="">
      <xdr:nvCxnSpPr>
        <xdr:cNvPr id="361" name="直線コネクタ 360">
          <a:extLst>
            <a:ext uri="{FF2B5EF4-FFF2-40B4-BE49-F238E27FC236}">
              <a16:creationId xmlns:a16="http://schemas.microsoft.com/office/drawing/2014/main" id="{FAFF2E52-4AF8-4AF4-962B-9BBC26F97BB1}"/>
            </a:ext>
          </a:extLst>
        </xdr:cNvPr>
        <xdr:cNvCxnSpPr/>
      </xdr:nvCxnSpPr>
      <xdr:spPr>
        <a:xfrm flipV="1">
          <a:off x="8750300" y="146256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2160</xdr:rowOff>
    </xdr:from>
    <xdr:to>
      <xdr:col>41</xdr:col>
      <xdr:colOff>101600</xdr:colOff>
      <xdr:row>85</xdr:row>
      <xdr:rowOff>103760</xdr:rowOff>
    </xdr:to>
    <xdr:sp macro="" textlink="">
      <xdr:nvSpPr>
        <xdr:cNvPr id="362" name="楕円 361">
          <a:extLst>
            <a:ext uri="{FF2B5EF4-FFF2-40B4-BE49-F238E27FC236}">
              <a16:creationId xmlns:a16="http://schemas.microsoft.com/office/drawing/2014/main" id="{CFCE2105-9CFA-49E9-B660-0FC9BE0CE133}"/>
            </a:ext>
          </a:extLst>
        </xdr:cNvPr>
        <xdr:cNvSpPr/>
      </xdr:nvSpPr>
      <xdr:spPr>
        <a:xfrm>
          <a:off x="7810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52960</xdr:rowOff>
    </xdr:from>
    <xdr:to>
      <xdr:col>45</xdr:col>
      <xdr:colOff>177800</xdr:colOff>
      <xdr:row>85</xdr:row>
      <xdr:rowOff>52960</xdr:rowOff>
    </xdr:to>
    <xdr:cxnSp macro="">
      <xdr:nvCxnSpPr>
        <xdr:cNvPr id="363" name="直線コネクタ 362">
          <a:extLst>
            <a:ext uri="{FF2B5EF4-FFF2-40B4-BE49-F238E27FC236}">
              <a16:creationId xmlns:a16="http://schemas.microsoft.com/office/drawing/2014/main" id="{317927A2-720D-4355-9F3C-D95E3859F429}"/>
            </a:ext>
          </a:extLst>
        </xdr:cNvPr>
        <xdr:cNvCxnSpPr/>
      </xdr:nvCxnSpPr>
      <xdr:spPr>
        <a:xfrm>
          <a:off x="7861300" y="14626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2160</xdr:rowOff>
    </xdr:from>
    <xdr:to>
      <xdr:col>36</xdr:col>
      <xdr:colOff>165100</xdr:colOff>
      <xdr:row>85</xdr:row>
      <xdr:rowOff>103760</xdr:rowOff>
    </xdr:to>
    <xdr:sp macro="" textlink="">
      <xdr:nvSpPr>
        <xdr:cNvPr id="364" name="楕円 363">
          <a:extLst>
            <a:ext uri="{FF2B5EF4-FFF2-40B4-BE49-F238E27FC236}">
              <a16:creationId xmlns:a16="http://schemas.microsoft.com/office/drawing/2014/main" id="{F99ED362-4148-49FF-99FD-4B73D790AAC1}"/>
            </a:ext>
          </a:extLst>
        </xdr:cNvPr>
        <xdr:cNvSpPr/>
      </xdr:nvSpPr>
      <xdr:spPr>
        <a:xfrm>
          <a:off x="6921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52960</xdr:rowOff>
    </xdr:from>
    <xdr:to>
      <xdr:col>41</xdr:col>
      <xdr:colOff>50800</xdr:colOff>
      <xdr:row>85</xdr:row>
      <xdr:rowOff>52960</xdr:rowOff>
    </xdr:to>
    <xdr:cxnSp macro="">
      <xdr:nvCxnSpPr>
        <xdr:cNvPr id="365" name="直線コネクタ 364">
          <a:extLst>
            <a:ext uri="{FF2B5EF4-FFF2-40B4-BE49-F238E27FC236}">
              <a16:creationId xmlns:a16="http://schemas.microsoft.com/office/drawing/2014/main" id="{2A064A7C-D4D1-4AED-B72E-E4442609EAE3}"/>
            </a:ext>
          </a:extLst>
        </xdr:cNvPr>
        <xdr:cNvCxnSpPr/>
      </xdr:nvCxnSpPr>
      <xdr:spPr>
        <a:xfrm>
          <a:off x="6972300" y="14626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711580EB-21A7-440A-B764-4DE7799B6615}"/>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29DE328D-0E2F-4290-9DDC-C3AD63940139}"/>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79FACF2F-D33B-40A4-9795-96E03A0B1BA9}"/>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B82C3F14-726B-4FBC-815B-B193F2B0CD8E}"/>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94315</xdr:rowOff>
    </xdr:from>
    <xdr:ext cx="469744" cy="259045"/>
    <xdr:sp macro="" textlink="">
      <xdr:nvSpPr>
        <xdr:cNvPr id="370" name="n_1mainValue【公営住宅】&#10;一人当たり面積">
          <a:extLst>
            <a:ext uri="{FF2B5EF4-FFF2-40B4-BE49-F238E27FC236}">
              <a16:creationId xmlns:a16="http://schemas.microsoft.com/office/drawing/2014/main" id="{E01A6AEC-75F4-4905-AA7E-F31C4F03303A}"/>
            </a:ext>
          </a:extLst>
        </xdr:cNvPr>
        <xdr:cNvSpPr txBox="1"/>
      </xdr:nvSpPr>
      <xdr:spPr>
        <a:xfrm>
          <a:off x="9391727" y="1466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94887</xdr:rowOff>
    </xdr:from>
    <xdr:ext cx="469744" cy="259045"/>
    <xdr:sp macro="" textlink="">
      <xdr:nvSpPr>
        <xdr:cNvPr id="371" name="n_2mainValue【公営住宅】&#10;一人当たり面積">
          <a:extLst>
            <a:ext uri="{FF2B5EF4-FFF2-40B4-BE49-F238E27FC236}">
              <a16:creationId xmlns:a16="http://schemas.microsoft.com/office/drawing/2014/main" id="{39D1F64A-87BD-4645-82E6-196441009B4E}"/>
            </a:ext>
          </a:extLst>
        </xdr:cNvPr>
        <xdr:cNvSpPr txBox="1"/>
      </xdr:nvSpPr>
      <xdr:spPr>
        <a:xfrm>
          <a:off x="8515427" y="1466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94887</xdr:rowOff>
    </xdr:from>
    <xdr:ext cx="469744" cy="259045"/>
    <xdr:sp macro="" textlink="">
      <xdr:nvSpPr>
        <xdr:cNvPr id="372" name="n_3mainValue【公営住宅】&#10;一人当たり面積">
          <a:extLst>
            <a:ext uri="{FF2B5EF4-FFF2-40B4-BE49-F238E27FC236}">
              <a16:creationId xmlns:a16="http://schemas.microsoft.com/office/drawing/2014/main" id="{702ED0CA-A46C-4431-B74A-592EDFEF6E2B}"/>
            </a:ext>
          </a:extLst>
        </xdr:cNvPr>
        <xdr:cNvSpPr txBox="1"/>
      </xdr:nvSpPr>
      <xdr:spPr>
        <a:xfrm>
          <a:off x="7626427" y="1466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94887</xdr:rowOff>
    </xdr:from>
    <xdr:ext cx="469744" cy="259045"/>
    <xdr:sp macro="" textlink="">
      <xdr:nvSpPr>
        <xdr:cNvPr id="373" name="n_4mainValue【公営住宅】&#10;一人当たり面積">
          <a:extLst>
            <a:ext uri="{FF2B5EF4-FFF2-40B4-BE49-F238E27FC236}">
              <a16:creationId xmlns:a16="http://schemas.microsoft.com/office/drawing/2014/main" id="{709DDB18-92B0-4EBA-85DB-037680D0108E}"/>
            </a:ext>
          </a:extLst>
        </xdr:cNvPr>
        <xdr:cNvSpPr txBox="1"/>
      </xdr:nvSpPr>
      <xdr:spPr>
        <a:xfrm>
          <a:off x="6737427" y="1466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6438126-C32B-4F19-AE86-1912FFBE6F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E97B6EE-F7C1-4566-9C19-87788FFFF2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F6D3B7A-A0DD-4D12-B3A9-C09070CA6E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18E28EB-8E54-4355-A30C-79FCF5CC3C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3AC20A1-DF7D-4483-95F6-58FD0254D0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E411732-8663-4C05-86BE-A8741B8407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1B12803-9D06-43EF-B6B9-DDE3BA68C0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BC08B75-673B-4FEE-852A-C359DAD885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C500C43D-E0AE-4948-9220-1C785A4A78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5A8574DE-7204-4853-96B2-592196E2CA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B6CE917-A957-4081-BDA6-E1E7368F28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E7290FFE-F728-40D0-BC09-5AA38386C3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8D0DF3B1-D12E-4EB1-B471-4A48920E8F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7316DBDE-3FCB-4BE7-9C91-9C4E4F08DE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15651654-4296-4B43-96D7-1231C61396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CE8E3F3A-9003-4BA7-9CF0-47A6BD5534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62CBC520-D0AE-44E1-A251-573A36B8A3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27393B47-3D16-4AAA-AE3B-E64CB1BC27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FBF498DD-CCFF-44DD-BD47-4FFFD66E652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6377B3E7-FF3C-42B3-80AD-99ADE9B582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C80E9983-0F29-4844-BB7F-7A1B17AF4B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16F0378C-A6EC-418A-BF1D-07AB8CC896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F6B27B67-A4C6-41C8-9F9C-41B899C5F9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27CACF63-5037-42D5-97B4-EA0610F9DF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E979EA4A-2B77-454A-B830-461DEE78689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9D6B9D10-55E4-4DAD-86C1-D01F32FE87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D8B80F83-4903-41E5-91D6-DA48CC15A5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CFA31796-FF06-4829-87EC-D4CC2C8F0E4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F795E20E-A007-4765-A140-4D2100C2446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3A80E3CD-D1C2-4CBB-9722-71EB4A2208C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172FF316-5E8F-4642-A9D9-58413ACF29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EA199B42-4D2D-46F0-AFC7-487643A18B3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31F712CC-FF1C-4F83-80B5-29CAE1EFA2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5ED5A53D-78C6-44E4-8AE3-4B9A59F5F66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3E8181F7-EE32-4BC3-A2F2-71702FD036E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32D1E40D-3C35-49AF-88D9-9F259778827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DA47CF85-A7D9-466B-A8BD-9CD70DD3B8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F6A644E-594A-4381-87B6-739A32D2A8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3E904D3C-0287-4F10-823C-FCB0E5450A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1268A3B-A57A-42E1-98EA-C715D4285F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0C6544AA-7200-4E78-A797-2EE45262377B}"/>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C2F5FAED-B137-47AF-BA10-E478C9B7E23A}"/>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9E072F20-A80D-4234-9CD8-8AFE8AA064A3}"/>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5FB55204-AFEC-427A-8E71-C4CEB770D91E}"/>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3895B1ED-B89A-4594-91C5-451D0ADAB248}"/>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E9359619-A80E-497E-A572-BA97894E84C5}"/>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791940D3-5514-47AF-9A7D-6E72D5E72E77}"/>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C55A7470-5633-45CB-92AE-80CE476DD1FB}"/>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B4B03631-BD99-4815-A10A-527A6FE8EA07}"/>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FA08DD72-5DC6-44C4-9989-3F529056960C}"/>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6CBA7648-DD02-4CDF-BFA6-91CE328E172D}"/>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F04F1BC-FA2E-4EB9-9136-014E049E3F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1B5FF48-75CE-4718-A2C2-4C3C4ABAC8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18A33B0-2886-4B27-9C2F-0479BE36B8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A3E6137-65B6-4746-9C8C-24534BA1AA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95C5C73-7474-4C64-A382-61A2B43AF8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63500</xdr:rowOff>
    </xdr:from>
    <xdr:to>
      <xdr:col>85</xdr:col>
      <xdr:colOff>177800</xdr:colOff>
      <xdr:row>40</xdr:row>
      <xdr:rowOff>165100</xdr:rowOff>
    </xdr:to>
    <xdr:sp macro="" textlink="">
      <xdr:nvSpPr>
        <xdr:cNvPr id="430" name="楕円 429">
          <a:extLst>
            <a:ext uri="{FF2B5EF4-FFF2-40B4-BE49-F238E27FC236}">
              <a16:creationId xmlns:a16="http://schemas.microsoft.com/office/drawing/2014/main" id="{5D50E832-8495-46B1-9630-DF7EF800D735}"/>
            </a:ext>
          </a:extLst>
        </xdr:cNvPr>
        <xdr:cNvSpPr/>
      </xdr:nvSpPr>
      <xdr:spPr>
        <a:xfrm>
          <a:off x="16268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149877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DD4D7B9-975D-462D-A550-4FBF597BBFEC}"/>
            </a:ext>
          </a:extLst>
        </xdr:cNvPr>
        <xdr:cNvSpPr txBox="1"/>
      </xdr:nvSpPr>
      <xdr:spPr>
        <a:xfrm>
          <a:off x="16357600"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32" name="楕円 431">
          <a:extLst>
            <a:ext uri="{FF2B5EF4-FFF2-40B4-BE49-F238E27FC236}">
              <a16:creationId xmlns:a16="http://schemas.microsoft.com/office/drawing/2014/main" id="{6F23DA31-E247-4C83-8182-3B3C1CC86A9C}"/>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114300</xdr:rowOff>
    </xdr:to>
    <xdr:cxnSp macro="">
      <xdr:nvCxnSpPr>
        <xdr:cNvPr id="433" name="直線コネクタ 432">
          <a:extLst>
            <a:ext uri="{FF2B5EF4-FFF2-40B4-BE49-F238E27FC236}">
              <a16:creationId xmlns:a16="http://schemas.microsoft.com/office/drawing/2014/main" id="{71C3BC29-BB44-4EA3-B67A-4A226F3E4E62}"/>
            </a:ext>
          </a:extLst>
        </xdr:cNvPr>
        <xdr:cNvCxnSpPr/>
      </xdr:nvCxnSpPr>
      <xdr:spPr>
        <a:xfrm>
          <a:off x="15481300" y="6957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17780</xdr:rowOff>
    </xdr:from>
    <xdr:to>
      <xdr:col>76</xdr:col>
      <xdr:colOff>165100</xdr:colOff>
      <xdr:row>40</xdr:row>
      <xdr:rowOff>119380</xdr:rowOff>
    </xdr:to>
    <xdr:sp macro="" textlink="">
      <xdr:nvSpPr>
        <xdr:cNvPr id="434" name="楕円 433">
          <a:extLst>
            <a:ext uri="{FF2B5EF4-FFF2-40B4-BE49-F238E27FC236}">
              <a16:creationId xmlns:a16="http://schemas.microsoft.com/office/drawing/2014/main" id="{57A1951B-44B0-4C8D-9679-1B3C40B7C0B8}"/>
            </a:ext>
          </a:extLst>
        </xdr:cNvPr>
        <xdr:cNvSpPr/>
      </xdr:nvSpPr>
      <xdr:spPr>
        <a:xfrm>
          <a:off x="1454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68580</xdr:rowOff>
    </xdr:from>
    <xdr:to>
      <xdr:col>81</xdr:col>
      <xdr:colOff>50800</xdr:colOff>
      <xdr:row>40</xdr:row>
      <xdr:rowOff>99060</xdr:rowOff>
    </xdr:to>
    <xdr:cxnSp macro="">
      <xdr:nvCxnSpPr>
        <xdr:cNvPr id="435" name="直線コネクタ 434">
          <a:extLst>
            <a:ext uri="{FF2B5EF4-FFF2-40B4-BE49-F238E27FC236}">
              <a16:creationId xmlns:a16="http://schemas.microsoft.com/office/drawing/2014/main" id="{54A126A4-40D2-44CE-8359-A95BAFF8E3B2}"/>
            </a:ext>
          </a:extLst>
        </xdr:cNvPr>
        <xdr:cNvCxnSpPr/>
      </xdr:nvCxnSpPr>
      <xdr:spPr>
        <a:xfrm>
          <a:off x="14592300" y="6926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436" name="楕円 435">
          <a:extLst>
            <a:ext uri="{FF2B5EF4-FFF2-40B4-BE49-F238E27FC236}">
              <a16:creationId xmlns:a16="http://schemas.microsoft.com/office/drawing/2014/main" id="{71812E17-A7AF-4C1D-ADAC-21564C6D639E}"/>
            </a:ext>
          </a:extLst>
        </xdr:cNvPr>
        <xdr:cNvSpPr/>
      </xdr:nvSpPr>
      <xdr:spPr>
        <a:xfrm>
          <a:off x="13652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40005</xdr:rowOff>
    </xdr:from>
    <xdr:to>
      <xdr:col>76</xdr:col>
      <xdr:colOff>114300</xdr:colOff>
      <xdr:row>40</xdr:row>
      <xdr:rowOff>68580</xdr:rowOff>
    </xdr:to>
    <xdr:cxnSp macro="">
      <xdr:nvCxnSpPr>
        <xdr:cNvPr id="437" name="直線コネクタ 436">
          <a:extLst>
            <a:ext uri="{FF2B5EF4-FFF2-40B4-BE49-F238E27FC236}">
              <a16:creationId xmlns:a16="http://schemas.microsoft.com/office/drawing/2014/main" id="{22B8DAC1-322E-4461-826B-45DA24119511}"/>
            </a:ext>
          </a:extLst>
        </xdr:cNvPr>
        <xdr:cNvCxnSpPr/>
      </xdr:nvCxnSpPr>
      <xdr:spPr>
        <a:xfrm>
          <a:off x="13703300" y="6898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438" name="楕円 437">
          <a:extLst>
            <a:ext uri="{FF2B5EF4-FFF2-40B4-BE49-F238E27FC236}">
              <a16:creationId xmlns:a16="http://schemas.microsoft.com/office/drawing/2014/main" id="{2866998D-EF5C-4F9F-9C71-62201EC89C28}"/>
            </a:ext>
          </a:extLst>
        </xdr:cNvPr>
        <xdr:cNvSpPr/>
      </xdr:nvSpPr>
      <xdr:spPr>
        <a:xfrm>
          <a:off x="1276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xdr:rowOff>
    </xdr:from>
    <xdr:to>
      <xdr:col>71</xdr:col>
      <xdr:colOff>177800</xdr:colOff>
      <xdr:row>40</xdr:row>
      <xdr:rowOff>40005</xdr:rowOff>
    </xdr:to>
    <xdr:cxnSp macro="">
      <xdr:nvCxnSpPr>
        <xdr:cNvPr id="439" name="直線コネクタ 438">
          <a:extLst>
            <a:ext uri="{FF2B5EF4-FFF2-40B4-BE49-F238E27FC236}">
              <a16:creationId xmlns:a16="http://schemas.microsoft.com/office/drawing/2014/main" id="{47036E2C-A610-4E19-B9E7-A3D4405E6BC7}"/>
            </a:ext>
          </a:extLst>
        </xdr:cNvPr>
        <xdr:cNvCxnSpPr/>
      </xdr:nvCxnSpPr>
      <xdr:spPr>
        <a:xfrm>
          <a:off x="12814300" y="6865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6A76291-6E88-49D8-A1C5-EA7D4AA6099C}"/>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D7BE185-2581-48DB-8BF3-BB94BA2E4D8E}"/>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DEA53155-9A95-4A33-9E2E-8A06FB441582}"/>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6FF52A4-E273-4B1F-9E17-FDA768BA5D73}"/>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9F7ED32-E702-46ED-8D27-B181AE5E7711}"/>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110507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521492F-AC4D-4ACD-AAC0-9C9F43E4D04D}"/>
            </a:ext>
          </a:extLst>
        </xdr:cNvPr>
        <xdr:cNvSpPr txBox="1"/>
      </xdr:nvSpPr>
      <xdr:spPr>
        <a:xfrm>
          <a:off x="14389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81932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2D6A97E-4D86-464E-9C24-E497616130B4}"/>
            </a:ext>
          </a:extLst>
        </xdr:cNvPr>
        <xdr:cNvSpPr txBox="1"/>
      </xdr:nvSpPr>
      <xdr:spPr>
        <a:xfrm>
          <a:off x="13500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C1897A6-1010-41FA-BC01-6AE4FA4A853A}"/>
            </a:ext>
          </a:extLst>
        </xdr:cNvPr>
        <xdr:cNvSpPr txBox="1"/>
      </xdr:nvSpPr>
      <xdr:spPr>
        <a:xfrm>
          <a:off x="12611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20CA0EF-0BAD-4C9B-BBAD-9FAB79E17E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ED565089-A000-4C3B-BCB4-1D2AA7CF51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C0BC3F1-501C-4506-BE34-000CA59F07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9FA6387-EFE0-452B-881F-79AD753964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942BE75-547E-4CFD-B4E2-D5031DA16D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C592807-05D8-465E-B653-C9D19F1A56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BCBCADF-9B1B-4A94-B9E5-7D13868632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9320B81-5806-438E-BB21-5583A412F4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744F8E13-D617-4648-B77B-2E7E47E64B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EE4BE8B-F798-48C7-B1F0-86EB0002A8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2CA72B9D-104A-444F-835D-105C8F3B337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49D6F5CF-A2DE-4C9D-8D34-E912FEBD93C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6228943-39F7-43C6-AAF6-C56EFA15188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836D335C-A2A4-4287-BC5E-3BE63658869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64C196E4-FA05-4E69-9B57-3B2ADEC832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1E974A62-C0D9-429D-B98E-B16943F3CB5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C7D1955-A794-45C6-9B23-DEF15C02947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A931FE06-F96F-42E7-87D7-6957871A773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7764D53-BD24-4DA9-9184-496EA4CE78B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C8235A0-842D-48EB-93A0-C2656D11C12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CFCB4902-E109-429F-AE3C-8EF96F0388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3DDEA50-2AD6-4E7A-84A6-D51A113B451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C758C16-C2D3-4368-9B38-C077C0D46B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B9FDD177-8DF3-40C0-B005-4FE912D5EF4A}"/>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53C6F26-4405-49C0-ACBB-FC7E69121B28}"/>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FD05FC42-33AB-431B-A548-7AE6839F9B3D}"/>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7ADC804-3B21-45E3-B5E0-25EBC1A3E5DA}"/>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24EE3692-D96E-4ACD-83D8-0684A426A3C2}"/>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F537E2C4-F67C-4327-BD07-0F2583A51F5E}"/>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6861BAFD-3519-4327-83F5-DFAC2D0B6C17}"/>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C9F2BE07-FE50-4B82-9648-1181B4D7F433}"/>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51372D07-32C2-4CBF-8660-E456FA9CA6A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682CD198-C8FE-4F99-B154-56E7E12E8BED}"/>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D161BFE4-18DD-4313-8E65-012A38CEF0EF}"/>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5379670-A236-4F43-9DAA-F7788C3788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F31D428-B80E-466C-832A-A32F7963F1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93BD592-7ABD-41E8-B985-0EC8EE48A9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799B076-BCBE-4A04-94C2-662525E5AB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AE525BF-5C48-4F5F-8F92-DC6F5EEA64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7" name="楕円 486">
          <a:extLst>
            <a:ext uri="{FF2B5EF4-FFF2-40B4-BE49-F238E27FC236}">
              <a16:creationId xmlns:a16="http://schemas.microsoft.com/office/drawing/2014/main" id="{6FA2C297-E8C0-4D5D-9947-1A64A9F07535}"/>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E1ABD6B2-70D8-40D6-8E9D-B63B3E6DFD11}"/>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89" name="楕円 488">
          <a:extLst>
            <a:ext uri="{FF2B5EF4-FFF2-40B4-BE49-F238E27FC236}">
              <a16:creationId xmlns:a16="http://schemas.microsoft.com/office/drawing/2014/main" id="{CCDF101A-EA57-444E-993F-B59619D2FBF3}"/>
            </a:ext>
          </a:extLst>
        </xdr:cNvPr>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163830</xdr:rowOff>
    </xdr:from>
    <xdr:to>
      <xdr:col>116</xdr:col>
      <xdr:colOff>63500</xdr:colOff>
      <xdr:row>40</xdr:row>
      <xdr:rowOff>45720</xdr:rowOff>
    </xdr:to>
    <xdr:cxnSp macro="">
      <xdr:nvCxnSpPr>
        <xdr:cNvPr id="490" name="直線コネクタ 489">
          <a:extLst>
            <a:ext uri="{FF2B5EF4-FFF2-40B4-BE49-F238E27FC236}">
              <a16:creationId xmlns:a16="http://schemas.microsoft.com/office/drawing/2014/main" id="{E1A1CC54-A19D-44F9-A022-2E6A57BE048C}"/>
            </a:ext>
          </a:extLst>
        </xdr:cNvPr>
        <xdr:cNvCxnSpPr/>
      </xdr:nvCxnSpPr>
      <xdr:spPr>
        <a:xfrm>
          <a:off x="21323300" y="6850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91" name="楕円 490">
          <a:extLst>
            <a:ext uri="{FF2B5EF4-FFF2-40B4-BE49-F238E27FC236}">
              <a16:creationId xmlns:a16="http://schemas.microsoft.com/office/drawing/2014/main" id="{B8DB1298-D4A3-4D57-9682-0A146E79A773}"/>
            </a:ext>
          </a:extLst>
        </xdr:cNvPr>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163830</xdr:rowOff>
    </xdr:from>
    <xdr:to>
      <xdr:col>111</xdr:col>
      <xdr:colOff>177800</xdr:colOff>
      <xdr:row>39</xdr:row>
      <xdr:rowOff>163830</xdr:rowOff>
    </xdr:to>
    <xdr:cxnSp macro="">
      <xdr:nvCxnSpPr>
        <xdr:cNvPr id="492" name="直線コネクタ 491">
          <a:extLst>
            <a:ext uri="{FF2B5EF4-FFF2-40B4-BE49-F238E27FC236}">
              <a16:creationId xmlns:a16="http://schemas.microsoft.com/office/drawing/2014/main" id="{03BD4CF2-BBBC-4CC7-9FB5-20794354383D}"/>
            </a:ext>
          </a:extLst>
        </xdr:cNvPr>
        <xdr:cNvCxnSpPr/>
      </xdr:nvCxnSpPr>
      <xdr:spPr>
        <a:xfrm>
          <a:off x="20434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93" name="楕円 492">
          <a:extLst>
            <a:ext uri="{FF2B5EF4-FFF2-40B4-BE49-F238E27FC236}">
              <a16:creationId xmlns:a16="http://schemas.microsoft.com/office/drawing/2014/main" id="{EE9CDA12-9E91-488E-9FD1-C6EC6048AC50}"/>
            </a:ext>
          </a:extLst>
        </xdr:cNvPr>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163830</xdr:rowOff>
    </xdr:from>
    <xdr:to>
      <xdr:col>107</xdr:col>
      <xdr:colOff>50800</xdr:colOff>
      <xdr:row>39</xdr:row>
      <xdr:rowOff>163830</xdr:rowOff>
    </xdr:to>
    <xdr:cxnSp macro="">
      <xdr:nvCxnSpPr>
        <xdr:cNvPr id="494" name="直線コネクタ 493">
          <a:extLst>
            <a:ext uri="{FF2B5EF4-FFF2-40B4-BE49-F238E27FC236}">
              <a16:creationId xmlns:a16="http://schemas.microsoft.com/office/drawing/2014/main" id="{1B2EE743-E076-492F-A18B-19E6DBC19F19}"/>
            </a:ext>
          </a:extLst>
        </xdr:cNvPr>
        <xdr:cNvCxnSpPr/>
      </xdr:nvCxnSpPr>
      <xdr:spPr>
        <a:xfrm>
          <a:off x="19545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97790</xdr:rowOff>
    </xdr:from>
    <xdr:to>
      <xdr:col>98</xdr:col>
      <xdr:colOff>38100</xdr:colOff>
      <xdr:row>40</xdr:row>
      <xdr:rowOff>27940</xdr:rowOff>
    </xdr:to>
    <xdr:sp macro="" textlink="">
      <xdr:nvSpPr>
        <xdr:cNvPr id="495" name="楕円 494">
          <a:extLst>
            <a:ext uri="{FF2B5EF4-FFF2-40B4-BE49-F238E27FC236}">
              <a16:creationId xmlns:a16="http://schemas.microsoft.com/office/drawing/2014/main" id="{D321CC8F-7B36-412A-81A5-067D3D170236}"/>
            </a:ext>
          </a:extLst>
        </xdr:cNvPr>
        <xdr:cNvSpPr/>
      </xdr:nvSpPr>
      <xdr:spPr>
        <a:xfrm>
          <a:off x="18605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148590</xdr:rowOff>
    </xdr:from>
    <xdr:to>
      <xdr:col>102</xdr:col>
      <xdr:colOff>114300</xdr:colOff>
      <xdr:row>39</xdr:row>
      <xdr:rowOff>163830</xdr:rowOff>
    </xdr:to>
    <xdr:cxnSp macro="">
      <xdr:nvCxnSpPr>
        <xdr:cNvPr id="496" name="直線コネクタ 495">
          <a:extLst>
            <a:ext uri="{FF2B5EF4-FFF2-40B4-BE49-F238E27FC236}">
              <a16:creationId xmlns:a16="http://schemas.microsoft.com/office/drawing/2014/main" id="{6CFDA03D-2D89-43C6-9987-142413D9CE1C}"/>
            </a:ext>
          </a:extLst>
        </xdr:cNvPr>
        <xdr:cNvCxnSpPr/>
      </xdr:nvCxnSpPr>
      <xdr:spPr>
        <a:xfrm>
          <a:off x="18656300" y="6835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40BDE20-91E6-4EBB-9EB2-B5D259F44255}"/>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3E7753BE-B96F-4DB3-9E00-873F7B6FF0DF}"/>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263F247-23FE-45FE-8445-D3B8111273ED}"/>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96901EB2-01BF-40A9-ACFF-00862E0CBFFA}"/>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2DD0303F-45C2-4DC6-B02A-D3233C4318CE}"/>
            </a:ext>
          </a:extLst>
        </xdr:cNvPr>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A613936-10EF-42FF-A2A1-33CDED909D92}"/>
            </a:ext>
          </a:extLst>
        </xdr:cNvPr>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F78A82C0-5CCD-40BC-B749-2AC91A4FD563}"/>
            </a:ext>
          </a:extLst>
        </xdr:cNvPr>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19067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876859C9-A83F-4A1B-8E81-3EB897136968}"/>
            </a:ext>
          </a:extLst>
        </xdr:cNvPr>
        <xdr:cNvSpPr txBox="1"/>
      </xdr:nvSpPr>
      <xdr:spPr>
        <a:xfrm>
          <a:off x="18421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6E5D3D4F-B8CB-4292-9F76-1EC2D9B80F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B7C157C-E2F0-4634-8640-6CC4C8A90F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B2993B7-A28A-463C-9F9C-A20B1E21B0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C54FA0C-5D65-407D-A810-15F7D3A276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10BE51E-74C8-44FB-963F-9990AE9A44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5920901-EBE9-481D-A039-7200AA81CC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FC3BBAF-8792-415F-9AEF-1219D6A779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B142139-8CDC-4FB4-BB6B-86889C8279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DF6ED42C-48A7-48B2-8622-085B07A11D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BBAA3FC-1531-4880-B6B7-8241328084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43F41677-CFEA-4FEF-A17F-ADC5ECB591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838F63F-8742-4A8F-BC05-692FD0680DF8}"/>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EDA4871A-7156-4B72-9D67-59BC2FFDA3C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267ADB21-1ED5-401B-8C30-FE8160DACD1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D99745F8-1E0C-410F-89CC-705F528276A9}"/>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4B638A25-18E8-48C5-B298-94D6CFAA7243}"/>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DDEF04EF-C2A2-4DB8-99E6-54FB70B1D0AC}"/>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7E987A8A-5704-478B-8BBE-DDD7F91EBE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CEA8A5A9-4D59-4ED6-A388-C623A930D6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7B0A7843-5CFD-4DA0-B261-AE91778A8BAA}"/>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13F9F2B5-ECA9-4A93-934C-80BA091A0402}"/>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691CE3A-18D7-4891-B750-FEC582C8CCBB}"/>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DC7789FD-DACE-42B0-BAF5-051EB3560A4B}"/>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8A8446AD-9A4F-41D7-96E8-774979D4BAA4}"/>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60B0712C-A38F-4994-88E2-AE9551C7470D}"/>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ED2A3AD-79C8-43AB-817E-C0DF0C9947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60504B5-DFD7-4669-8F78-B8900E05ACF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B7D56A22-10B3-4F9F-A8A6-ED110812E8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F19CD5B5-9500-4482-856C-640ED11BACAA}"/>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6314ED4F-762C-4741-8C8D-8FFBA30767D5}"/>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1F8401C0-4DFD-4B13-9F89-D511DF035454}"/>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E977ED8-454F-4D87-A2E7-C9EAA658E07E}"/>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B03DCA37-A944-49BA-A469-7865AAFFA68E}"/>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CB08448-DAD8-4923-A4AC-72338FE0FBC6}"/>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12CEDB9C-D9C4-4665-AA60-DA4C24E452E1}"/>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9E06754F-8074-48A1-ACAF-47E63CAB1F16}"/>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C7210579-6006-4F50-9ED5-69DF48FEEB30}"/>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9D694BE3-E21F-486C-8E9F-B802A406BC54}"/>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0F084ECE-F5F3-4F80-9D83-2DA41CF3F490}"/>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0981675-EE31-4211-86CF-CBC1C77AC1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758071C-F84C-4742-A16E-4870857672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35B541E-3525-44D4-8118-5FF34A7926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3E53C8F-FDFB-49C8-8CF9-172CC40427F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2CA8623-153E-4BB8-9184-9481C9D360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114935</xdr:rowOff>
    </xdr:from>
    <xdr:to>
      <xdr:col>85</xdr:col>
      <xdr:colOff>177800</xdr:colOff>
      <xdr:row>63</xdr:row>
      <xdr:rowOff>45085</xdr:rowOff>
    </xdr:to>
    <xdr:sp macro="" textlink="">
      <xdr:nvSpPr>
        <xdr:cNvPr id="549" name="楕円 548">
          <a:extLst>
            <a:ext uri="{FF2B5EF4-FFF2-40B4-BE49-F238E27FC236}">
              <a16:creationId xmlns:a16="http://schemas.microsoft.com/office/drawing/2014/main" id="{792E86C1-BA9E-4CF3-A25E-2A2AB9A85817}"/>
            </a:ext>
          </a:extLst>
        </xdr:cNvPr>
        <xdr:cNvSpPr/>
      </xdr:nvSpPr>
      <xdr:spPr>
        <a:xfrm>
          <a:off x="16268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93362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4425157-E549-42B2-8412-6F77F1B09144}"/>
            </a:ext>
          </a:extLst>
        </xdr:cNvPr>
        <xdr:cNvSpPr txBox="1"/>
      </xdr:nvSpPr>
      <xdr:spPr>
        <a:xfrm>
          <a:off x="1635760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89218</xdr:rowOff>
    </xdr:from>
    <xdr:to>
      <xdr:col>81</xdr:col>
      <xdr:colOff>101600</xdr:colOff>
      <xdr:row>63</xdr:row>
      <xdr:rowOff>19368</xdr:rowOff>
    </xdr:to>
    <xdr:sp macro="" textlink="">
      <xdr:nvSpPr>
        <xdr:cNvPr id="551" name="楕円 550">
          <a:extLst>
            <a:ext uri="{FF2B5EF4-FFF2-40B4-BE49-F238E27FC236}">
              <a16:creationId xmlns:a16="http://schemas.microsoft.com/office/drawing/2014/main" id="{EF14D8BF-020E-4682-BA78-39801C62821C}"/>
            </a:ext>
          </a:extLst>
        </xdr:cNvPr>
        <xdr:cNvSpPr/>
      </xdr:nvSpPr>
      <xdr:spPr>
        <a:xfrm>
          <a:off x="15430500" y="107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140018</xdr:rowOff>
    </xdr:from>
    <xdr:to>
      <xdr:col>85</xdr:col>
      <xdr:colOff>127000</xdr:colOff>
      <xdr:row>62</xdr:row>
      <xdr:rowOff>165735</xdr:rowOff>
    </xdr:to>
    <xdr:cxnSp macro="">
      <xdr:nvCxnSpPr>
        <xdr:cNvPr id="552" name="直線コネクタ 551">
          <a:extLst>
            <a:ext uri="{FF2B5EF4-FFF2-40B4-BE49-F238E27FC236}">
              <a16:creationId xmlns:a16="http://schemas.microsoft.com/office/drawing/2014/main" id="{F4184577-2F9E-4A07-A34D-202EFC2EA734}"/>
            </a:ext>
          </a:extLst>
        </xdr:cNvPr>
        <xdr:cNvCxnSpPr/>
      </xdr:nvCxnSpPr>
      <xdr:spPr>
        <a:xfrm>
          <a:off x="15481300" y="10769918"/>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37782</xdr:rowOff>
    </xdr:from>
    <xdr:to>
      <xdr:col>76</xdr:col>
      <xdr:colOff>165100</xdr:colOff>
      <xdr:row>62</xdr:row>
      <xdr:rowOff>139382</xdr:rowOff>
    </xdr:to>
    <xdr:sp macro="" textlink="">
      <xdr:nvSpPr>
        <xdr:cNvPr id="553" name="楕円 552">
          <a:extLst>
            <a:ext uri="{FF2B5EF4-FFF2-40B4-BE49-F238E27FC236}">
              <a16:creationId xmlns:a16="http://schemas.microsoft.com/office/drawing/2014/main" id="{C26BA254-5960-4C33-836D-F96E7480E08B}"/>
            </a:ext>
          </a:extLst>
        </xdr:cNvPr>
        <xdr:cNvSpPr/>
      </xdr:nvSpPr>
      <xdr:spPr>
        <a:xfrm>
          <a:off x="14541500" y="106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88582</xdr:rowOff>
    </xdr:from>
    <xdr:to>
      <xdr:col>81</xdr:col>
      <xdr:colOff>50800</xdr:colOff>
      <xdr:row>62</xdr:row>
      <xdr:rowOff>140018</xdr:rowOff>
    </xdr:to>
    <xdr:cxnSp macro="">
      <xdr:nvCxnSpPr>
        <xdr:cNvPr id="554" name="直線コネクタ 553">
          <a:extLst>
            <a:ext uri="{FF2B5EF4-FFF2-40B4-BE49-F238E27FC236}">
              <a16:creationId xmlns:a16="http://schemas.microsoft.com/office/drawing/2014/main" id="{A5DB31BF-C43D-4DE2-AC0F-26E030A6FB12}"/>
            </a:ext>
          </a:extLst>
        </xdr:cNvPr>
        <xdr:cNvCxnSpPr/>
      </xdr:nvCxnSpPr>
      <xdr:spPr>
        <a:xfrm>
          <a:off x="14592300" y="10718482"/>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160655</xdr:rowOff>
    </xdr:from>
    <xdr:to>
      <xdr:col>72</xdr:col>
      <xdr:colOff>38100</xdr:colOff>
      <xdr:row>62</xdr:row>
      <xdr:rowOff>90805</xdr:rowOff>
    </xdr:to>
    <xdr:sp macro="" textlink="">
      <xdr:nvSpPr>
        <xdr:cNvPr id="555" name="楕円 554">
          <a:extLst>
            <a:ext uri="{FF2B5EF4-FFF2-40B4-BE49-F238E27FC236}">
              <a16:creationId xmlns:a16="http://schemas.microsoft.com/office/drawing/2014/main" id="{1832C122-8F29-4DB8-B024-8F703B0ABE7E}"/>
            </a:ext>
          </a:extLst>
        </xdr:cNvPr>
        <xdr:cNvSpPr/>
      </xdr:nvSpPr>
      <xdr:spPr>
        <a:xfrm>
          <a:off x="13652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40005</xdr:rowOff>
    </xdr:from>
    <xdr:to>
      <xdr:col>76</xdr:col>
      <xdr:colOff>114300</xdr:colOff>
      <xdr:row>62</xdr:row>
      <xdr:rowOff>88582</xdr:rowOff>
    </xdr:to>
    <xdr:cxnSp macro="">
      <xdr:nvCxnSpPr>
        <xdr:cNvPr id="556" name="直線コネクタ 555">
          <a:extLst>
            <a:ext uri="{FF2B5EF4-FFF2-40B4-BE49-F238E27FC236}">
              <a16:creationId xmlns:a16="http://schemas.microsoft.com/office/drawing/2014/main" id="{F7F3D9A8-3532-4C10-BAE7-34D56C72F4D8}"/>
            </a:ext>
          </a:extLst>
        </xdr:cNvPr>
        <xdr:cNvCxnSpPr/>
      </xdr:nvCxnSpPr>
      <xdr:spPr>
        <a:xfrm>
          <a:off x="13703300" y="10669905"/>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7" name="楕円 556">
          <a:extLst>
            <a:ext uri="{FF2B5EF4-FFF2-40B4-BE49-F238E27FC236}">
              <a16:creationId xmlns:a16="http://schemas.microsoft.com/office/drawing/2014/main" id="{F99468D3-B95B-4ED8-B99D-A40062527D0C}"/>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40005</xdr:rowOff>
    </xdr:to>
    <xdr:cxnSp macro="">
      <xdr:nvCxnSpPr>
        <xdr:cNvPr id="558" name="直線コネクタ 557">
          <a:extLst>
            <a:ext uri="{FF2B5EF4-FFF2-40B4-BE49-F238E27FC236}">
              <a16:creationId xmlns:a16="http://schemas.microsoft.com/office/drawing/2014/main" id="{0D1C2E9B-8BB3-49EC-A291-B28EAC1296D8}"/>
            </a:ext>
          </a:extLst>
        </xdr:cNvPr>
        <xdr:cNvCxnSpPr/>
      </xdr:nvCxnSpPr>
      <xdr:spPr>
        <a:xfrm>
          <a:off x="12814300" y="10629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995EAB10-AB49-4BB9-91A9-91A2D96DC140}"/>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7C08B128-13E6-4774-9AC5-441CE4C1624A}"/>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7354BF11-C23C-413D-B611-FC28532E2097}"/>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5696A4D4-7EC9-42A7-B6E3-7277EA80EA68}"/>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10495</xdr:rowOff>
    </xdr:from>
    <xdr:ext cx="405111" cy="259045"/>
    <xdr:sp macro="" textlink="">
      <xdr:nvSpPr>
        <xdr:cNvPr id="563" name="n_1mainValue【学校施設】&#10;有形固定資産減価償却率">
          <a:extLst>
            <a:ext uri="{FF2B5EF4-FFF2-40B4-BE49-F238E27FC236}">
              <a16:creationId xmlns:a16="http://schemas.microsoft.com/office/drawing/2014/main" id="{70C54119-12C2-4E1F-9CB5-8AF7C8671B33}"/>
            </a:ext>
          </a:extLst>
        </xdr:cNvPr>
        <xdr:cNvSpPr txBox="1"/>
      </xdr:nvSpPr>
      <xdr:spPr>
        <a:xfrm>
          <a:off x="15266044" y="1081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130509</xdr:rowOff>
    </xdr:from>
    <xdr:ext cx="405111" cy="259045"/>
    <xdr:sp macro="" textlink="">
      <xdr:nvSpPr>
        <xdr:cNvPr id="564" name="n_2mainValue【学校施設】&#10;有形固定資産減価償却率">
          <a:extLst>
            <a:ext uri="{FF2B5EF4-FFF2-40B4-BE49-F238E27FC236}">
              <a16:creationId xmlns:a16="http://schemas.microsoft.com/office/drawing/2014/main" id="{A13CCA6D-9AD5-43D8-B648-B223925EC8A2}"/>
            </a:ext>
          </a:extLst>
        </xdr:cNvPr>
        <xdr:cNvSpPr txBox="1"/>
      </xdr:nvSpPr>
      <xdr:spPr>
        <a:xfrm>
          <a:off x="14389744" y="1076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81932</xdr:rowOff>
    </xdr:from>
    <xdr:ext cx="405111" cy="259045"/>
    <xdr:sp macro="" textlink="">
      <xdr:nvSpPr>
        <xdr:cNvPr id="565" name="n_3mainValue【学校施設】&#10;有形固定資産減価償却率">
          <a:extLst>
            <a:ext uri="{FF2B5EF4-FFF2-40B4-BE49-F238E27FC236}">
              <a16:creationId xmlns:a16="http://schemas.microsoft.com/office/drawing/2014/main" id="{285C2BD4-93D5-4B0D-8967-8620007165D1}"/>
            </a:ext>
          </a:extLst>
        </xdr:cNvPr>
        <xdr:cNvSpPr txBox="1"/>
      </xdr:nvSpPr>
      <xdr:spPr>
        <a:xfrm>
          <a:off x="13500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6" name="n_4mainValue【学校施設】&#10;有形固定資産減価償却率">
          <a:extLst>
            <a:ext uri="{FF2B5EF4-FFF2-40B4-BE49-F238E27FC236}">
              <a16:creationId xmlns:a16="http://schemas.microsoft.com/office/drawing/2014/main" id="{F1DD85E5-BFDD-4E28-BF77-8F2BB832D1D2}"/>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00A6285-031E-4A9E-B94E-2486FFEB5F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A9F643C-B832-49D3-850C-7E21CA5871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D7BC2812-A378-4279-AEB7-82D023D5B7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F17889B-89FF-4E03-A970-F044183E68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918505A-AEC1-4B2C-86AE-3AD0E766DE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5F76AD70-9C22-4050-B4B5-088F980B4C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E16DCD3E-157E-4937-8401-B653AD848D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E6EE84F-A864-49CF-B930-CC4A3B1406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EDB1B27-B1A9-4CC5-A1A5-BF4B88CD2A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2AE72FB-0310-4740-87AD-D234B84083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BE10C65-6973-47A5-A564-D75BF6421C0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52E3F766-6506-4A1A-90D8-C705BC87B4A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F1BF09DD-BEA1-47CA-A482-95B70BA6672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C8ED464B-52C0-45E0-83E1-F47BD5A841A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39EBE9E5-5A93-4B2C-B96E-79BCCBCEEC1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EF8CB1E6-BF5D-43F3-A15E-F182451D0A2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46030935-8CE3-4824-9BA2-218FFEC76B3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6CC60A4-C9EC-4E0C-ADB6-B96E902E47E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AECDC60F-03E6-4661-979A-AE6E6BCF031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BEB51E45-63FE-4845-9C19-3B7576B6CD9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386966BD-45D6-4968-B274-BBB606F05CC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1298968A-DEE1-4181-AE46-527CD3B453E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7E4D8EA6-19D5-4D2A-917A-ADCD52FD5EA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B095354-345E-4BD3-AA91-AC7D5A5CC4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A3467E5-2E45-4510-A3E9-318486A5D4D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3092129-94D1-4F41-88E7-EF9D009D28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FFB62B70-CF0E-4B15-883E-1E72DE7A4074}"/>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E361D997-292B-4555-B97F-470D7FC3B2BE}"/>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50529D4D-DBCB-4496-975F-D4C5C290FA6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F50AA402-015B-4716-8CBF-31713646C261}"/>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636A15F6-9431-4A60-B8F5-26EF6FB9AE88}"/>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CC67B5B8-7B4C-4877-8054-44777DAB21FB}"/>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3A2435E2-F353-4C22-B9B9-D507EBB73D28}"/>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5153C878-909A-4865-9892-8671A197CFDD}"/>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F77E7CCE-91D7-4A2C-BB82-0216B880EFED}"/>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E7723788-3D5D-44A5-B535-17257D35879C}"/>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40C43586-904F-4942-8877-8E738C3D9429}"/>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4118FE8-4CD1-4A15-8FAC-BA3D822161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822AFB9-F4FD-4C4E-A27D-3DD4F85428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4CB0956-3E2D-4A61-96D8-E0A77135D0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7BECC38-B691-44D5-890B-3468F57DF1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471B6D0-DB71-4991-BB51-C6D349FECF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114119</xdr:rowOff>
    </xdr:from>
    <xdr:to>
      <xdr:col>116</xdr:col>
      <xdr:colOff>114300</xdr:colOff>
      <xdr:row>60</xdr:row>
      <xdr:rowOff>44269</xdr:rowOff>
    </xdr:to>
    <xdr:sp macro="" textlink="">
      <xdr:nvSpPr>
        <xdr:cNvPr id="609" name="楕円 608">
          <a:extLst>
            <a:ext uri="{FF2B5EF4-FFF2-40B4-BE49-F238E27FC236}">
              <a16:creationId xmlns:a16="http://schemas.microsoft.com/office/drawing/2014/main" id="{5C17F90D-A835-4331-8EB8-272188E36663}"/>
            </a:ext>
          </a:extLst>
        </xdr:cNvPr>
        <xdr:cNvSpPr/>
      </xdr:nvSpPr>
      <xdr:spPr>
        <a:xfrm>
          <a:off x="22110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136996</xdr:rowOff>
    </xdr:from>
    <xdr:ext cx="469744" cy="259045"/>
    <xdr:sp macro="" textlink="">
      <xdr:nvSpPr>
        <xdr:cNvPr id="610" name="【学校施設】&#10;一人当たり面積該当値テキスト">
          <a:extLst>
            <a:ext uri="{FF2B5EF4-FFF2-40B4-BE49-F238E27FC236}">
              <a16:creationId xmlns:a16="http://schemas.microsoft.com/office/drawing/2014/main" id="{08C8EEA6-7743-49DF-A011-EA0776B9545F}"/>
            </a:ext>
          </a:extLst>
        </xdr:cNvPr>
        <xdr:cNvSpPr txBox="1"/>
      </xdr:nvSpPr>
      <xdr:spPr>
        <a:xfrm>
          <a:off x="22199600"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117384</xdr:rowOff>
    </xdr:from>
    <xdr:to>
      <xdr:col>112</xdr:col>
      <xdr:colOff>38100</xdr:colOff>
      <xdr:row>60</xdr:row>
      <xdr:rowOff>47534</xdr:rowOff>
    </xdr:to>
    <xdr:sp macro="" textlink="">
      <xdr:nvSpPr>
        <xdr:cNvPr id="611" name="楕円 610">
          <a:extLst>
            <a:ext uri="{FF2B5EF4-FFF2-40B4-BE49-F238E27FC236}">
              <a16:creationId xmlns:a16="http://schemas.microsoft.com/office/drawing/2014/main" id="{AABC0233-E979-4163-97DC-E5B292107C86}"/>
            </a:ext>
          </a:extLst>
        </xdr:cNvPr>
        <xdr:cNvSpPr/>
      </xdr:nvSpPr>
      <xdr:spPr>
        <a:xfrm>
          <a:off x="2127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164919</xdr:rowOff>
    </xdr:from>
    <xdr:to>
      <xdr:col>116</xdr:col>
      <xdr:colOff>63500</xdr:colOff>
      <xdr:row>59</xdr:row>
      <xdr:rowOff>168184</xdr:rowOff>
    </xdr:to>
    <xdr:cxnSp macro="">
      <xdr:nvCxnSpPr>
        <xdr:cNvPr id="612" name="直線コネクタ 611">
          <a:extLst>
            <a:ext uri="{FF2B5EF4-FFF2-40B4-BE49-F238E27FC236}">
              <a16:creationId xmlns:a16="http://schemas.microsoft.com/office/drawing/2014/main" id="{0E9713D4-9ACB-4B3B-B060-A0599E245FB1}"/>
            </a:ext>
          </a:extLst>
        </xdr:cNvPr>
        <xdr:cNvCxnSpPr/>
      </xdr:nvCxnSpPr>
      <xdr:spPr>
        <a:xfrm flipV="1">
          <a:off x="21323300" y="102804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121738</xdr:rowOff>
    </xdr:from>
    <xdr:to>
      <xdr:col>107</xdr:col>
      <xdr:colOff>101600</xdr:colOff>
      <xdr:row>60</xdr:row>
      <xdr:rowOff>51888</xdr:rowOff>
    </xdr:to>
    <xdr:sp macro="" textlink="">
      <xdr:nvSpPr>
        <xdr:cNvPr id="613" name="楕円 612">
          <a:extLst>
            <a:ext uri="{FF2B5EF4-FFF2-40B4-BE49-F238E27FC236}">
              <a16:creationId xmlns:a16="http://schemas.microsoft.com/office/drawing/2014/main" id="{B200FA7C-D4AF-4510-AE44-D6D6B24D2AF4}"/>
            </a:ext>
          </a:extLst>
        </xdr:cNvPr>
        <xdr:cNvSpPr/>
      </xdr:nvSpPr>
      <xdr:spPr>
        <a:xfrm>
          <a:off x="20383500" y="10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168184</xdr:rowOff>
    </xdr:from>
    <xdr:to>
      <xdr:col>111</xdr:col>
      <xdr:colOff>177800</xdr:colOff>
      <xdr:row>60</xdr:row>
      <xdr:rowOff>1088</xdr:rowOff>
    </xdr:to>
    <xdr:cxnSp macro="">
      <xdr:nvCxnSpPr>
        <xdr:cNvPr id="614" name="直線コネクタ 613">
          <a:extLst>
            <a:ext uri="{FF2B5EF4-FFF2-40B4-BE49-F238E27FC236}">
              <a16:creationId xmlns:a16="http://schemas.microsoft.com/office/drawing/2014/main" id="{2062D425-E4BD-4826-8F73-2CCAD40A6615}"/>
            </a:ext>
          </a:extLst>
        </xdr:cNvPr>
        <xdr:cNvCxnSpPr/>
      </xdr:nvCxnSpPr>
      <xdr:spPr>
        <a:xfrm flipV="1">
          <a:off x="20434300" y="102837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130447</xdr:rowOff>
    </xdr:from>
    <xdr:to>
      <xdr:col>102</xdr:col>
      <xdr:colOff>165100</xdr:colOff>
      <xdr:row>60</xdr:row>
      <xdr:rowOff>60597</xdr:rowOff>
    </xdr:to>
    <xdr:sp macro="" textlink="">
      <xdr:nvSpPr>
        <xdr:cNvPr id="615" name="楕円 614">
          <a:extLst>
            <a:ext uri="{FF2B5EF4-FFF2-40B4-BE49-F238E27FC236}">
              <a16:creationId xmlns:a16="http://schemas.microsoft.com/office/drawing/2014/main" id="{43B0A0B6-17A0-4882-97CD-94017DC424F2}"/>
            </a:ext>
          </a:extLst>
        </xdr:cNvPr>
        <xdr:cNvSpPr/>
      </xdr:nvSpPr>
      <xdr:spPr>
        <a:xfrm>
          <a:off x="19494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1088</xdr:rowOff>
    </xdr:from>
    <xdr:to>
      <xdr:col>107</xdr:col>
      <xdr:colOff>50800</xdr:colOff>
      <xdr:row>60</xdr:row>
      <xdr:rowOff>9797</xdr:rowOff>
    </xdr:to>
    <xdr:cxnSp macro="">
      <xdr:nvCxnSpPr>
        <xdr:cNvPr id="616" name="直線コネクタ 615">
          <a:extLst>
            <a:ext uri="{FF2B5EF4-FFF2-40B4-BE49-F238E27FC236}">
              <a16:creationId xmlns:a16="http://schemas.microsoft.com/office/drawing/2014/main" id="{30B1BE99-EE4A-4CB2-B3EF-06B10F2C5B4E}"/>
            </a:ext>
          </a:extLst>
        </xdr:cNvPr>
        <xdr:cNvCxnSpPr/>
      </xdr:nvCxnSpPr>
      <xdr:spPr>
        <a:xfrm flipV="1">
          <a:off x="19545300" y="1028808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129359</xdr:rowOff>
    </xdr:from>
    <xdr:to>
      <xdr:col>98</xdr:col>
      <xdr:colOff>38100</xdr:colOff>
      <xdr:row>60</xdr:row>
      <xdr:rowOff>59509</xdr:rowOff>
    </xdr:to>
    <xdr:sp macro="" textlink="">
      <xdr:nvSpPr>
        <xdr:cNvPr id="617" name="楕円 616">
          <a:extLst>
            <a:ext uri="{FF2B5EF4-FFF2-40B4-BE49-F238E27FC236}">
              <a16:creationId xmlns:a16="http://schemas.microsoft.com/office/drawing/2014/main" id="{CEB53C0B-F979-4A48-80B9-181C96BB8E08}"/>
            </a:ext>
          </a:extLst>
        </xdr:cNvPr>
        <xdr:cNvSpPr/>
      </xdr:nvSpPr>
      <xdr:spPr>
        <a:xfrm>
          <a:off x="18605500" y="102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8709</xdr:rowOff>
    </xdr:from>
    <xdr:to>
      <xdr:col>102</xdr:col>
      <xdr:colOff>114300</xdr:colOff>
      <xdr:row>60</xdr:row>
      <xdr:rowOff>9797</xdr:rowOff>
    </xdr:to>
    <xdr:cxnSp macro="">
      <xdr:nvCxnSpPr>
        <xdr:cNvPr id="618" name="直線コネクタ 617">
          <a:extLst>
            <a:ext uri="{FF2B5EF4-FFF2-40B4-BE49-F238E27FC236}">
              <a16:creationId xmlns:a16="http://schemas.microsoft.com/office/drawing/2014/main" id="{3ED05288-1ABB-4427-B08B-A5F300BD9B03}"/>
            </a:ext>
          </a:extLst>
        </xdr:cNvPr>
        <xdr:cNvCxnSpPr/>
      </xdr:nvCxnSpPr>
      <xdr:spPr>
        <a:xfrm>
          <a:off x="18656300" y="1029570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69703A74-0571-4814-9463-0713A86F4794}"/>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AFBF0CBA-E1F9-4501-8B9D-2A9925D7E910}"/>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A11EE1A3-AD78-4870-BBC3-09CE82DD8FDB}"/>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FF37791F-3B30-4F7D-90A7-7374691FD329}"/>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64061</xdr:rowOff>
    </xdr:from>
    <xdr:ext cx="469744" cy="259045"/>
    <xdr:sp macro="" textlink="">
      <xdr:nvSpPr>
        <xdr:cNvPr id="623" name="n_1mainValue【学校施設】&#10;一人当たり面積">
          <a:extLst>
            <a:ext uri="{FF2B5EF4-FFF2-40B4-BE49-F238E27FC236}">
              <a16:creationId xmlns:a16="http://schemas.microsoft.com/office/drawing/2014/main" id="{253D3B8E-948B-4720-8EDF-EFEB8A5560C8}"/>
            </a:ext>
          </a:extLst>
        </xdr:cNvPr>
        <xdr:cNvSpPr txBox="1"/>
      </xdr:nvSpPr>
      <xdr:spPr>
        <a:xfrm>
          <a:off x="210757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68415</xdr:rowOff>
    </xdr:from>
    <xdr:ext cx="469744" cy="259045"/>
    <xdr:sp macro="" textlink="">
      <xdr:nvSpPr>
        <xdr:cNvPr id="624" name="n_2mainValue【学校施設】&#10;一人当たり面積">
          <a:extLst>
            <a:ext uri="{FF2B5EF4-FFF2-40B4-BE49-F238E27FC236}">
              <a16:creationId xmlns:a16="http://schemas.microsoft.com/office/drawing/2014/main" id="{FFA88F4B-F226-4A79-8747-0BF556FBDAFC}"/>
            </a:ext>
          </a:extLst>
        </xdr:cNvPr>
        <xdr:cNvSpPr txBox="1"/>
      </xdr:nvSpPr>
      <xdr:spPr>
        <a:xfrm>
          <a:off x="20199427" y="10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77124</xdr:rowOff>
    </xdr:from>
    <xdr:ext cx="469744" cy="259045"/>
    <xdr:sp macro="" textlink="">
      <xdr:nvSpPr>
        <xdr:cNvPr id="625" name="n_3mainValue【学校施設】&#10;一人当たり面積">
          <a:extLst>
            <a:ext uri="{FF2B5EF4-FFF2-40B4-BE49-F238E27FC236}">
              <a16:creationId xmlns:a16="http://schemas.microsoft.com/office/drawing/2014/main" id="{EE5E5869-2CCD-4EB6-B717-726989500321}"/>
            </a:ext>
          </a:extLst>
        </xdr:cNvPr>
        <xdr:cNvSpPr txBox="1"/>
      </xdr:nvSpPr>
      <xdr:spPr>
        <a:xfrm>
          <a:off x="19310427"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76036</xdr:rowOff>
    </xdr:from>
    <xdr:ext cx="469744" cy="259045"/>
    <xdr:sp macro="" textlink="">
      <xdr:nvSpPr>
        <xdr:cNvPr id="626" name="n_4mainValue【学校施設】&#10;一人当たり面積">
          <a:extLst>
            <a:ext uri="{FF2B5EF4-FFF2-40B4-BE49-F238E27FC236}">
              <a16:creationId xmlns:a16="http://schemas.microsoft.com/office/drawing/2014/main" id="{0081A161-63BA-4386-927B-B7765DDCB173}"/>
            </a:ext>
          </a:extLst>
        </xdr:cNvPr>
        <xdr:cNvSpPr txBox="1"/>
      </xdr:nvSpPr>
      <xdr:spPr>
        <a:xfrm>
          <a:off x="18421427" y="1002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2D8B11DB-05B4-402A-8143-A15A90A552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67BF7A60-911F-4302-9920-86548DB669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3DD07AA-FB33-4013-84B5-77919C9E12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911B53A0-B306-4324-9DDD-A94B59C98D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512CD32-15B7-4B8A-86EA-1B434C128E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E616045-00AC-4544-8711-4509EE1366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4CA14644-CB51-4F96-9A87-19C59C32770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D9F64B3A-94E7-4498-B237-54D5235769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1F97A24-C249-4C70-85E6-738EB3672C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C725F84-3259-4F8F-A8C6-317432DA9F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A99F7DB9-8A8A-4BF2-B522-768A0A73BE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7D4DD160-4C62-4481-9B0F-A4AD38BFDD5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2D7E37F4-A935-42B0-A692-BF473A920C2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E5C2C0E8-D744-4B7B-9A5B-E4C705F6B52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BFBB0E87-021B-4D24-ACAA-A3D2D0EAFB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326C08DC-C76B-4D9C-8F72-AF9CA47663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E22BE5B3-B9F4-4562-8296-8BB0AE4886A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FC1BF5C-E5CA-49DD-A0AE-B1A0F0859AC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0E9974B-55A1-4A67-AEEB-01B0FABBFAF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55EC5936-A0F4-47FD-B99A-BCC52F60A5A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1C315D1-3A50-4684-A93B-6703ED9EF5E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E4692ADA-A828-43EF-B7FB-E394C860D4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FB62AEBF-7508-4A08-9668-360589AB0AB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E04D2019-53BA-4D66-A2E8-E74FF20656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E8E53D3D-4FC3-49B1-AF5B-C024BDBE951C}"/>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71E4F4E5-D967-4F14-95F0-CBFB0D8E308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6F29337A-919C-42B9-9540-BA87A5FF13A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DB2CA05C-A3BB-4929-B2BC-26A23FAEA0E5}"/>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A1712E14-D596-47D0-A7FC-899F6AE2D568}"/>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E395BF85-896C-4E51-90E8-8899E11ECAA6}"/>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127A6B08-6705-4349-81C1-D4016444C456}"/>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96AED030-945D-4982-870B-7CF5B2D2425F}"/>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B0DC93FE-7A27-4047-AF6A-CFFE24B2E067}"/>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838C2F78-8DB8-4746-A90C-BDB869B7CFC5}"/>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A4339C95-CF76-48A0-86E0-D89774AC58F3}"/>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1EAD77F-796A-4600-B804-86D523AD1C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3FA6A15-6FC3-425F-9F68-4F6385FBB1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13B9AC3-857C-4635-B0AA-D8925D6009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F42BF22-B47B-4A83-B535-8298B7D922D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1164E12-6649-4DE7-B6B2-00C5A67C80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105411</xdr:rowOff>
    </xdr:from>
    <xdr:to>
      <xdr:col>85</xdr:col>
      <xdr:colOff>177800</xdr:colOff>
      <xdr:row>85</xdr:row>
      <xdr:rowOff>35561</xdr:rowOff>
    </xdr:to>
    <xdr:sp macro="" textlink="">
      <xdr:nvSpPr>
        <xdr:cNvPr id="667" name="楕円 666">
          <a:extLst>
            <a:ext uri="{FF2B5EF4-FFF2-40B4-BE49-F238E27FC236}">
              <a16:creationId xmlns:a16="http://schemas.microsoft.com/office/drawing/2014/main" id="{79BEF497-C462-442C-80F2-79FF74F364B0}"/>
            </a:ext>
          </a:extLst>
        </xdr:cNvPr>
        <xdr:cNvSpPr/>
      </xdr:nvSpPr>
      <xdr:spPr>
        <a:xfrm>
          <a:off x="162687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83838</xdr:rowOff>
    </xdr:from>
    <xdr:ext cx="405111" cy="259045"/>
    <xdr:sp macro="" textlink="">
      <xdr:nvSpPr>
        <xdr:cNvPr id="668" name="【児童館】&#10;有形固定資産減価償却率該当値テキスト">
          <a:extLst>
            <a:ext uri="{FF2B5EF4-FFF2-40B4-BE49-F238E27FC236}">
              <a16:creationId xmlns:a16="http://schemas.microsoft.com/office/drawing/2014/main" id="{A4AA1D47-80B0-46F9-8A46-BB0FA6D51A0B}"/>
            </a:ext>
          </a:extLst>
        </xdr:cNvPr>
        <xdr:cNvSpPr txBox="1"/>
      </xdr:nvSpPr>
      <xdr:spPr>
        <a:xfrm>
          <a:off x="16357600"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63500</xdr:rowOff>
    </xdr:from>
    <xdr:to>
      <xdr:col>81</xdr:col>
      <xdr:colOff>101600</xdr:colOff>
      <xdr:row>84</xdr:row>
      <xdr:rowOff>165100</xdr:rowOff>
    </xdr:to>
    <xdr:sp macro="" textlink="">
      <xdr:nvSpPr>
        <xdr:cNvPr id="669" name="楕円 668">
          <a:extLst>
            <a:ext uri="{FF2B5EF4-FFF2-40B4-BE49-F238E27FC236}">
              <a16:creationId xmlns:a16="http://schemas.microsoft.com/office/drawing/2014/main" id="{AFA91D9E-8ABD-44F1-A215-F7E73D6787A2}"/>
            </a:ext>
          </a:extLst>
        </xdr:cNvPr>
        <xdr:cNvSpPr/>
      </xdr:nvSpPr>
      <xdr:spPr>
        <a:xfrm>
          <a:off x="1543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114300</xdr:rowOff>
    </xdr:from>
    <xdr:to>
      <xdr:col>85</xdr:col>
      <xdr:colOff>127000</xdr:colOff>
      <xdr:row>84</xdr:row>
      <xdr:rowOff>156211</xdr:rowOff>
    </xdr:to>
    <xdr:cxnSp macro="">
      <xdr:nvCxnSpPr>
        <xdr:cNvPr id="670" name="直線コネクタ 669">
          <a:extLst>
            <a:ext uri="{FF2B5EF4-FFF2-40B4-BE49-F238E27FC236}">
              <a16:creationId xmlns:a16="http://schemas.microsoft.com/office/drawing/2014/main" id="{B15210C8-09A3-4D0D-AE32-5E9BA1431D39}"/>
            </a:ext>
          </a:extLst>
        </xdr:cNvPr>
        <xdr:cNvCxnSpPr/>
      </xdr:nvCxnSpPr>
      <xdr:spPr>
        <a:xfrm>
          <a:off x="15481300" y="14516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40639</xdr:rowOff>
    </xdr:from>
    <xdr:to>
      <xdr:col>76</xdr:col>
      <xdr:colOff>165100</xdr:colOff>
      <xdr:row>84</xdr:row>
      <xdr:rowOff>142239</xdr:rowOff>
    </xdr:to>
    <xdr:sp macro="" textlink="">
      <xdr:nvSpPr>
        <xdr:cNvPr id="671" name="楕円 670">
          <a:extLst>
            <a:ext uri="{FF2B5EF4-FFF2-40B4-BE49-F238E27FC236}">
              <a16:creationId xmlns:a16="http://schemas.microsoft.com/office/drawing/2014/main" id="{40D3095D-0469-4C01-A7A9-76ABEFA562B1}"/>
            </a:ext>
          </a:extLst>
        </xdr:cNvPr>
        <xdr:cNvSpPr/>
      </xdr:nvSpPr>
      <xdr:spPr>
        <a:xfrm>
          <a:off x="14541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91439</xdr:rowOff>
    </xdr:from>
    <xdr:to>
      <xdr:col>81</xdr:col>
      <xdr:colOff>50800</xdr:colOff>
      <xdr:row>84</xdr:row>
      <xdr:rowOff>114300</xdr:rowOff>
    </xdr:to>
    <xdr:cxnSp macro="">
      <xdr:nvCxnSpPr>
        <xdr:cNvPr id="672" name="直線コネクタ 671">
          <a:extLst>
            <a:ext uri="{FF2B5EF4-FFF2-40B4-BE49-F238E27FC236}">
              <a16:creationId xmlns:a16="http://schemas.microsoft.com/office/drawing/2014/main" id="{66608FB1-8365-4E51-95CB-97EDD832067F}"/>
            </a:ext>
          </a:extLst>
        </xdr:cNvPr>
        <xdr:cNvCxnSpPr/>
      </xdr:nvCxnSpPr>
      <xdr:spPr>
        <a:xfrm>
          <a:off x="14592300" y="14493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673" name="楕円 672">
          <a:extLst>
            <a:ext uri="{FF2B5EF4-FFF2-40B4-BE49-F238E27FC236}">
              <a16:creationId xmlns:a16="http://schemas.microsoft.com/office/drawing/2014/main" id="{69F3C59B-A1BB-4E6D-855D-0C3C840CA8BB}"/>
            </a:ext>
          </a:extLst>
        </xdr:cNvPr>
        <xdr:cNvSpPr/>
      </xdr:nvSpPr>
      <xdr:spPr>
        <a:xfrm>
          <a:off x="1365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45720</xdr:rowOff>
    </xdr:from>
    <xdr:to>
      <xdr:col>76</xdr:col>
      <xdr:colOff>114300</xdr:colOff>
      <xdr:row>84</xdr:row>
      <xdr:rowOff>91439</xdr:rowOff>
    </xdr:to>
    <xdr:cxnSp macro="">
      <xdr:nvCxnSpPr>
        <xdr:cNvPr id="674" name="直線コネクタ 673">
          <a:extLst>
            <a:ext uri="{FF2B5EF4-FFF2-40B4-BE49-F238E27FC236}">
              <a16:creationId xmlns:a16="http://schemas.microsoft.com/office/drawing/2014/main" id="{56B97D15-FF57-45EC-B30B-D3D081656153}"/>
            </a:ext>
          </a:extLst>
        </xdr:cNvPr>
        <xdr:cNvCxnSpPr/>
      </xdr:nvCxnSpPr>
      <xdr:spPr>
        <a:xfrm>
          <a:off x="13703300" y="14447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124461</xdr:rowOff>
    </xdr:from>
    <xdr:to>
      <xdr:col>67</xdr:col>
      <xdr:colOff>101600</xdr:colOff>
      <xdr:row>84</xdr:row>
      <xdr:rowOff>54611</xdr:rowOff>
    </xdr:to>
    <xdr:sp macro="" textlink="">
      <xdr:nvSpPr>
        <xdr:cNvPr id="675" name="楕円 674">
          <a:extLst>
            <a:ext uri="{FF2B5EF4-FFF2-40B4-BE49-F238E27FC236}">
              <a16:creationId xmlns:a16="http://schemas.microsoft.com/office/drawing/2014/main" id="{1530103A-126A-4E19-8D3C-412D0C0D7686}"/>
            </a:ext>
          </a:extLst>
        </xdr:cNvPr>
        <xdr:cNvSpPr/>
      </xdr:nvSpPr>
      <xdr:spPr>
        <a:xfrm>
          <a:off x="12763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45720</xdr:rowOff>
    </xdr:to>
    <xdr:cxnSp macro="">
      <xdr:nvCxnSpPr>
        <xdr:cNvPr id="676" name="直線コネクタ 675">
          <a:extLst>
            <a:ext uri="{FF2B5EF4-FFF2-40B4-BE49-F238E27FC236}">
              <a16:creationId xmlns:a16="http://schemas.microsoft.com/office/drawing/2014/main" id="{927AFB9B-C9AE-4DBD-A889-091FF22B872D}"/>
            </a:ext>
          </a:extLst>
        </xdr:cNvPr>
        <xdr:cNvCxnSpPr/>
      </xdr:nvCxnSpPr>
      <xdr:spPr>
        <a:xfrm>
          <a:off x="12814300" y="14405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2B0C81F0-AAD8-44C8-BA6D-C3320F0922FC}"/>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3825E3D5-6AF8-462C-AC4B-259F269DCEEF}"/>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3E8F27F6-C6DE-4B80-A7F8-B43376CD4652}"/>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0E84E1FD-E57B-450F-A661-AA2FAC4573C7}"/>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156227</xdr:rowOff>
    </xdr:from>
    <xdr:ext cx="405111" cy="259045"/>
    <xdr:sp macro="" textlink="">
      <xdr:nvSpPr>
        <xdr:cNvPr id="681" name="n_1mainValue【児童館】&#10;有形固定資産減価償却率">
          <a:extLst>
            <a:ext uri="{FF2B5EF4-FFF2-40B4-BE49-F238E27FC236}">
              <a16:creationId xmlns:a16="http://schemas.microsoft.com/office/drawing/2014/main" id="{97B42A83-C538-4F70-B635-D959D5B26EC3}"/>
            </a:ext>
          </a:extLst>
        </xdr:cNvPr>
        <xdr:cNvSpPr txBox="1"/>
      </xdr:nvSpPr>
      <xdr:spPr>
        <a:xfrm>
          <a:off x="15266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133366</xdr:rowOff>
    </xdr:from>
    <xdr:ext cx="405111" cy="259045"/>
    <xdr:sp macro="" textlink="">
      <xdr:nvSpPr>
        <xdr:cNvPr id="682" name="n_2mainValue【児童館】&#10;有形固定資産減価償却率">
          <a:extLst>
            <a:ext uri="{FF2B5EF4-FFF2-40B4-BE49-F238E27FC236}">
              <a16:creationId xmlns:a16="http://schemas.microsoft.com/office/drawing/2014/main" id="{174CF572-66E7-4244-839D-D90BD2A45306}"/>
            </a:ext>
          </a:extLst>
        </xdr:cNvPr>
        <xdr:cNvSpPr txBox="1"/>
      </xdr:nvSpPr>
      <xdr:spPr>
        <a:xfrm>
          <a:off x="14389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683" name="n_3mainValue【児童館】&#10;有形固定資産減価償却率">
          <a:extLst>
            <a:ext uri="{FF2B5EF4-FFF2-40B4-BE49-F238E27FC236}">
              <a16:creationId xmlns:a16="http://schemas.microsoft.com/office/drawing/2014/main" id="{DD6FE37D-2849-47E8-9990-02D59AE52AC3}"/>
            </a:ext>
          </a:extLst>
        </xdr:cNvPr>
        <xdr:cNvSpPr txBox="1"/>
      </xdr:nvSpPr>
      <xdr:spPr>
        <a:xfrm>
          <a:off x="13500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45738</xdr:rowOff>
    </xdr:from>
    <xdr:ext cx="405111" cy="259045"/>
    <xdr:sp macro="" textlink="">
      <xdr:nvSpPr>
        <xdr:cNvPr id="684" name="n_4mainValue【児童館】&#10;有形固定資産減価償却率">
          <a:extLst>
            <a:ext uri="{FF2B5EF4-FFF2-40B4-BE49-F238E27FC236}">
              <a16:creationId xmlns:a16="http://schemas.microsoft.com/office/drawing/2014/main" id="{8DCF09B9-4449-4D2D-9833-1FDAFAAC4DF5}"/>
            </a:ext>
          </a:extLst>
        </xdr:cNvPr>
        <xdr:cNvSpPr txBox="1"/>
      </xdr:nvSpPr>
      <xdr:spPr>
        <a:xfrm>
          <a:off x="12611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E3AFEE37-7245-48DB-8090-613974052A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92D93804-A17A-490D-A506-E84F8504F0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E6EE89A-D1C4-4474-90B1-BC257DEF0A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D23A4712-DE7E-45DE-BE33-842E41115C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CDDBDAA-FAC4-408A-811D-29EB9B7CD9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4EE50419-E20C-49F3-8EFA-40644A470A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4F173DAA-029F-4334-8D34-06DBD0AF76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2F7D4058-C01B-4A33-83AA-802A8457708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22DA8AB2-8510-4683-A0D7-2D23AC5538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62677035-E52D-4EF2-A711-965D8B35F4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C51643B-FF39-4EFB-BB16-D6986003053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D74B85A-0B0A-4517-A62B-3626CB8E44B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139032C-5318-494A-8342-437BBC9A00E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D7BC30E2-9CB1-49AC-B01F-850C6A2B630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4F0E0AE-5E5B-457E-8CCA-15E0F5483C8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CF491632-3D22-4ED6-A01B-7658A59A4D8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E26D3085-ECA1-4D8A-A5DB-4EE000FBE7E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320F17B3-2ED6-48C4-8A14-9C5BA930E40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3E349FA-BCB9-44A0-940D-FE1EA6D8A1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66C76B1-7316-4738-9BBB-93885437F8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EC161E60-020D-412D-BDA1-8DC0709641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8D88D09B-4F9B-4FD3-A607-D9AD7DABC21D}"/>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FCAE6F06-991C-408F-AF28-8E04C465175B}"/>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D1CEA640-033C-4616-A007-264C0AD92FFD}"/>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F82F4606-19E9-4794-8A87-2550E2901E5D}"/>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D64A57B1-6B9A-453F-A0F0-B8714D731A1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841E73DF-C109-485A-9F87-DB1B65AA19C5}"/>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3E49299E-88C2-4A7B-89E1-BC4D17531D02}"/>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ABB591BC-230B-4E65-8054-006A79DD63A6}"/>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55D67EF6-7192-491A-8C4E-B45DF370708F}"/>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876BCADD-0790-4A40-89F1-85F41456DAE3}"/>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246C4DDE-6632-467D-B604-4EEAF38413EA}"/>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F7525AB-946D-46AB-AAC6-691D12E3F8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7254827-D884-477F-9839-2D854EEB0F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A045631-AED4-4321-97E1-11F863833D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E76FC74-D0B8-497D-9581-72BD803625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4452901-10CC-43A1-AE3F-BF6EB135C13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722" name="楕円 721">
          <a:extLst>
            <a:ext uri="{FF2B5EF4-FFF2-40B4-BE49-F238E27FC236}">
              <a16:creationId xmlns:a16="http://schemas.microsoft.com/office/drawing/2014/main" id="{D2268114-7DA4-440A-A7FD-E17EA1D8153E}"/>
            </a:ext>
          </a:extLst>
        </xdr:cNvPr>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170197</xdr:rowOff>
    </xdr:from>
    <xdr:ext cx="469744" cy="259045"/>
    <xdr:sp macro="" textlink="">
      <xdr:nvSpPr>
        <xdr:cNvPr id="723" name="【児童館】&#10;一人当たり面積該当値テキスト">
          <a:extLst>
            <a:ext uri="{FF2B5EF4-FFF2-40B4-BE49-F238E27FC236}">
              <a16:creationId xmlns:a16="http://schemas.microsoft.com/office/drawing/2014/main" id="{91B06319-B784-4C58-B678-2826C9012120}"/>
            </a:ext>
          </a:extLst>
        </xdr:cNvPr>
        <xdr:cNvSpPr txBox="1"/>
      </xdr:nvSpPr>
      <xdr:spPr>
        <a:xfrm>
          <a:off x="22199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724" name="楕円 723">
          <a:extLst>
            <a:ext uri="{FF2B5EF4-FFF2-40B4-BE49-F238E27FC236}">
              <a16:creationId xmlns:a16="http://schemas.microsoft.com/office/drawing/2014/main" id="{03E8F41F-ECB4-4877-A3F5-E3692109068E}"/>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26670</xdr:rowOff>
    </xdr:to>
    <xdr:cxnSp macro="">
      <xdr:nvCxnSpPr>
        <xdr:cNvPr id="725" name="直線コネクタ 724">
          <a:extLst>
            <a:ext uri="{FF2B5EF4-FFF2-40B4-BE49-F238E27FC236}">
              <a16:creationId xmlns:a16="http://schemas.microsoft.com/office/drawing/2014/main" id="{8F185C58-0E69-4F34-8A49-9C9CC4D58E44}"/>
            </a:ext>
          </a:extLst>
        </xdr:cNvPr>
        <xdr:cNvCxnSpPr/>
      </xdr:nvCxnSpPr>
      <xdr:spPr>
        <a:xfrm>
          <a:off x="21323300" y="1425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26" name="楕円 725">
          <a:extLst>
            <a:ext uri="{FF2B5EF4-FFF2-40B4-BE49-F238E27FC236}">
              <a16:creationId xmlns:a16="http://schemas.microsoft.com/office/drawing/2014/main" id="{2199122E-B06A-4159-9F28-9887330CB1AB}"/>
            </a:ext>
          </a:extLst>
        </xdr:cNvPr>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26670</xdr:rowOff>
    </xdr:to>
    <xdr:cxnSp macro="">
      <xdr:nvCxnSpPr>
        <xdr:cNvPr id="727" name="直線コネクタ 726">
          <a:extLst>
            <a:ext uri="{FF2B5EF4-FFF2-40B4-BE49-F238E27FC236}">
              <a16:creationId xmlns:a16="http://schemas.microsoft.com/office/drawing/2014/main" id="{20593485-BD1A-4FB7-A31A-86D4BAFA40BE}"/>
            </a:ext>
          </a:extLst>
        </xdr:cNvPr>
        <xdr:cNvCxnSpPr/>
      </xdr:nvCxnSpPr>
      <xdr:spPr>
        <a:xfrm>
          <a:off x="20434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8" name="楕円 727">
          <a:extLst>
            <a:ext uri="{FF2B5EF4-FFF2-40B4-BE49-F238E27FC236}">
              <a16:creationId xmlns:a16="http://schemas.microsoft.com/office/drawing/2014/main" id="{7FE034A4-4D5A-4E24-93A0-B93C51695B1D}"/>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729" name="直線コネクタ 728">
          <a:extLst>
            <a:ext uri="{FF2B5EF4-FFF2-40B4-BE49-F238E27FC236}">
              <a16:creationId xmlns:a16="http://schemas.microsoft.com/office/drawing/2014/main" id="{0FC3A262-A530-4B32-899A-CEE1037F36C3}"/>
            </a:ext>
          </a:extLst>
        </xdr:cNvPr>
        <xdr:cNvCxnSpPr/>
      </xdr:nvCxnSpPr>
      <xdr:spPr>
        <a:xfrm>
          <a:off x="19545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30" name="楕円 729">
          <a:extLst>
            <a:ext uri="{FF2B5EF4-FFF2-40B4-BE49-F238E27FC236}">
              <a16:creationId xmlns:a16="http://schemas.microsoft.com/office/drawing/2014/main" id="{A251B51A-8A7A-4643-B902-311452DA75D5}"/>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26670</xdr:rowOff>
    </xdr:to>
    <xdr:cxnSp macro="">
      <xdr:nvCxnSpPr>
        <xdr:cNvPr id="731" name="直線コネクタ 730">
          <a:extLst>
            <a:ext uri="{FF2B5EF4-FFF2-40B4-BE49-F238E27FC236}">
              <a16:creationId xmlns:a16="http://schemas.microsoft.com/office/drawing/2014/main" id="{6AF3A96E-B719-431C-B550-0439B9898169}"/>
            </a:ext>
          </a:extLst>
        </xdr:cNvPr>
        <xdr:cNvCxnSpPr/>
      </xdr:nvCxnSpPr>
      <xdr:spPr>
        <a:xfrm>
          <a:off x="18656300" y="1421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D34E6D42-DCE6-4E99-AC4D-1A4475BC187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894ED2B4-5076-4F67-BB73-5CCAB74B0ED7}"/>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F2DC2D3B-B1EB-43A5-A20B-665B8C305B79}"/>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B356DCEC-D0DF-4CF3-B50B-163F471988B1}"/>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736" name="n_1mainValue【児童館】&#10;一人当たり面積">
          <a:extLst>
            <a:ext uri="{FF2B5EF4-FFF2-40B4-BE49-F238E27FC236}">
              <a16:creationId xmlns:a16="http://schemas.microsoft.com/office/drawing/2014/main" id="{F5D1B99C-3BAF-4BBE-A674-28936816826A}"/>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737" name="n_2mainValue【児童館】&#10;一人当たり面積">
          <a:extLst>
            <a:ext uri="{FF2B5EF4-FFF2-40B4-BE49-F238E27FC236}">
              <a16:creationId xmlns:a16="http://schemas.microsoft.com/office/drawing/2014/main" id="{A811B391-0FF7-4F7D-A7B7-AD3DD271C4E2}"/>
            </a:ext>
          </a:extLst>
        </xdr:cNvPr>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8" name="n_3mainValue【児童館】&#10;一人当たり面積">
          <a:extLst>
            <a:ext uri="{FF2B5EF4-FFF2-40B4-BE49-F238E27FC236}">
              <a16:creationId xmlns:a16="http://schemas.microsoft.com/office/drawing/2014/main" id="{EDD7E283-B1EE-48BC-9599-70B07F93DC56}"/>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9" name="n_4mainValue【児童館】&#10;一人当たり面積">
          <a:extLst>
            <a:ext uri="{FF2B5EF4-FFF2-40B4-BE49-F238E27FC236}">
              <a16:creationId xmlns:a16="http://schemas.microsoft.com/office/drawing/2014/main" id="{324E01E0-D6BD-40DC-89D9-809F6512FD3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387234E-6D8E-4F4F-A482-1C2FC05A2A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F4F6362-3C96-4378-8BA1-8BB11190AF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0DDB728-454C-4BBD-BA7D-8F3E414663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72B21F8-B244-48AA-816A-B5BF23F32B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0C78EB4-A938-4DC5-BB52-EDAFA2F80E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3A530B6-973F-4CB1-964E-ACCD219649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3734ADE-0986-4ED9-832D-C32D153744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037F3BA-3A7B-4540-B72D-91D73FD145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1D771D4-7AC9-4E89-9BD2-984AE12125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C8C50F8A-F165-460A-A0AE-67C3D5A252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C517F28-F7E4-4D7C-A443-AD1EC84339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5EFC553-90F2-4C85-91AA-F5A26AF02A2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701C0138-60E2-4EEA-8FF9-5CC394F79DA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D863F31-CCF3-451A-ABCA-E43C50ED37C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D3999C6F-9EFE-40F9-B629-E4AC2BB7352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60F22C8-C305-475D-A693-849AB814C4C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969F1D0-01F1-495A-83B2-E36EBDEE09B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5325312-7E6C-466F-9621-E2D1D9AE08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CD3B8BB-DEF1-4FA2-9061-29A2DD9297A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9F0FDD36-2FBC-483F-B60C-05704F873BE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7836FC69-7899-4755-98A9-8179E64FE0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B5BAE19-A595-4A86-BD29-2839C2C560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24D6C6E5-A2B8-4565-B539-680AA899A9F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1808B4B-B3F6-46E0-8E8F-083DE74FE9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470B5CD8-749D-4689-863E-ABD31F660F19}"/>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174680E2-4367-445C-AAFA-AC4B07FFB440}"/>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67C75EC6-F5C5-4339-8616-CBDC48BB28BB}"/>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A89155F3-BB91-4954-BFEB-06D5D163FF08}"/>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A9B32DB3-937C-42A9-944A-CEC330A318F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05304F01-0D8B-4389-B70A-BF5DB22ED4D4}"/>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98590762-9E1A-47BD-B13C-03DC2C31F9BB}"/>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6EF8C75F-6658-4764-A58C-FA891E922F1C}"/>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8C1BD12F-2127-45CE-8795-1F64C7CB4BE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2E7166AC-67A2-4EE8-9981-E3AE7184F847}"/>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646F021B-8F9A-4B11-A10D-50C30E2E316C}"/>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8D76DEA-6491-440F-BE1A-21784D90EC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E57284C-FABD-41E9-9B9C-7569C02501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F3588ED-FFD4-4C91-B1D0-08E83025D5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4020C27-7308-429C-B85A-DB7496D66F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1C31186-A46E-4029-B127-D09FD67735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107314</xdr:rowOff>
    </xdr:from>
    <xdr:to>
      <xdr:col>85</xdr:col>
      <xdr:colOff>177800</xdr:colOff>
      <xdr:row>106</xdr:row>
      <xdr:rowOff>37464</xdr:rowOff>
    </xdr:to>
    <xdr:sp macro="" textlink="">
      <xdr:nvSpPr>
        <xdr:cNvPr id="780" name="楕円 779">
          <a:extLst>
            <a:ext uri="{FF2B5EF4-FFF2-40B4-BE49-F238E27FC236}">
              <a16:creationId xmlns:a16="http://schemas.microsoft.com/office/drawing/2014/main" id="{ECD3D00E-BCBD-421F-BC46-6FFB1E165920}"/>
            </a:ext>
          </a:extLst>
        </xdr:cNvPr>
        <xdr:cNvSpPr/>
      </xdr:nvSpPr>
      <xdr:spPr>
        <a:xfrm>
          <a:off x="162687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85741</xdr:rowOff>
    </xdr:from>
    <xdr:ext cx="405111" cy="259045"/>
    <xdr:sp macro="" textlink="">
      <xdr:nvSpPr>
        <xdr:cNvPr id="781" name="【公民館】&#10;有形固定資産減価償却率該当値テキスト">
          <a:extLst>
            <a:ext uri="{FF2B5EF4-FFF2-40B4-BE49-F238E27FC236}">
              <a16:creationId xmlns:a16="http://schemas.microsoft.com/office/drawing/2014/main" id="{56245618-5B3F-4AE1-9822-E0520C9AC762}"/>
            </a:ext>
          </a:extLst>
        </xdr:cNvPr>
        <xdr:cNvSpPr txBox="1"/>
      </xdr:nvSpPr>
      <xdr:spPr>
        <a:xfrm>
          <a:off x="16357600"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782" name="楕円 781">
          <a:extLst>
            <a:ext uri="{FF2B5EF4-FFF2-40B4-BE49-F238E27FC236}">
              <a16:creationId xmlns:a16="http://schemas.microsoft.com/office/drawing/2014/main" id="{F1B0F8EB-5DA6-4EA1-862B-0286EC82B691}"/>
            </a:ext>
          </a:extLst>
        </xdr:cNvPr>
        <xdr:cNvSpPr/>
      </xdr:nvSpPr>
      <xdr:spPr>
        <a:xfrm>
          <a:off x="15430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158114</xdr:rowOff>
    </xdr:to>
    <xdr:cxnSp macro="">
      <xdr:nvCxnSpPr>
        <xdr:cNvPr id="783" name="直線コネクタ 782">
          <a:extLst>
            <a:ext uri="{FF2B5EF4-FFF2-40B4-BE49-F238E27FC236}">
              <a16:creationId xmlns:a16="http://schemas.microsoft.com/office/drawing/2014/main" id="{5F54F007-50AB-4D0A-AB32-C51DFC629420}"/>
            </a:ext>
          </a:extLst>
        </xdr:cNvPr>
        <xdr:cNvCxnSpPr/>
      </xdr:nvCxnSpPr>
      <xdr:spPr>
        <a:xfrm>
          <a:off x="15481300" y="181394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84" name="楕円 783">
          <a:extLst>
            <a:ext uri="{FF2B5EF4-FFF2-40B4-BE49-F238E27FC236}">
              <a16:creationId xmlns:a16="http://schemas.microsoft.com/office/drawing/2014/main" id="{96A2A59B-A1CC-4C66-BB97-5A020C54D70A}"/>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137161</xdr:rowOff>
    </xdr:to>
    <xdr:cxnSp macro="">
      <xdr:nvCxnSpPr>
        <xdr:cNvPr id="785" name="直線コネクタ 784">
          <a:extLst>
            <a:ext uri="{FF2B5EF4-FFF2-40B4-BE49-F238E27FC236}">
              <a16:creationId xmlns:a16="http://schemas.microsoft.com/office/drawing/2014/main" id="{09264CB2-D557-4FA7-A988-79ED518A1290}"/>
            </a:ext>
          </a:extLst>
        </xdr:cNvPr>
        <xdr:cNvCxnSpPr/>
      </xdr:nvCxnSpPr>
      <xdr:spPr>
        <a:xfrm>
          <a:off x="14592300" y="18101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786" name="楕円 785">
          <a:extLst>
            <a:ext uri="{FF2B5EF4-FFF2-40B4-BE49-F238E27FC236}">
              <a16:creationId xmlns:a16="http://schemas.microsoft.com/office/drawing/2014/main" id="{11A684AF-DFC6-49DD-8F41-B95365807579}"/>
            </a:ext>
          </a:extLst>
        </xdr:cNvPr>
        <xdr:cNvSpPr/>
      </xdr:nvSpPr>
      <xdr:spPr>
        <a:xfrm>
          <a:off x="13652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62864</xdr:rowOff>
    </xdr:from>
    <xdr:to>
      <xdr:col>76</xdr:col>
      <xdr:colOff>114300</xdr:colOff>
      <xdr:row>105</xdr:row>
      <xdr:rowOff>99061</xdr:rowOff>
    </xdr:to>
    <xdr:cxnSp macro="">
      <xdr:nvCxnSpPr>
        <xdr:cNvPr id="787" name="直線コネクタ 786">
          <a:extLst>
            <a:ext uri="{FF2B5EF4-FFF2-40B4-BE49-F238E27FC236}">
              <a16:creationId xmlns:a16="http://schemas.microsoft.com/office/drawing/2014/main" id="{A7DAB72B-7158-4C04-8120-D3DE3F3C4436}"/>
            </a:ext>
          </a:extLst>
        </xdr:cNvPr>
        <xdr:cNvCxnSpPr/>
      </xdr:nvCxnSpPr>
      <xdr:spPr>
        <a:xfrm>
          <a:off x="13703300" y="180651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153036</xdr:rowOff>
    </xdr:from>
    <xdr:to>
      <xdr:col>67</xdr:col>
      <xdr:colOff>101600</xdr:colOff>
      <xdr:row>105</xdr:row>
      <xdr:rowOff>83186</xdr:rowOff>
    </xdr:to>
    <xdr:sp macro="" textlink="">
      <xdr:nvSpPr>
        <xdr:cNvPr id="788" name="楕円 787">
          <a:extLst>
            <a:ext uri="{FF2B5EF4-FFF2-40B4-BE49-F238E27FC236}">
              <a16:creationId xmlns:a16="http://schemas.microsoft.com/office/drawing/2014/main" id="{7FEB937F-0053-4612-9CDE-3D4F0F2F14A1}"/>
            </a:ext>
          </a:extLst>
        </xdr:cNvPr>
        <xdr:cNvSpPr/>
      </xdr:nvSpPr>
      <xdr:spPr>
        <a:xfrm>
          <a:off x="12763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32386</xdr:rowOff>
    </xdr:from>
    <xdr:to>
      <xdr:col>71</xdr:col>
      <xdr:colOff>177800</xdr:colOff>
      <xdr:row>105</xdr:row>
      <xdr:rowOff>62864</xdr:rowOff>
    </xdr:to>
    <xdr:cxnSp macro="">
      <xdr:nvCxnSpPr>
        <xdr:cNvPr id="789" name="直線コネクタ 788">
          <a:extLst>
            <a:ext uri="{FF2B5EF4-FFF2-40B4-BE49-F238E27FC236}">
              <a16:creationId xmlns:a16="http://schemas.microsoft.com/office/drawing/2014/main" id="{08020066-2457-4F7D-BA79-6099D0C563A6}"/>
            </a:ext>
          </a:extLst>
        </xdr:cNvPr>
        <xdr:cNvCxnSpPr/>
      </xdr:nvCxnSpPr>
      <xdr:spPr>
        <a:xfrm>
          <a:off x="12814300" y="180346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7230BA68-6731-4B27-851A-A026F65FA76E}"/>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C92F3309-D720-4FEC-A581-8DB7544BEFC6}"/>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69FD7E3F-9F4B-4975-B8A0-F361C15F3A79}"/>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031F1428-D268-4FFB-A1DA-49891C8FB18F}"/>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794" name="n_1mainValue【公民館】&#10;有形固定資産減価償却率">
          <a:extLst>
            <a:ext uri="{FF2B5EF4-FFF2-40B4-BE49-F238E27FC236}">
              <a16:creationId xmlns:a16="http://schemas.microsoft.com/office/drawing/2014/main" id="{428DBCAF-BB01-4DCA-9FC1-B824E5264424}"/>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5" name="n_2mainValue【公民館】&#10;有形固定資産減価償却率">
          <a:extLst>
            <a:ext uri="{FF2B5EF4-FFF2-40B4-BE49-F238E27FC236}">
              <a16:creationId xmlns:a16="http://schemas.microsoft.com/office/drawing/2014/main" id="{EAF9B537-C40F-4E37-8CA7-A92912644887}"/>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796" name="n_3mainValue【公民館】&#10;有形固定資産減価償却率">
          <a:extLst>
            <a:ext uri="{FF2B5EF4-FFF2-40B4-BE49-F238E27FC236}">
              <a16:creationId xmlns:a16="http://schemas.microsoft.com/office/drawing/2014/main" id="{166FD2E6-C94D-46E4-ACE3-E57DBB068269}"/>
            </a:ext>
          </a:extLst>
        </xdr:cNvPr>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97" name="n_4mainValue【公民館】&#10;有形固定資産減価償却率">
          <a:extLst>
            <a:ext uri="{FF2B5EF4-FFF2-40B4-BE49-F238E27FC236}">
              <a16:creationId xmlns:a16="http://schemas.microsoft.com/office/drawing/2014/main" id="{397A138A-780A-4135-958C-DC3DB2CE8E26}"/>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392FD8A-9618-41E0-851B-CC6E4788C6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AE9C0CB-A3B6-450B-B461-FFA48ADE43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B5DEF75-067F-487B-91E1-A9F20CE862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C8ECFFD-66C3-44AB-9A41-468B2B3220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5FC1B8B-156F-476D-B157-07EE433BE1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07C8050-0CEE-434B-9922-CAB87E7258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0878676-59E2-40B8-848A-E267A772ED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EAEDB63-039F-4334-BE39-836773BA90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696DFF8-AED4-4457-9BF3-4BD34DF7D5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85543D1-2E5E-4E5E-8F04-B6ABC45EF2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33F4F42D-7558-41B2-92C7-2772A4AF21C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59D1ECB6-4700-4254-95D6-8D7687D3CB6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5E780870-ADDF-418F-8044-D612B7C18F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9DA34267-D52E-45D0-BC71-0980EB16AE4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78A6AF8D-AD6B-4579-A662-2E2B3B65BB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9896448B-0BAA-44EB-8866-944165027BB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BA8D3C5A-3C76-43EC-9AA2-5B33D27A7AA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5EDCE053-4B82-427D-A59A-D2E7B69CEC4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99196423-ED6E-42E6-B52D-E5293A1F1E4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46009EAD-628C-478E-A1DB-4B34711313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E4E30A5-D5DE-4AF3-B004-F576891492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127CB5DD-7FFC-467B-AE5A-D64BD7F2F8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A4D87A6E-1E67-4801-A879-3B43B05FC0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76D974D1-8A9F-4C63-B1F9-A55A72F49403}"/>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609EAF58-3909-4245-B9C1-81D91B3A4CF4}"/>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89EEA9C7-C9D5-4356-86A0-F724E0ECBD47}"/>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466E0228-B788-4806-9934-31FF5F62E66A}"/>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F29BFCA1-AF70-409C-8A52-D98BACF81DC3}"/>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F2806296-7E10-46B9-9E85-58E0747749A2}"/>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9970DFEA-E7CF-4303-845C-0C874F65535D}"/>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6AFE86DF-24A2-45BA-B84F-EC05CABA7064}"/>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9D1DFEE4-CC5F-4356-B31C-D5C3ED311844}"/>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2EE81B93-9CC6-45A9-A7B6-9DBD747BD825}"/>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AED35D85-51E7-4992-B264-C6BE452A2112}"/>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F9A83B5-83C9-432C-92C7-2E08F0E876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F16B174-954D-4E5A-81DA-B8622976EA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7F09A31-D52B-4610-AA36-4F001C413A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70B6F5B-478A-4A7C-A90E-0E183CB3EC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03A203A-BEFD-4099-BC16-AEE7E69890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132080</xdr:rowOff>
    </xdr:from>
    <xdr:to>
      <xdr:col>116</xdr:col>
      <xdr:colOff>114300</xdr:colOff>
      <xdr:row>103</xdr:row>
      <xdr:rowOff>62230</xdr:rowOff>
    </xdr:to>
    <xdr:sp macro="" textlink="">
      <xdr:nvSpPr>
        <xdr:cNvPr id="837" name="楕円 836">
          <a:extLst>
            <a:ext uri="{FF2B5EF4-FFF2-40B4-BE49-F238E27FC236}">
              <a16:creationId xmlns:a16="http://schemas.microsoft.com/office/drawing/2014/main" id="{95280E86-0AF0-4B7D-9B6C-B64D0DD939E7}"/>
            </a:ext>
          </a:extLst>
        </xdr:cNvPr>
        <xdr:cNvSpPr/>
      </xdr:nvSpPr>
      <xdr:spPr>
        <a:xfrm>
          <a:off x="22110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154957</xdr:rowOff>
    </xdr:from>
    <xdr:ext cx="469744" cy="259045"/>
    <xdr:sp macro="" textlink="">
      <xdr:nvSpPr>
        <xdr:cNvPr id="838" name="【公民館】&#10;一人当たり面積該当値テキスト">
          <a:extLst>
            <a:ext uri="{FF2B5EF4-FFF2-40B4-BE49-F238E27FC236}">
              <a16:creationId xmlns:a16="http://schemas.microsoft.com/office/drawing/2014/main" id="{5E4726CD-9688-498B-B7C4-3BC1DBB755C2}"/>
            </a:ext>
          </a:extLst>
        </xdr:cNvPr>
        <xdr:cNvSpPr txBox="1"/>
      </xdr:nvSpPr>
      <xdr:spPr>
        <a:xfrm>
          <a:off x="22199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839" name="楕円 838">
          <a:extLst>
            <a:ext uri="{FF2B5EF4-FFF2-40B4-BE49-F238E27FC236}">
              <a16:creationId xmlns:a16="http://schemas.microsoft.com/office/drawing/2014/main" id="{D0B56AA3-DBC9-42D7-9683-4B7C34D3CCA4}"/>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xdr:rowOff>
    </xdr:from>
    <xdr:to>
      <xdr:col>116</xdr:col>
      <xdr:colOff>63500</xdr:colOff>
      <xdr:row>103</xdr:row>
      <xdr:rowOff>19050</xdr:rowOff>
    </xdr:to>
    <xdr:cxnSp macro="">
      <xdr:nvCxnSpPr>
        <xdr:cNvPr id="840" name="直線コネクタ 839">
          <a:extLst>
            <a:ext uri="{FF2B5EF4-FFF2-40B4-BE49-F238E27FC236}">
              <a16:creationId xmlns:a16="http://schemas.microsoft.com/office/drawing/2014/main" id="{C81656D8-D7E5-43B0-B275-B6AE84E720DE}"/>
            </a:ext>
          </a:extLst>
        </xdr:cNvPr>
        <xdr:cNvCxnSpPr/>
      </xdr:nvCxnSpPr>
      <xdr:spPr>
        <a:xfrm flipV="1">
          <a:off x="21323300" y="17670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841" name="楕円 840">
          <a:extLst>
            <a:ext uri="{FF2B5EF4-FFF2-40B4-BE49-F238E27FC236}">
              <a16:creationId xmlns:a16="http://schemas.microsoft.com/office/drawing/2014/main" id="{E13C442E-D91F-477B-9EDF-3865A39EB6C3}"/>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19050</xdr:rowOff>
    </xdr:to>
    <xdr:cxnSp macro="">
      <xdr:nvCxnSpPr>
        <xdr:cNvPr id="842" name="直線コネクタ 841">
          <a:extLst>
            <a:ext uri="{FF2B5EF4-FFF2-40B4-BE49-F238E27FC236}">
              <a16:creationId xmlns:a16="http://schemas.microsoft.com/office/drawing/2014/main" id="{B5B2CC19-7296-4BF6-AFBC-97BB39C989F7}"/>
            </a:ext>
          </a:extLst>
        </xdr:cNvPr>
        <xdr:cNvCxnSpPr/>
      </xdr:nvCxnSpPr>
      <xdr:spPr>
        <a:xfrm>
          <a:off x="20434300" y="1767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147320</xdr:rowOff>
    </xdr:from>
    <xdr:to>
      <xdr:col>102</xdr:col>
      <xdr:colOff>165100</xdr:colOff>
      <xdr:row>103</xdr:row>
      <xdr:rowOff>77470</xdr:rowOff>
    </xdr:to>
    <xdr:sp macro="" textlink="">
      <xdr:nvSpPr>
        <xdr:cNvPr id="843" name="楕円 842">
          <a:extLst>
            <a:ext uri="{FF2B5EF4-FFF2-40B4-BE49-F238E27FC236}">
              <a16:creationId xmlns:a16="http://schemas.microsoft.com/office/drawing/2014/main" id="{58EFCF31-2DE0-4911-A003-73713FC898D4}"/>
            </a:ext>
          </a:extLst>
        </xdr:cNvPr>
        <xdr:cNvSpPr/>
      </xdr:nvSpPr>
      <xdr:spPr>
        <a:xfrm>
          <a:off x="19494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26670</xdr:rowOff>
    </xdr:to>
    <xdr:cxnSp macro="">
      <xdr:nvCxnSpPr>
        <xdr:cNvPr id="844" name="直線コネクタ 843">
          <a:extLst>
            <a:ext uri="{FF2B5EF4-FFF2-40B4-BE49-F238E27FC236}">
              <a16:creationId xmlns:a16="http://schemas.microsoft.com/office/drawing/2014/main" id="{4C29E6F2-BC76-44E4-84AA-337504B86657}"/>
            </a:ext>
          </a:extLst>
        </xdr:cNvPr>
        <xdr:cNvCxnSpPr/>
      </xdr:nvCxnSpPr>
      <xdr:spPr>
        <a:xfrm flipV="1">
          <a:off x="19545300" y="17678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147320</xdr:rowOff>
    </xdr:from>
    <xdr:to>
      <xdr:col>98</xdr:col>
      <xdr:colOff>38100</xdr:colOff>
      <xdr:row>103</xdr:row>
      <xdr:rowOff>77470</xdr:rowOff>
    </xdr:to>
    <xdr:sp macro="" textlink="">
      <xdr:nvSpPr>
        <xdr:cNvPr id="845" name="楕円 844">
          <a:extLst>
            <a:ext uri="{FF2B5EF4-FFF2-40B4-BE49-F238E27FC236}">
              <a16:creationId xmlns:a16="http://schemas.microsoft.com/office/drawing/2014/main" id="{925B3113-6237-4EB1-8EA9-93B1E491C4F1}"/>
            </a:ext>
          </a:extLst>
        </xdr:cNvPr>
        <xdr:cNvSpPr/>
      </xdr:nvSpPr>
      <xdr:spPr>
        <a:xfrm>
          <a:off x="18605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26670</xdr:rowOff>
    </xdr:from>
    <xdr:to>
      <xdr:col>102</xdr:col>
      <xdr:colOff>114300</xdr:colOff>
      <xdr:row>103</xdr:row>
      <xdr:rowOff>26670</xdr:rowOff>
    </xdr:to>
    <xdr:cxnSp macro="">
      <xdr:nvCxnSpPr>
        <xdr:cNvPr id="846" name="直線コネクタ 845">
          <a:extLst>
            <a:ext uri="{FF2B5EF4-FFF2-40B4-BE49-F238E27FC236}">
              <a16:creationId xmlns:a16="http://schemas.microsoft.com/office/drawing/2014/main" id="{8DDB3D5D-993F-49A0-B00E-9BB7E6617491}"/>
            </a:ext>
          </a:extLst>
        </xdr:cNvPr>
        <xdr:cNvCxnSpPr/>
      </xdr:nvCxnSpPr>
      <xdr:spPr>
        <a:xfrm>
          <a:off x="18656300" y="1768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CF1B5E8B-D363-4B69-9FD8-0181B70D331F}"/>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2D2A7CE2-5E8B-4142-8B56-BFA9849980A8}"/>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136FA9EC-D30D-41F9-9649-F0A3CBDB186D}"/>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8760CBE5-326E-4ECF-92C4-61A4819A31A4}"/>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851" name="n_1mainValue【公民館】&#10;一人当たり面積">
          <a:extLst>
            <a:ext uri="{FF2B5EF4-FFF2-40B4-BE49-F238E27FC236}">
              <a16:creationId xmlns:a16="http://schemas.microsoft.com/office/drawing/2014/main" id="{1F1C6B9B-15AB-4591-85BB-12D1F9195C7A}"/>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852" name="n_2mainValue【公民館】&#10;一人当たり面積">
          <a:extLst>
            <a:ext uri="{FF2B5EF4-FFF2-40B4-BE49-F238E27FC236}">
              <a16:creationId xmlns:a16="http://schemas.microsoft.com/office/drawing/2014/main" id="{C479756F-0076-41DB-9CC1-57E7849512A3}"/>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93997</xdr:rowOff>
    </xdr:from>
    <xdr:ext cx="469744" cy="259045"/>
    <xdr:sp macro="" textlink="">
      <xdr:nvSpPr>
        <xdr:cNvPr id="853" name="n_3mainValue【公民館】&#10;一人当たり面積">
          <a:extLst>
            <a:ext uri="{FF2B5EF4-FFF2-40B4-BE49-F238E27FC236}">
              <a16:creationId xmlns:a16="http://schemas.microsoft.com/office/drawing/2014/main" id="{2C2CA949-BEE4-47C0-B49F-09B92F746F71}"/>
            </a:ext>
          </a:extLst>
        </xdr:cNvPr>
        <xdr:cNvSpPr txBox="1"/>
      </xdr:nvSpPr>
      <xdr:spPr>
        <a:xfrm>
          <a:off x="19310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93997</xdr:rowOff>
    </xdr:from>
    <xdr:ext cx="469744" cy="259045"/>
    <xdr:sp macro="" textlink="">
      <xdr:nvSpPr>
        <xdr:cNvPr id="854" name="n_4mainValue【公民館】&#10;一人当たり面積">
          <a:extLst>
            <a:ext uri="{FF2B5EF4-FFF2-40B4-BE49-F238E27FC236}">
              <a16:creationId xmlns:a16="http://schemas.microsoft.com/office/drawing/2014/main" id="{E8269846-2ACD-4007-8C24-15F49FCB04A3}"/>
            </a:ext>
          </a:extLst>
        </xdr:cNvPr>
        <xdr:cNvSpPr txBox="1"/>
      </xdr:nvSpPr>
      <xdr:spPr>
        <a:xfrm>
          <a:off x="18421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512FBF9-D3B1-43B8-BA3E-C93F4670BE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B110740-68F1-4CC4-8CD3-A2A5D939BE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749632A-E311-4F3A-BE43-B1A696B2F2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類似団体と比べて、特に有形固定資産減価償却率が高い施設は、保育所、児童館である。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年が経過し、老朽化が進んでいる坂戸保育園を公私連携保育所とするため、令和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年度に園舎の建替えに係る工事費等への補助を実施した。その他の保育所については、屋上防水や外壁改修等を実施し、長寿命化を図り、引き続き子育て環境の整備に努める。</a:t>
          </a:r>
        </a:p>
        <a:p>
          <a:r>
            <a:rPr kumimoji="1" lang="ja-JP" altLang="en-US" sz="1300">
              <a:latin typeface="ＭＳ Ｐゴシック" panose="020B0600070205080204" pitchFamily="50" charset="-128"/>
              <a:ea typeface="ＭＳ Ｐゴシック" panose="020B0600070205080204" pitchFamily="50" charset="-128"/>
            </a:rPr>
            <a:t>児童館については、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館全てで築後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年以上が経過し、老朽化が進んでいる。今後は計画改修等を実施し、長寿命化を図る。また、更新時には他の施設への複合化を検討していく。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BE6009-6AC5-463F-BAE3-012DA6D634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79F479-F9DD-4FE4-97A7-0BB6704B6E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A86083-C6F5-4B32-82E0-77DE64C5A2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95A8BB-8EDB-4E01-BD0A-F2063482C8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A1AB6D-9360-4152-B13A-3C1D85A283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FC4BB4-2C7C-4E11-982E-0B6513E048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072558-1CB1-4BCF-9B31-43C30102B1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EA30C9-47BE-496C-8428-929CE057D3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41AAE0-356C-4C5C-A097-2E318A4116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8DEA9C-7842-4D01-9CE5-3074C7719E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424E86-0B21-4047-AFE8-9780CCD729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4AC2EE-82AE-4030-B0E1-FCDB5C2103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2A09FA-34F1-4BB6-9431-9F03BF24AF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037D96-A3CF-41E4-9EED-5FA493836B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E7C7E1-B74C-458B-8A95-4224677E1D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CDA19D-128B-4801-875C-A4799B803B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5940B3-B112-4EAA-BFD7-3E83F503ED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ED42AC-B029-4E44-A813-254F0C8582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E95858-1044-4F5B-A294-569AA35AEA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0389BA-DBCE-44A4-B837-5EC85FBF29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9D445B-2200-41DB-BB16-C12ED2672A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7A31F4-0946-409B-A949-06CAD8967C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BBEEAF-8B73-4162-BC1F-49C3CE6E94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650DE9-15CD-438C-AD3F-A20F0FCCBE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E3868E-1286-4F54-A4E3-3331D49F42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3CD2C7-E1F2-4928-B649-7E3A414F15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568C0E-707D-44A9-BCA6-E63836D07E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E922D3-6EE6-44D5-AC4B-92781CFC7D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A97C6A-D37A-4297-8819-4FD2133930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BBAB3A-FBDB-4C42-90DB-0E9191A131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D5C60E-B68B-40D6-B863-D3249447BE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9FF740-072E-4CDE-9D9A-462C977C6B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229AF2-2BE0-4920-B1C1-77F34F6A3D6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25EA59-E8F0-4275-B2B3-AF432A2FFE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3AD492-28B2-4ABE-A87C-6ECAC63634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31A87C-31F7-41F7-84E0-491901E08E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B9A3A9-3366-4E05-9F98-9425B6C6A5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34615C-CF0D-45B5-817B-92E6C3E8F9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27FEE5-DE20-45E3-B33C-7A83F77F6CA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C813DF-881F-4B7D-BDB7-F038FECE0E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4BDD28-A7DE-47B1-94C1-B42525E444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AEB3F4-C932-4D25-B39D-8B29B010B1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1033E3-BBA8-462F-B094-EC16C93AAD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193518-FD91-4F69-8D73-B37DFB7C4E0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489744-555C-48D4-BA7B-D9A730465AF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C99A45-641A-4A27-8F3E-AC5D4932B9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DFFEF2-1EC6-454A-9873-8DFED56579B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695443E-7C15-465E-B812-E847F5DF580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6532EFD-0523-4099-B726-12098D4F8E0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042CE20-F09C-41D5-A663-6A7DE0092B3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FBABD11-49DD-4719-9F9C-60076A592FE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B88036-25D5-462F-A569-FA1FAE7196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8144E78-EFFF-4731-8DD1-A7F7A07F459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56F445-124E-4DDE-B0D6-CEB8CE4FFB7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9F8C9D2-9BC7-49BB-8B36-12FA2B2742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8ACEDA-1931-47B2-9219-EABEB6A521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C418F59-CE2E-45AF-A862-19DE3E3B52D7}"/>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B50F7705-8DF5-4858-BCB1-A5B0E429E4CC}"/>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D0808158-D22E-41AE-B26B-91B1D6E2DA62}"/>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7D1D26BB-5793-44AA-97BA-CEDAF28E0F99}"/>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C00CD06-3F79-4619-827D-F98EADCEE96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151245A-FD62-4B84-86D1-BEBFD647F3A4}"/>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1B5A00-A4EF-47DF-9961-9AC32A0A8A86}"/>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990C4729-6F5A-43E8-9163-ABE9E90853E2}"/>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B358A140-297B-48E3-86A8-3356CCDE73ED}"/>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D54E52DD-F627-47A2-AA8B-87715A111ED6}"/>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4082B61F-9DB8-4F5A-94E4-E07A24584F91}"/>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F6D1B6-4188-4D9A-B60B-01FE38E5E4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5BA6A0-3F91-4DAE-85D5-6A09298542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2BA441-6555-4E6C-846C-862D628CF6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C8E7AF-C8F2-493F-AA59-FB1B78863C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43757D-B01C-4D76-992B-60B6CF5D17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23767</xdr:rowOff>
    </xdr:from>
    <xdr:to>
      <xdr:col>24</xdr:col>
      <xdr:colOff>114300</xdr:colOff>
      <xdr:row>40</xdr:row>
      <xdr:rowOff>125367</xdr:rowOff>
    </xdr:to>
    <xdr:sp macro="" textlink="">
      <xdr:nvSpPr>
        <xdr:cNvPr id="74" name="楕円 73">
          <a:extLst>
            <a:ext uri="{FF2B5EF4-FFF2-40B4-BE49-F238E27FC236}">
              <a16:creationId xmlns:a16="http://schemas.microsoft.com/office/drawing/2014/main" id="{2180BBA9-D12C-4290-AA31-D0F86C498742}"/>
            </a:ext>
          </a:extLst>
        </xdr:cNvPr>
        <xdr:cNvSpPr/>
      </xdr:nvSpPr>
      <xdr:spPr>
        <a:xfrm>
          <a:off x="45847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92505B53-0BBA-4AE4-A7BF-5AB1A27AE36A}"/>
            </a:ext>
          </a:extLst>
        </xdr:cNvPr>
        <xdr:cNvSpPr txBox="1"/>
      </xdr:nvSpPr>
      <xdr:spPr>
        <a:xfrm>
          <a:off x="4673600"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a:extLst>
            <a:ext uri="{FF2B5EF4-FFF2-40B4-BE49-F238E27FC236}">
              <a16:creationId xmlns:a16="http://schemas.microsoft.com/office/drawing/2014/main" id="{80ED5F23-E8C8-4560-A61B-2DC947A9E5E9}"/>
            </a:ext>
          </a:extLst>
        </xdr:cNvPr>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74567</xdr:rowOff>
    </xdr:to>
    <xdr:cxnSp macro="">
      <xdr:nvCxnSpPr>
        <xdr:cNvPr id="77" name="直線コネクタ 76">
          <a:extLst>
            <a:ext uri="{FF2B5EF4-FFF2-40B4-BE49-F238E27FC236}">
              <a16:creationId xmlns:a16="http://schemas.microsoft.com/office/drawing/2014/main" id="{0B7BEB5A-3510-42AA-8A28-9BDAE93B28F9}"/>
            </a:ext>
          </a:extLst>
        </xdr:cNvPr>
        <xdr:cNvCxnSpPr/>
      </xdr:nvCxnSpPr>
      <xdr:spPr>
        <a:xfrm>
          <a:off x="3797300" y="690154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a:extLst>
            <a:ext uri="{FF2B5EF4-FFF2-40B4-BE49-F238E27FC236}">
              <a16:creationId xmlns:a16="http://schemas.microsoft.com/office/drawing/2014/main" id="{8058D842-B175-4D3F-AB11-F6BB76B34ED8}"/>
            </a:ext>
          </a:extLst>
        </xdr:cNvPr>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9" name="直線コネクタ 78">
          <a:extLst>
            <a:ext uri="{FF2B5EF4-FFF2-40B4-BE49-F238E27FC236}">
              <a16:creationId xmlns:a16="http://schemas.microsoft.com/office/drawing/2014/main" id="{3E99720C-87CB-4558-A523-AAB40A9887DF}"/>
            </a:ext>
          </a:extLst>
        </xdr:cNvPr>
        <xdr:cNvCxnSpPr/>
      </xdr:nvCxnSpPr>
      <xdr:spPr>
        <a:xfrm>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102144</xdr:rowOff>
    </xdr:from>
    <xdr:to>
      <xdr:col>10</xdr:col>
      <xdr:colOff>165100</xdr:colOff>
      <xdr:row>40</xdr:row>
      <xdr:rowOff>32294</xdr:rowOff>
    </xdr:to>
    <xdr:sp macro="" textlink="">
      <xdr:nvSpPr>
        <xdr:cNvPr id="80" name="楕円 79">
          <a:extLst>
            <a:ext uri="{FF2B5EF4-FFF2-40B4-BE49-F238E27FC236}">
              <a16:creationId xmlns:a16="http://schemas.microsoft.com/office/drawing/2014/main" id="{D9FF9ED6-27EA-4C0D-974D-7F29B02847CA}"/>
            </a:ext>
          </a:extLst>
        </xdr:cNvPr>
        <xdr:cNvSpPr/>
      </xdr:nvSpPr>
      <xdr:spPr>
        <a:xfrm>
          <a:off x="1968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152944</xdr:rowOff>
    </xdr:from>
    <xdr:to>
      <xdr:col>15</xdr:col>
      <xdr:colOff>50800</xdr:colOff>
      <xdr:row>40</xdr:row>
      <xdr:rowOff>10885</xdr:rowOff>
    </xdr:to>
    <xdr:cxnSp macro="">
      <xdr:nvCxnSpPr>
        <xdr:cNvPr id="81" name="直線コネクタ 80">
          <a:extLst>
            <a:ext uri="{FF2B5EF4-FFF2-40B4-BE49-F238E27FC236}">
              <a16:creationId xmlns:a16="http://schemas.microsoft.com/office/drawing/2014/main" id="{6115160B-662E-4DD5-9157-BE671225C9CB}"/>
            </a:ext>
          </a:extLst>
        </xdr:cNvPr>
        <xdr:cNvCxnSpPr/>
      </xdr:nvCxnSpPr>
      <xdr:spPr>
        <a:xfrm>
          <a:off x="2019300" y="68394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71120</xdr:rowOff>
    </xdr:from>
    <xdr:to>
      <xdr:col>6</xdr:col>
      <xdr:colOff>38100</xdr:colOff>
      <xdr:row>40</xdr:row>
      <xdr:rowOff>1270</xdr:rowOff>
    </xdr:to>
    <xdr:sp macro="" textlink="">
      <xdr:nvSpPr>
        <xdr:cNvPr id="82" name="楕円 81">
          <a:extLst>
            <a:ext uri="{FF2B5EF4-FFF2-40B4-BE49-F238E27FC236}">
              <a16:creationId xmlns:a16="http://schemas.microsoft.com/office/drawing/2014/main" id="{DA8704F9-D235-4E9F-BFEE-586DCD55BBF8}"/>
            </a:ext>
          </a:extLst>
        </xdr:cNvPr>
        <xdr:cNvSpPr/>
      </xdr:nvSpPr>
      <xdr:spPr>
        <a:xfrm>
          <a:off x="107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121920</xdr:rowOff>
    </xdr:from>
    <xdr:to>
      <xdr:col>10</xdr:col>
      <xdr:colOff>114300</xdr:colOff>
      <xdr:row>39</xdr:row>
      <xdr:rowOff>152944</xdr:rowOff>
    </xdr:to>
    <xdr:cxnSp macro="">
      <xdr:nvCxnSpPr>
        <xdr:cNvPr id="83" name="直線コネクタ 82">
          <a:extLst>
            <a:ext uri="{FF2B5EF4-FFF2-40B4-BE49-F238E27FC236}">
              <a16:creationId xmlns:a16="http://schemas.microsoft.com/office/drawing/2014/main" id="{E2CB1881-3F26-4243-B8D0-522AE1495C29}"/>
            </a:ext>
          </a:extLst>
        </xdr:cNvPr>
        <xdr:cNvCxnSpPr/>
      </xdr:nvCxnSpPr>
      <xdr:spPr>
        <a:xfrm>
          <a:off x="1130300" y="680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CAB99FC9-3F1F-4E98-BE28-B89A0BF9C7EB}"/>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6B56311-903D-42EF-8F1C-C9BE48D45212}"/>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448B41D6-3178-4EFF-9FD0-B6CB3F64291E}"/>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77616264-B702-4F6B-95D0-4C4FB8F541BB}"/>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4A0FE484-A79B-490B-96A6-E2341C6C2678}"/>
            </a:ext>
          </a:extLst>
        </xdr:cNvPr>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9" name="n_2mainValue【図書館】&#10;有形固定資産減価償却率">
          <a:extLst>
            <a:ext uri="{FF2B5EF4-FFF2-40B4-BE49-F238E27FC236}">
              <a16:creationId xmlns:a16="http://schemas.microsoft.com/office/drawing/2014/main" id="{4ABEC12F-AE82-4B6B-8E42-E867513B23C8}"/>
            </a:ext>
          </a:extLst>
        </xdr:cNvPr>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23421</xdr:rowOff>
    </xdr:from>
    <xdr:ext cx="405111" cy="259045"/>
    <xdr:sp macro="" textlink="">
      <xdr:nvSpPr>
        <xdr:cNvPr id="90" name="n_3mainValue【図書館】&#10;有形固定資産減価償却率">
          <a:extLst>
            <a:ext uri="{FF2B5EF4-FFF2-40B4-BE49-F238E27FC236}">
              <a16:creationId xmlns:a16="http://schemas.microsoft.com/office/drawing/2014/main" id="{BFD67C05-22BE-42D5-825F-9BDB416AC76B}"/>
            </a:ext>
          </a:extLst>
        </xdr:cNvPr>
        <xdr:cNvSpPr txBox="1"/>
      </xdr:nvSpPr>
      <xdr:spPr>
        <a:xfrm>
          <a:off x="1816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163847</xdr:rowOff>
    </xdr:from>
    <xdr:ext cx="405111" cy="259045"/>
    <xdr:sp macro="" textlink="">
      <xdr:nvSpPr>
        <xdr:cNvPr id="91" name="n_4mainValue【図書館】&#10;有形固定資産減価償却率">
          <a:extLst>
            <a:ext uri="{FF2B5EF4-FFF2-40B4-BE49-F238E27FC236}">
              <a16:creationId xmlns:a16="http://schemas.microsoft.com/office/drawing/2014/main" id="{3F6235C3-6DF9-4347-83EB-227D573F7714}"/>
            </a:ext>
          </a:extLst>
        </xdr:cNvPr>
        <xdr:cNvSpPr txBox="1"/>
      </xdr:nvSpPr>
      <xdr:spPr>
        <a:xfrm>
          <a:off x="927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5D77AF-DBBA-4F9B-A017-D05783B4BD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CF3BC1B-CF06-4C91-A47C-93DFA75E26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BBD63A5-7BEA-48D2-B5B6-EE05B23CEB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D48D5F-D615-4811-B9F0-CC5C2BBB0A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1F9329A-558C-45E6-9731-41E8E76E36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0F2A6F-B1B4-47EB-B3A5-AD07BA3D7F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D284946-D0D3-46A2-ADB3-7A151028A2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8AD70C-B75B-466B-9125-190AB728D8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6181BE2-CB25-426A-9FC1-04C4B0110BB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73D7C93-9D59-4F1B-B60B-5957C10428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2D8C464-9116-4BEB-B1F8-33197D3384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C2AEA57-48CD-4758-A71B-6F78797DF9C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2B4CC05-9845-44C9-AD35-DF550798D04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CCC74FA-DDFF-4809-97E6-8F1168887A8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42C9168-7595-4BB1-9075-2B7B20BC2BB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203A32C-D3EC-4030-A958-F728768BCDB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EE79E33-5632-44DA-84DB-EF178B11E50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5483470-317B-4C07-8293-6377045ACA2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4AB4DCD-5AAA-4402-81E9-37E13A346F8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C1F7520-B163-4B73-91DC-C16DC609793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DAC2136-D5AA-479A-9CAB-4FB02391BE8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AAE4F9C-9788-4068-B4D4-46599FC000B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2C4F4A3-E48A-4F6C-8477-3279D03E04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906AA14-87E4-492F-80A1-44BBE9930AF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062CC8C-0C10-40B5-BEE3-A22EE94F09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DD63F45D-6367-4625-82A6-F85E13FF9F92}"/>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8B80045-6CF8-4F70-87C9-9926680D936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243760D-D47A-4939-9114-A3F94D4DC1F1}"/>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B68DF443-C739-40DB-9F7D-8334E9FC0F18}"/>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474AEABF-0E43-4E65-9F7D-0BDE86002EB0}"/>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7ABD6933-F23A-4961-915E-9FEE9B6A19B2}"/>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1C4E90F-6BCC-4708-9A0A-1225FB25E555}"/>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C1F41B31-F62E-49D9-9D03-9916E3C3435D}"/>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ECD18F07-4305-48B3-9BB1-5D1E5ED335B6}"/>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877AB93-7A8C-47E1-910F-4CBED653D5B0}"/>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4D83901C-3B51-411D-8CB1-CE3D816981F0}"/>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D2356D-F6BD-40C2-8995-0147C0A97D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E7A1762-6D01-41C9-B8BB-96586C0455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E92E280-251C-4A56-B079-383B993181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282F91E-EDE0-481A-837B-1CED9DA05C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E671E82-E572-471F-A6E6-B6625E4862D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33" name="楕円 132">
          <a:extLst>
            <a:ext uri="{FF2B5EF4-FFF2-40B4-BE49-F238E27FC236}">
              <a16:creationId xmlns:a16="http://schemas.microsoft.com/office/drawing/2014/main" id="{2CDEE637-BF47-4772-845D-58E901EA9BAE}"/>
            </a:ext>
          </a:extLst>
        </xdr:cNvPr>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34" name="【図書館】&#10;一人当たり面積該当値テキスト">
          <a:extLst>
            <a:ext uri="{FF2B5EF4-FFF2-40B4-BE49-F238E27FC236}">
              <a16:creationId xmlns:a16="http://schemas.microsoft.com/office/drawing/2014/main" id="{D78D0FA4-7D8E-4B0A-8C64-E5AE548E7289}"/>
            </a:ext>
          </a:extLst>
        </xdr:cNvPr>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35" name="楕円 134">
          <a:extLst>
            <a:ext uri="{FF2B5EF4-FFF2-40B4-BE49-F238E27FC236}">
              <a16:creationId xmlns:a16="http://schemas.microsoft.com/office/drawing/2014/main" id="{0B8A2526-1CBF-49B4-A769-20EDD0C43766}"/>
            </a:ext>
          </a:extLst>
        </xdr:cNvPr>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130628</xdr:rowOff>
    </xdr:to>
    <xdr:cxnSp macro="">
      <xdr:nvCxnSpPr>
        <xdr:cNvPr id="136" name="直線コネクタ 135">
          <a:extLst>
            <a:ext uri="{FF2B5EF4-FFF2-40B4-BE49-F238E27FC236}">
              <a16:creationId xmlns:a16="http://schemas.microsoft.com/office/drawing/2014/main" id="{4BDE675D-A528-4B74-A080-7AF02EF34AFB}"/>
            </a:ext>
          </a:extLst>
        </xdr:cNvPr>
        <xdr:cNvCxnSpPr/>
      </xdr:nvCxnSpPr>
      <xdr:spPr>
        <a:xfrm>
          <a:off x="9639300" y="6988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37" name="楕円 136">
          <a:extLst>
            <a:ext uri="{FF2B5EF4-FFF2-40B4-BE49-F238E27FC236}">
              <a16:creationId xmlns:a16="http://schemas.microsoft.com/office/drawing/2014/main" id="{60D1B511-CECD-426C-9B96-983C3261F11D}"/>
            </a:ext>
          </a:extLst>
        </xdr:cNvPr>
        <xdr:cNvSpPr/>
      </xdr:nvSpPr>
      <xdr:spPr>
        <a:xfrm>
          <a:off x="8699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130628</xdr:rowOff>
    </xdr:to>
    <xdr:cxnSp macro="">
      <xdr:nvCxnSpPr>
        <xdr:cNvPr id="138" name="直線コネクタ 137">
          <a:extLst>
            <a:ext uri="{FF2B5EF4-FFF2-40B4-BE49-F238E27FC236}">
              <a16:creationId xmlns:a16="http://schemas.microsoft.com/office/drawing/2014/main" id="{811C496A-B34E-4528-AAB0-D92D4806ADBC}"/>
            </a:ext>
          </a:extLst>
        </xdr:cNvPr>
        <xdr:cNvCxnSpPr/>
      </xdr:nvCxnSpPr>
      <xdr:spPr>
        <a:xfrm>
          <a:off x="8750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a:extLst>
            <a:ext uri="{FF2B5EF4-FFF2-40B4-BE49-F238E27FC236}">
              <a16:creationId xmlns:a16="http://schemas.microsoft.com/office/drawing/2014/main" id="{A7AD3FDB-A6A5-4417-96D8-41669E80799D}"/>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141515</xdr:rowOff>
    </xdr:to>
    <xdr:cxnSp macro="">
      <xdr:nvCxnSpPr>
        <xdr:cNvPr id="140" name="直線コネクタ 139">
          <a:extLst>
            <a:ext uri="{FF2B5EF4-FFF2-40B4-BE49-F238E27FC236}">
              <a16:creationId xmlns:a16="http://schemas.microsoft.com/office/drawing/2014/main" id="{69E4DCBC-A46B-403B-9DD2-94DE4DE230F7}"/>
            </a:ext>
          </a:extLst>
        </xdr:cNvPr>
        <xdr:cNvCxnSpPr/>
      </xdr:nvCxnSpPr>
      <xdr:spPr>
        <a:xfrm flipV="1">
          <a:off x="7861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a:extLst>
            <a:ext uri="{FF2B5EF4-FFF2-40B4-BE49-F238E27FC236}">
              <a16:creationId xmlns:a16="http://schemas.microsoft.com/office/drawing/2014/main" id="{08A09950-3CD0-467E-8FCB-C3FAC305800C}"/>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a:extLst>
            <a:ext uri="{FF2B5EF4-FFF2-40B4-BE49-F238E27FC236}">
              <a16:creationId xmlns:a16="http://schemas.microsoft.com/office/drawing/2014/main" id="{ADFC59F9-2381-4001-B197-3FF93340EE59}"/>
            </a:ext>
          </a:extLst>
        </xdr:cNvPr>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804147C8-AF82-4760-87BF-F194F05C14C1}"/>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AA3025DD-EF16-483C-8686-7D72B5CCF62C}"/>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ABD9134F-84C8-48C3-A968-C7A4F753942D}"/>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C6CBD8F5-DD68-4C91-8EC0-EF1BCACB90F0}"/>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47" name="n_1mainValue【図書館】&#10;一人当たり面積">
          <a:extLst>
            <a:ext uri="{FF2B5EF4-FFF2-40B4-BE49-F238E27FC236}">
              <a16:creationId xmlns:a16="http://schemas.microsoft.com/office/drawing/2014/main" id="{0855EFC8-050C-472F-9FEA-9CC8043C3A55}"/>
            </a:ext>
          </a:extLst>
        </xdr:cNvPr>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48" name="n_2mainValue【図書館】&#10;一人当たり面積">
          <a:extLst>
            <a:ext uri="{FF2B5EF4-FFF2-40B4-BE49-F238E27FC236}">
              <a16:creationId xmlns:a16="http://schemas.microsoft.com/office/drawing/2014/main" id="{CBB25321-4DF3-4AC2-80F4-0711B69A7E3C}"/>
            </a:ext>
          </a:extLst>
        </xdr:cNvPr>
        <xdr:cNvSpPr txBox="1"/>
      </xdr:nvSpPr>
      <xdr:spPr>
        <a:xfrm>
          <a:off x="8515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a:extLst>
            <a:ext uri="{FF2B5EF4-FFF2-40B4-BE49-F238E27FC236}">
              <a16:creationId xmlns:a16="http://schemas.microsoft.com/office/drawing/2014/main" id="{9FD1B519-59BD-4FA1-886D-D02EE0EFE428}"/>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a:extLst>
            <a:ext uri="{FF2B5EF4-FFF2-40B4-BE49-F238E27FC236}">
              <a16:creationId xmlns:a16="http://schemas.microsoft.com/office/drawing/2014/main" id="{3871725D-A2CE-4B3E-A822-DE03AEFACC8B}"/>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52DD193-E7EA-4EA4-99CB-D515C17F29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D3835F9-F4AE-4524-9DAB-3395FC551B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D827363-2E72-41BC-869A-85FF187DD2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300AED6-BD66-4E75-9A3B-B8494EAF55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BF78C1E-1C02-4FD1-8BA6-5FD9549277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4371E50-EF85-43B4-8BE3-9ED633D534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BDCF634-F8E0-415C-A6BA-1ED66AA8EE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99858D8-39E9-4183-B6B9-46C675CE78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5D5C2FF-D183-432F-A257-BCAC3E0046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7D2ABA6-6EA9-4947-8EA5-9EAF165BA2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2506CD8-D58D-4300-AF53-1FF4FE0FB3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29276EB-3798-4E32-B38B-D2E0B715DD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6C805F7-9DD7-488C-9D40-91F4FC64686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CB7A38E-72A4-4234-B59E-DFE6F9918DF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687AA09-88AD-4E4E-B2C4-A36AFEFA1B7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E2C3553-1A53-4D0F-BC14-12717D7465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7A79BAC-43C5-4AE3-A83F-FCFA75FCBE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B50852E-6E11-488A-AA97-BE40DD15111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A3AD885-50C6-49A2-9684-46D90E0FFB8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EF72F71-F952-4A66-A8F9-072818C1C94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5CB2266D-3124-45F1-AADF-9AB9E470844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C6C0FA9-44D3-49FC-800D-551A71DCAF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922FD93-1BE0-47EA-B284-F6FC1B8CE4E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360A311-E39C-4F39-BBAF-0256AFABBF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67378CC4-A882-4733-A6ED-B6FF38886339}"/>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988F567F-9A0F-454C-A7A0-705B0E1C0063}"/>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86B8BFC8-0803-4B57-BBD6-9FAE19BB8183}"/>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33D656F-8CC5-469A-BDA6-B11FF971CBE6}"/>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4EC83A31-26D0-435F-AF9E-11220EBC5436}"/>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3C6CC70-0D23-4C7A-BD61-71D530337808}"/>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8012543-AF6D-4912-83B6-CA1C0B8F3CB9}"/>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AF60A184-4944-4639-9386-240FF933BB4D}"/>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A87B205-F223-4B09-99C5-4FED531F32F5}"/>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B6F6A5F-3C4E-4A23-BFCE-02F9C7CFFE78}"/>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C7251C6C-06CB-4E87-A426-9BE4F1F49937}"/>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871FC7-B2A5-4490-9262-4EA0E86C20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1841D1-0467-426E-B69B-3754FA56D7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3503F9F-A17B-4848-9C66-39EFC755D8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0598B3-547B-4762-A121-A297875874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2E076AD-EB23-423E-8983-968AF9B2AD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103505</xdr:rowOff>
    </xdr:from>
    <xdr:to>
      <xdr:col>24</xdr:col>
      <xdr:colOff>114300</xdr:colOff>
      <xdr:row>64</xdr:row>
      <xdr:rowOff>33655</xdr:rowOff>
    </xdr:to>
    <xdr:sp macro="" textlink="">
      <xdr:nvSpPr>
        <xdr:cNvPr id="191" name="楕円 190">
          <a:extLst>
            <a:ext uri="{FF2B5EF4-FFF2-40B4-BE49-F238E27FC236}">
              <a16:creationId xmlns:a16="http://schemas.microsoft.com/office/drawing/2014/main" id="{8646FD08-49FB-42BB-973E-AF3FD26C21DE}"/>
            </a:ext>
          </a:extLst>
        </xdr:cNvPr>
        <xdr:cNvSpPr/>
      </xdr:nvSpPr>
      <xdr:spPr>
        <a:xfrm>
          <a:off x="4584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18432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DE12C3E-4E4A-4962-94DE-283F82F0A505}"/>
            </a:ext>
          </a:extLst>
        </xdr:cNvPr>
        <xdr:cNvSpPr txBox="1"/>
      </xdr:nvSpPr>
      <xdr:spPr>
        <a:xfrm>
          <a:off x="4673600" y="1081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3" name="楕円 192">
          <a:extLst>
            <a:ext uri="{FF2B5EF4-FFF2-40B4-BE49-F238E27FC236}">
              <a16:creationId xmlns:a16="http://schemas.microsoft.com/office/drawing/2014/main" id="{B5C63035-2BF3-42BE-A438-5087078D13DA}"/>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154305</xdr:rowOff>
    </xdr:to>
    <xdr:cxnSp macro="">
      <xdr:nvCxnSpPr>
        <xdr:cNvPr id="194" name="直線コネクタ 193">
          <a:extLst>
            <a:ext uri="{FF2B5EF4-FFF2-40B4-BE49-F238E27FC236}">
              <a16:creationId xmlns:a16="http://schemas.microsoft.com/office/drawing/2014/main" id="{F8E7F0CC-EFD1-40D9-895E-02368AD62832}"/>
            </a:ext>
          </a:extLst>
        </xdr:cNvPr>
        <xdr:cNvCxnSpPr/>
      </xdr:nvCxnSpPr>
      <xdr:spPr>
        <a:xfrm>
          <a:off x="3797300" y="109213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13970</xdr:rowOff>
    </xdr:from>
    <xdr:to>
      <xdr:col>15</xdr:col>
      <xdr:colOff>101600</xdr:colOff>
      <xdr:row>63</xdr:row>
      <xdr:rowOff>115570</xdr:rowOff>
    </xdr:to>
    <xdr:sp macro="" textlink="">
      <xdr:nvSpPr>
        <xdr:cNvPr id="195" name="楕円 194">
          <a:extLst>
            <a:ext uri="{FF2B5EF4-FFF2-40B4-BE49-F238E27FC236}">
              <a16:creationId xmlns:a16="http://schemas.microsoft.com/office/drawing/2014/main" id="{012783B9-1681-45A7-8868-463CBF4B0497}"/>
            </a:ext>
          </a:extLst>
        </xdr:cNvPr>
        <xdr:cNvSpPr/>
      </xdr:nvSpPr>
      <xdr:spPr>
        <a:xfrm>
          <a:off x="2857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64770</xdr:rowOff>
    </xdr:from>
    <xdr:to>
      <xdr:col>19</xdr:col>
      <xdr:colOff>177800</xdr:colOff>
      <xdr:row>63</xdr:row>
      <xdr:rowOff>120015</xdr:rowOff>
    </xdr:to>
    <xdr:cxnSp macro="">
      <xdr:nvCxnSpPr>
        <xdr:cNvPr id="196" name="直線コネクタ 195">
          <a:extLst>
            <a:ext uri="{FF2B5EF4-FFF2-40B4-BE49-F238E27FC236}">
              <a16:creationId xmlns:a16="http://schemas.microsoft.com/office/drawing/2014/main" id="{4D2DE1B4-588A-47A1-9AE5-9DA2EA0A3000}"/>
            </a:ext>
          </a:extLst>
        </xdr:cNvPr>
        <xdr:cNvCxnSpPr/>
      </xdr:nvCxnSpPr>
      <xdr:spPr>
        <a:xfrm>
          <a:off x="2908300" y="108661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170180</xdr:rowOff>
    </xdr:from>
    <xdr:to>
      <xdr:col>10</xdr:col>
      <xdr:colOff>165100</xdr:colOff>
      <xdr:row>63</xdr:row>
      <xdr:rowOff>100330</xdr:rowOff>
    </xdr:to>
    <xdr:sp macro="" textlink="">
      <xdr:nvSpPr>
        <xdr:cNvPr id="197" name="楕円 196">
          <a:extLst>
            <a:ext uri="{FF2B5EF4-FFF2-40B4-BE49-F238E27FC236}">
              <a16:creationId xmlns:a16="http://schemas.microsoft.com/office/drawing/2014/main" id="{A66DE71E-F927-4A9E-B998-8579D7888C60}"/>
            </a:ext>
          </a:extLst>
        </xdr:cNvPr>
        <xdr:cNvSpPr/>
      </xdr:nvSpPr>
      <xdr:spPr>
        <a:xfrm>
          <a:off x="196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49530</xdr:rowOff>
    </xdr:from>
    <xdr:to>
      <xdr:col>15</xdr:col>
      <xdr:colOff>50800</xdr:colOff>
      <xdr:row>63</xdr:row>
      <xdr:rowOff>64770</xdr:rowOff>
    </xdr:to>
    <xdr:cxnSp macro="">
      <xdr:nvCxnSpPr>
        <xdr:cNvPr id="198" name="直線コネクタ 197">
          <a:extLst>
            <a:ext uri="{FF2B5EF4-FFF2-40B4-BE49-F238E27FC236}">
              <a16:creationId xmlns:a16="http://schemas.microsoft.com/office/drawing/2014/main" id="{403B15FC-3177-4E22-95A7-73FBA3661DD1}"/>
            </a:ext>
          </a:extLst>
        </xdr:cNvPr>
        <xdr:cNvCxnSpPr/>
      </xdr:nvCxnSpPr>
      <xdr:spPr>
        <a:xfrm>
          <a:off x="2019300" y="10850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199" name="楕円 198">
          <a:extLst>
            <a:ext uri="{FF2B5EF4-FFF2-40B4-BE49-F238E27FC236}">
              <a16:creationId xmlns:a16="http://schemas.microsoft.com/office/drawing/2014/main" id="{5D7C35DB-349E-43E7-BFB5-9D85B5F90C31}"/>
            </a:ext>
          </a:extLst>
        </xdr:cNvPr>
        <xdr:cNvSpPr/>
      </xdr:nvSpPr>
      <xdr:spPr>
        <a:xfrm>
          <a:off x="1079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xdr:rowOff>
    </xdr:from>
    <xdr:to>
      <xdr:col>10</xdr:col>
      <xdr:colOff>114300</xdr:colOff>
      <xdr:row>63</xdr:row>
      <xdr:rowOff>49530</xdr:rowOff>
    </xdr:to>
    <xdr:cxnSp macro="">
      <xdr:nvCxnSpPr>
        <xdr:cNvPr id="200" name="直線コネクタ 199">
          <a:extLst>
            <a:ext uri="{FF2B5EF4-FFF2-40B4-BE49-F238E27FC236}">
              <a16:creationId xmlns:a16="http://schemas.microsoft.com/office/drawing/2014/main" id="{AE1EC840-A58A-4396-A6D2-8C853A352C7B}"/>
            </a:ext>
          </a:extLst>
        </xdr:cNvPr>
        <xdr:cNvCxnSpPr/>
      </xdr:nvCxnSpPr>
      <xdr:spPr>
        <a:xfrm>
          <a:off x="1130300" y="10816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8B26B67-0FBF-4874-B5E2-D9DF1F60F29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7BDA9067-2F54-4679-AC15-E79957341F18}"/>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1C77F5A7-93A5-4314-B1A3-A57C57EFEFD3}"/>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3A8CB021-5370-4C32-9F41-B3971C47598E}"/>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5" name="n_1mainValue【体育館・プール】&#10;有形固定資産減価償却率">
          <a:extLst>
            <a:ext uri="{FF2B5EF4-FFF2-40B4-BE49-F238E27FC236}">
              <a16:creationId xmlns:a16="http://schemas.microsoft.com/office/drawing/2014/main" id="{4CFD3E8D-8054-4B48-A243-1CBAE7709805}"/>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106697</xdr:rowOff>
    </xdr:from>
    <xdr:ext cx="405111" cy="259045"/>
    <xdr:sp macro="" textlink="">
      <xdr:nvSpPr>
        <xdr:cNvPr id="206" name="n_2mainValue【体育館・プール】&#10;有形固定資産減価償却率">
          <a:extLst>
            <a:ext uri="{FF2B5EF4-FFF2-40B4-BE49-F238E27FC236}">
              <a16:creationId xmlns:a16="http://schemas.microsoft.com/office/drawing/2014/main" id="{71761D77-538A-4173-9F1F-3392EFEF1EA8}"/>
            </a:ext>
          </a:extLst>
        </xdr:cNvPr>
        <xdr:cNvSpPr txBox="1"/>
      </xdr:nvSpPr>
      <xdr:spPr>
        <a:xfrm>
          <a:off x="2705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91457</xdr:rowOff>
    </xdr:from>
    <xdr:ext cx="405111" cy="259045"/>
    <xdr:sp macro="" textlink="">
      <xdr:nvSpPr>
        <xdr:cNvPr id="207" name="n_3mainValue【体育館・プール】&#10;有形固定資産減価償却率">
          <a:extLst>
            <a:ext uri="{FF2B5EF4-FFF2-40B4-BE49-F238E27FC236}">
              <a16:creationId xmlns:a16="http://schemas.microsoft.com/office/drawing/2014/main" id="{0A80063A-77C1-49AE-A709-F1205927668B}"/>
            </a:ext>
          </a:extLst>
        </xdr:cNvPr>
        <xdr:cNvSpPr txBox="1"/>
      </xdr:nvSpPr>
      <xdr:spPr>
        <a:xfrm>
          <a:off x="18167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208" name="n_4mainValue【体育館・プール】&#10;有形固定資産減価償却率">
          <a:extLst>
            <a:ext uri="{FF2B5EF4-FFF2-40B4-BE49-F238E27FC236}">
              <a16:creationId xmlns:a16="http://schemas.microsoft.com/office/drawing/2014/main" id="{5C51D438-1FB6-4A6A-A046-51BE5E777563}"/>
            </a:ext>
          </a:extLst>
        </xdr:cNvPr>
        <xdr:cNvSpPr txBox="1"/>
      </xdr:nvSpPr>
      <xdr:spPr>
        <a:xfrm>
          <a:off x="927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E74D90F-C1A3-48CA-9627-4C74435E0A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30140FE-9135-411A-B763-54DB0B1E0C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531A43A-D611-4428-A72F-C386DF9509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F194C1A-196C-4009-A87B-D1012CE8BC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914A9CA-8A4D-4DEF-99BE-E2D09D7CBE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79BD376-A5C7-4C33-8779-15757D7F9E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13C2A2D-DED7-4635-A469-B4AC38A2ED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ACB0361-7AB7-4C30-A680-EB2EC5902A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47E51CE-F13D-41FB-9F02-4E3F5ED204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466164F-5F42-4A7F-A49B-35AB4C4A7F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D06B8D3-47AA-4430-8148-A932C4706E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274A778F-A372-4435-ABFF-065B895396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3EB69FC-1ED4-4CB0-9777-D1ED39A7F9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A32428F-A571-4F47-9DD6-AF157E0A3D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82954BE-1888-4A86-AD0B-81BA5E894EB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F6E1D567-14E4-45D0-BE25-463F02D499D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4815E77-5AE8-43ED-A916-33AAC3D1B2A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90B3156-DDDD-4C5D-91C7-6477EE961BE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2311A22-340F-4CE1-8A15-7441804F3A3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631994E-CC04-4E77-BFF9-0B7D63B89E8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30731AC-99A2-4F8D-BF9F-16682AE582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B67C8C4-BF6D-40AE-BF74-16BCB99FFB6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65EFAD7-D648-41EE-BA31-BE17E4AA84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6DB9B776-ED51-4889-BE01-CD4A3A98FD66}"/>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EBBBFD56-17AE-4210-83D5-341CF22AEC23}"/>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B3C69CD-3A41-490F-AB0A-19E41FCC1DEC}"/>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74B6BCB7-B629-4268-B588-2CA811A53274}"/>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2338DBA0-E243-4C9B-8634-83C77C8D91C8}"/>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FBBC7049-2E9B-4129-B836-3CC467FE4FE7}"/>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91526701-FDD6-4EE1-B15D-51BA3E94E8A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7F9FF480-BD90-484E-8D4E-D644AEF1B312}"/>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F25981F7-2F88-4BE9-903C-A5CFC5926703}"/>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D9CE45CF-86D9-4DC8-BE09-E5C44DD0B0DC}"/>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82C62658-3FBC-4B03-A05C-C91524C4FAD9}"/>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C8B36E-CAEF-47FB-A992-D78B91B030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8C6C7D5-0B3D-472F-BED3-59816184E6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E642151-CA56-4A09-94D9-43C30A6018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1159405-3625-4705-96AF-FB0405AE8C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5ABF087-F6F8-44C9-BEF4-E316E2E265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8" name="楕円 247">
          <a:extLst>
            <a:ext uri="{FF2B5EF4-FFF2-40B4-BE49-F238E27FC236}">
              <a16:creationId xmlns:a16="http://schemas.microsoft.com/office/drawing/2014/main" id="{493FF38F-526D-40CC-9E47-13382E2495C8}"/>
            </a:ext>
          </a:extLst>
        </xdr:cNvPr>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15257</xdr:rowOff>
    </xdr:from>
    <xdr:ext cx="469744" cy="259045"/>
    <xdr:sp macro="" textlink="">
      <xdr:nvSpPr>
        <xdr:cNvPr id="249" name="【体育館・プール】&#10;一人当たり面積該当値テキスト">
          <a:extLst>
            <a:ext uri="{FF2B5EF4-FFF2-40B4-BE49-F238E27FC236}">
              <a16:creationId xmlns:a16="http://schemas.microsoft.com/office/drawing/2014/main" id="{5CD57C47-8E34-46DC-B6CA-EB48BD36289E}"/>
            </a:ext>
          </a:extLst>
        </xdr:cNvPr>
        <xdr:cNvSpPr txBox="1"/>
      </xdr:nvSpPr>
      <xdr:spPr>
        <a:xfrm>
          <a:off x="1051560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50" name="楕円 249">
          <a:extLst>
            <a:ext uri="{FF2B5EF4-FFF2-40B4-BE49-F238E27FC236}">
              <a16:creationId xmlns:a16="http://schemas.microsoft.com/office/drawing/2014/main" id="{2FBFC5D5-E0EC-4900-91AB-ECC7A8C39D11}"/>
            </a:ext>
          </a:extLst>
        </xdr:cNvPr>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87630</xdr:rowOff>
    </xdr:to>
    <xdr:cxnSp macro="">
      <xdr:nvCxnSpPr>
        <xdr:cNvPr id="251" name="直線コネクタ 250">
          <a:extLst>
            <a:ext uri="{FF2B5EF4-FFF2-40B4-BE49-F238E27FC236}">
              <a16:creationId xmlns:a16="http://schemas.microsoft.com/office/drawing/2014/main" id="{FB47619C-3F92-4DFD-9522-FA0C54891680}"/>
            </a:ext>
          </a:extLst>
        </xdr:cNvPr>
        <xdr:cNvCxnSpPr/>
      </xdr:nvCxnSpPr>
      <xdr:spPr>
        <a:xfrm>
          <a:off x="9639300" y="10717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52" name="楕円 251">
          <a:extLst>
            <a:ext uri="{FF2B5EF4-FFF2-40B4-BE49-F238E27FC236}">
              <a16:creationId xmlns:a16="http://schemas.microsoft.com/office/drawing/2014/main" id="{47DC4EC7-B220-4F69-8749-337DD6DE0ED7}"/>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91440</xdr:rowOff>
    </xdr:to>
    <xdr:cxnSp macro="">
      <xdr:nvCxnSpPr>
        <xdr:cNvPr id="253" name="直線コネクタ 252">
          <a:extLst>
            <a:ext uri="{FF2B5EF4-FFF2-40B4-BE49-F238E27FC236}">
              <a16:creationId xmlns:a16="http://schemas.microsoft.com/office/drawing/2014/main" id="{44F6D85F-3C45-4699-937B-E95397BE7358}"/>
            </a:ext>
          </a:extLst>
        </xdr:cNvPr>
        <xdr:cNvCxnSpPr/>
      </xdr:nvCxnSpPr>
      <xdr:spPr>
        <a:xfrm flipV="1">
          <a:off x="8750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4" name="楕円 253">
          <a:extLst>
            <a:ext uri="{FF2B5EF4-FFF2-40B4-BE49-F238E27FC236}">
              <a16:creationId xmlns:a16="http://schemas.microsoft.com/office/drawing/2014/main" id="{4000AA6F-1186-46F5-86C2-ACCB09447FDE}"/>
            </a:ext>
          </a:extLst>
        </xdr:cNvPr>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55" name="直線コネクタ 254">
          <a:extLst>
            <a:ext uri="{FF2B5EF4-FFF2-40B4-BE49-F238E27FC236}">
              <a16:creationId xmlns:a16="http://schemas.microsoft.com/office/drawing/2014/main" id="{4D7E7F4F-56BC-41D6-A785-CF62DEC9E45C}"/>
            </a:ext>
          </a:extLst>
        </xdr:cNvPr>
        <xdr:cNvCxnSpPr/>
      </xdr:nvCxnSpPr>
      <xdr:spPr>
        <a:xfrm>
          <a:off x="7861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6" name="楕円 255">
          <a:extLst>
            <a:ext uri="{FF2B5EF4-FFF2-40B4-BE49-F238E27FC236}">
              <a16:creationId xmlns:a16="http://schemas.microsoft.com/office/drawing/2014/main" id="{4397A349-E5DB-4622-AFC9-3E495CE79F7E}"/>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95250</xdr:rowOff>
    </xdr:to>
    <xdr:cxnSp macro="">
      <xdr:nvCxnSpPr>
        <xdr:cNvPr id="257" name="直線コネクタ 256">
          <a:extLst>
            <a:ext uri="{FF2B5EF4-FFF2-40B4-BE49-F238E27FC236}">
              <a16:creationId xmlns:a16="http://schemas.microsoft.com/office/drawing/2014/main" id="{0B6E1A30-AE84-49A2-B72A-EE8564B321AC}"/>
            </a:ext>
          </a:extLst>
        </xdr:cNvPr>
        <xdr:cNvCxnSpPr/>
      </xdr:nvCxnSpPr>
      <xdr:spPr>
        <a:xfrm flipV="1">
          <a:off x="6972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1CDAEB4D-DD78-45FF-BA4F-60D7FE7692F6}"/>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8B92769E-9E25-4BB5-AE96-AA03E8095DC2}"/>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5F29542F-87C9-476F-B107-675918B73A70}"/>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D46C86D8-34D6-49BA-9CCB-F12F7EA6E8B3}"/>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62" name="n_1mainValue【体育館・プール】&#10;一人当たり面積">
          <a:extLst>
            <a:ext uri="{FF2B5EF4-FFF2-40B4-BE49-F238E27FC236}">
              <a16:creationId xmlns:a16="http://schemas.microsoft.com/office/drawing/2014/main" id="{F351CB55-85C2-46E1-BAAF-1D1FF3DFDCD7}"/>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63" name="n_2mainValue【体育館・プール】&#10;一人当たり面積">
          <a:extLst>
            <a:ext uri="{FF2B5EF4-FFF2-40B4-BE49-F238E27FC236}">
              <a16:creationId xmlns:a16="http://schemas.microsoft.com/office/drawing/2014/main" id="{FEB99A26-56B4-40DF-9E3A-E044C34457F1}"/>
            </a:ext>
          </a:extLst>
        </xdr:cNvPr>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4" name="n_3mainValue【体育館・プール】&#10;一人当たり面積">
          <a:extLst>
            <a:ext uri="{FF2B5EF4-FFF2-40B4-BE49-F238E27FC236}">
              <a16:creationId xmlns:a16="http://schemas.microsoft.com/office/drawing/2014/main" id="{503914B1-37C3-49B3-AF8A-31539A72CF70}"/>
            </a:ext>
          </a:extLst>
        </xdr:cNvPr>
        <xdr:cNvSpPr txBox="1"/>
      </xdr:nvSpPr>
      <xdr:spPr>
        <a:xfrm>
          <a:off x="7626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5" name="n_4mainValue【体育館・プール】&#10;一人当たり面積">
          <a:extLst>
            <a:ext uri="{FF2B5EF4-FFF2-40B4-BE49-F238E27FC236}">
              <a16:creationId xmlns:a16="http://schemas.microsoft.com/office/drawing/2014/main" id="{6B8A8C3B-6A7E-433A-9261-CE05454D3576}"/>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1ACFB4D-4ABB-4D78-B1EF-DC472324F9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B7978D0-CC7B-40CD-86D5-DF802E3D23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6514FE7-5EBB-4CFA-B534-FF7CD4AFF4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C9FDE81-0890-49AF-B437-8E3433541D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75531FC-41B9-4E1B-AF76-A5C5CA65A5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22C4BA1-A84F-45BE-A98B-8AA1D02DF9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F4CDC67-ECE2-4514-887F-8776B461B0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4E0E54C-664B-4B97-952C-C5C52D93C0F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9B47F074-D636-4436-9602-DAFD57F1F3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B06A0F7-4EF4-47A7-A2B4-0AB1B8D21C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58C1D373-3E8C-4C57-A1EF-7C903D4675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5F4CD01-46A0-4DBA-AC05-BEB5B8CF27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3A56E5F5-875B-4C16-865F-C88E6817EC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D4EF4E46-6DFF-4560-8A11-9EB3857CE1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C616128F-74C7-43C3-B32E-E0EDD65741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91016852-2C04-4F07-A942-973095A0E5F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490258D-8169-4FE0-83A7-76F443B2AE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8A4262FA-0EDB-49C7-B3AC-D80BCC172C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98AFCF56-2B35-4211-9540-EB72169786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2ED80B5-5F86-4A94-BE0E-E55D1DBE8D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9B5E9567-5C72-45FC-A92A-6CC33D8BE4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3B6354CB-1F4D-4CE7-803C-5A5B04C142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A3C75E60-CE54-4ADE-B688-03AB1DEACB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69CEFAA-3898-4D99-9C5B-002F0CE259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4A8E0106-C6A3-40F0-B7F4-FAAB4780D3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163FD7C1-6E42-4E8C-A2B6-6B9284E941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F5DDB2B6-C79C-4EB5-A433-6BA6AD559E2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2034B1FB-52C3-46FE-ADFA-D0FEAF73F32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5A1B604D-88D8-4B96-9F4C-58956AB4B26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8BAF56AB-42FD-4804-9B02-88713965CEC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63B070F8-C77D-4F2F-B11F-009857CF093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108191F5-BF68-4551-A04F-4DD8EFF7296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4AF72489-67A4-4416-82FA-15E13F37511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FF3CC144-A31C-4DE2-B703-6813AD64A58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66C6146-DCD7-47C8-88C2-D2C1818BA90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622457CE-3B55-4C1E-A21B-10782C56074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A65EC8A8-BA5D-4006-A146-7FC6CAEA7AE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EFD68C01-E4A0-4C30-8D3C-1E83BFBA83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469672B2-BF12-4175-9F97-BB921589DE6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E75059ED-5600-4898-B2D0-8041A7B0FAD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id="{F517BEB7-1AE3-4B27-B609-465C37F6C2D3}"/>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63D94B89-2A1C-4529-A80B-CE5A89E9A93C}"/>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id="{A15E9CE7-F672-4102-A7DB-A5456A4CEB0E}"/>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7E069B26-8368-44BF-AC9C-60095B3F3515}"/>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id="{5C953347-DF69-4C19-92D9-E62F98FE0DBD}"/>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1868768-FD87-49A9-8061-88F57B5AEEC5}"/>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id="{03387849-6630-4471-B29B-3648D9FE427B}"/>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id="{93644407-235A-4B45-98F2-FA9D4E42BC5E}"/>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id="{B4F8D6E0-D1FB-4805-8F16-38F54CF539F3}"/>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a16="http://schemas.microsoft.com/office/drawing/2014/main" id="{027CD6B7-2F06-4460-9465-81EF3F178B5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a16="http://schemas.microsoft.com/office/drawing/2014/main" id="{5A9326F9-0D88-4FC3-8081-78C3682A72AE}"/>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8783852-F656-453B-BD22-FD56B0A03CB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6884532-F241-4F4F-BCBB-E1C294008B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E6D0076-6F50-4D7F-ADFB-F4826C2C579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E5D66F9-3365-4242-BA1B-A5AB65E139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F88F1F85-D34A-46F9-999E-AACC9FBFE8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130175</xdr:rowOff>
    </xdr:from>
    <xdr:to>
      <xdr:col>24</xdr:col>
      <xdr:colOff>114300</xdr:colOff>
      <xdr:row>104</xdr:row>
      <xdr:rowOff>60325</xdr:rowOff>
    </xdr:to>
    <xdr:sp macro="" textlink="">
      <xdr:nvSpPr>
        <xdr:cNvPr id="322" name="楕円 321">
          <a:extLst>
            <a:ext uri="{FF2B5EF4-FFF2-40B4-BE49-F238E27FC236}">
              <a16:creationId xmlns:a16="http://schemas.microsoft.com/office/drawing/2014/main" id="{99EC539A-A38A-455A-9504-45680B8EF786}"/>
            </a:ext>
          </a:extLst>
        </xdr:cNvPr>
        <xdr:cNvSpPr/>
      </xdr:nvSpPr>
      <xdr:spPr>
        <a:xfrm>
          <a:off x="45847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108602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6ADFE17A-E34B-45A9-AEC1-65C52A62D288}"/>
            </a:ext>
          </a:extLst>
        </xdr:cNvPr>
        <xdr:cNvSpPr txBox="1"/>
      </xdr:nvSpPr>
      <xdr:spPr>
        <a:xfrm>
          <a:off x="4673600"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84455</xdr:rowOff>
    </xdr:from>
    <xdr:to>
      <xdr:col>20</xdr:col>
      <xdr:colOff>38100</xdr:colOff>
      <xdr:row>104</xdr:row>
      <xdr:rowOff>14605</xdr:rowOff>
    </xdr:to>
    <xdr:sp macro="" textlink="">
      <xdr:nvSpPr>
        <xdr:cNvPr id="324" name="楕円 323">
          <a:extLst>
            <a:ext uri="{FF2B5EF4-FFF2-40B4-BE49-F238E27FC236}">
              <a16:creationId xmlns:a16="http://schemas.microsoft.com/office/drawing/2014/main" id="{8227891D-B78D-4F0A-BCA7-039907DF3C25}"/>
            </a:ext>
          </a:extLst>
        </xdr:cNvPr>
        <xdr:cNvSpPr/>
      </xdr:nvSpPr>
      <xdr:spPr>
        <a:xfrm>
          <a:off x="3746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135255</xdr:rowOff>
    </xdr:from>
    <xdr:to>
      <xdr:col>24</xdr:col>
      <xdr:colOff>63500</xdr:colOff>
      <xdr:row>104</xdr:row>
      <xdr:rowOff>9525</xdr:rowOff>
    </xdr:to>
    <xdr:cxnSp macro="">
      <xdr:nvCxnSpPr>
        <xdr:cNvPr id="325" name="直線コネクタ 324">
          <a:extLst>
            <a:ext uri="{FF2B5EF4-FFF2-40B4-BE49-F238E27FC236}">
              <a16:creationId xmlns:a16="http://schemas.microsoft.com/office/drawing/2014/main" id="{72ADCAF9-EE7F-478A-94C7-71C4E2C914A0}"/>
            </a:ext>
          </a:extLst>
        </xdr:cNvPr>
        <xdr:cNvCxnSpPr/>
      </xdr:nvCxnSpPr>
      <xdr:spPr>
        <a:xfrm>
          <a:off x="3797300" y="177946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33020</xdr:rowOff>
    </xdr:from>
    <xdr:to>
      <xdr:col>15</xdr:col>
      <xdr:colOff>101600</xdr:colOff>
      <xdr:row>103</xdr:row>
      <xdr:rowOff>134620</xdr:rowOff>
    </xdr:to>
    <xdr:sp macro="" textlink="">
      <xdr:nvSpPr>
        <xdr:cNvPr id="326" name="楕円 325">
          <a:extLst>
            <a:ext uri="{FF2B5EF4-FFF2-40B4-BE49-F238E27FC236}">
              <a16:creationId xmlns:a16="http://schemas.microsoft.com/office/drawing/2014/main" id="{E72A50FF-8E0B-4A13-BDEA-876AB9ABC89B}"/>
            </a:ext>
          </a:extLst>
        </xdr:cNvPr>
        <xdr:cNvSpPr/>
      </xdr:nvSpPr>
      <xdr:spPr>
        <a:xfrm>
          <a:off x="2857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83820</xdr:rowOff>
    </xdr:from>
    <xdr:to>
      <xdr:col>19</xdr:col>
      <xdr:colOff>177800</xdr:colOff>
      <xdr:row>103</xdr:row>
      <xdr:rowOff>135255</xdr:rowOff>
    </xdr:to>
    <xdr:cxnSp macro="">
      <xdr:nvCxnSpPr>
        <xdr:cNvPr id="327" name="直線コネクタ 326">
          <a:extLst>
            <a:ext uri="{FF2B5EF4-FFF2-40B4-BE49-F238E27FC236}">
              <a16:creationId xmlns:a16="http://schemas.microsoft.com/office/drawing/2014/main" id="{492D8657-4AE6-4333-BB36-F25BCB566CE4}"/>
            </a:ext>
          </a:extLst>
        </xdr:cNvPr>
        <xdr:cNvCxnSpPr/>
      </xdr:nvCxnSpPr>
      <xdr:spPr>
        <a:xfrm>
          <a:off x="2908300" y="17743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28" name="楕円 327">
          <a:extLst>
            <a:ext uri="{FF2B5EF4-FFF2-40B4-BE49-F238E27FC236}">
              <a16:creationId xmlns:a16="http://schemas.microsoft.com/office/drawing/2014/main" id="{026034D6-A089-4711-8A44-476BE1BDEE13}"/>
            </a:ext>
          </a:extLst>
        </xdr:cNvPr>
        <xdr:cNvSpPr/>
      </xdr:nvSpPr>
      <xdr:spPr>
        <a:xfrm>
          <a:off x="1968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36195</xdr:rowOff>
    </xdr:from>
    <xdr:to>
      <xdr:col>15</xdr:col>
      <xdr:colOff>50800</xdr:colOff>
      <xdr:row>103</xdr:row>
      <xdr:rowOff>83820</xdr:rowOff>
    </xdr:to>
    <xdr:cxnSp macro="">
      <xdr:nvCxnSpPr>
        <xdr:cNvPr id="329" name="直線コネクタ 328">
          <a:extLst>
            <a:ext uri="{FF2B5EF4-FFF2-40B4-BE49-F238E27FC236}">
              <a16:creationId xmlns:a16="http://schemas.microsoft.com/office/drawing/2014/main" id="{897D2922-8959-4494-8318-E12FE69A8BC1}"/>
            </a:ext>
          </a:extLst>
        </xdr:cNvPr>
        <xdr:cNvCxnSpPr/>
      </xdr:nvCxnSpPr>
      <xdr:spPr>
        <a:xfrm>
          <a:off x="2019300" y="1769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111125</xdr:rowOff>
    </xdr:from>
    <xdr:to>
      <xdr:col>6</xdr:col>
      <xdr:colOff>38100</xdr:colOff>
      <xdr:row>103</xdr:row>
      <xdr:rowOff>41275</xdr:rowOff>
    </xdr:to>
    <xdr:sp macro="" textlink="">
      <xdr:nvSpPr>
        <xdr:cNvPr id="330" name="楕円 329">
          <a:extLst>
            <a:ext uri="{FF2B5EF4-FFF2-40B4-BE49-F238E27FC236}">
              <a16:creationId xmlns:a16="http://schemas.microsoft.com/office/drawing/2014/main" id="{8F946147-1EDF-4232-A5C3-44239A2F3812}"/>
            </a:ext>
          </a:extLst>
        </xdr:cNvPr>
        <xdr:cNvSpPr/>
      </xdr:nvSpPr>
      <xdr:spPr>
        <a:xfrm>
          <a:off x="1079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161925</xdr:rowOff>
    </xdr:from>
    <xdr:to>
      <xdr:col>10</xdr:col>
      <xdr:colOff>114300</xdr:colOff>
      <xdr:row>103</xdr:row>
      <xdr:rowOff>36195</xdr:rowOff>
    </xdr:to>
    <xdr:cxnSp macro="">
      <xdr:nvCxnSpPr>
        <xdr:cNvPr id="331" name="直線コネクタ 330">
          <a:extLst>
            <a:ext uri="{FF2B5EF4-FFF2-40B4-BE49-F238E27FC236}">
              <a16:creationId xmlns:a16="http://schemas.microsoft.com/office/drawing/2014/main" id="{B05231B7-171E-498B-A510-41C82D42266E}"/>
            </a:ext>
          </a:extLst>
        </xdr:cNvPr>
        <xdr:cNvCxnSpPr/>
      </xdr:nvCxnSpPr>
      <xdr:spPr>
        <a:xfrm>
          <a:off x="1130300" y="1764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332" name="n_1aveValue【市民会館】&#10;有形固定資産減価償却率">
          <a:extLst>
            <a:ext uri="{FF2B5EF4-FFF2-40B4-BE49-F238E27FC236}">
              <a16:creationId xmlns:a16="http://schemas.microsoft.com/office/drawing/2014/main" id="{9A2CCAFE-1215-49FA-B555-800B7579A299}"/>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333" name="n_2aveValue【市民会館】&#10;有形固定資産減価償却率">
          <a:extLst>
            <a:ext uri="{FF2B5EF4-FFF2-40B4-BE49-F238E27FC236}">
              <a16:creationId xmlns:a16="http://schemas.microsoft.com/office/drawing/2014/main" id="{D43EE30E-4321-4BC2-97A0-DDDA2C17F7C5}"/>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334" name="n_3aveValue【市民会館】&#10;有形固定資産減価償却率">
          <a:extLst>
            <a:ext uri="{FF2B5EF4-FFF2-40B4-BE49-F238E27FC236}">
              <a16:creationId xmlns:a16="http://schemas.microsoft.com/office/drawing/2014/main" id="{D90D7974-8FF4-4DFF-A09A-795CC90DC1E0}"/>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335" name="n_4aveValue【市民会館】&#10;有形固定資産減価償却率">
          <a:extLst>
            <a:ext uri="{FF2B5EF4-FFF2-40B4-BE49-F238E27FC236}">
              <a16:creationId xmlns:a16="http://schemas.microsoft.com/office/drawing/2014/main" id="{872E8634-D3E2-4CFF-8AB7-5DE3ADF274BB}"/>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31132</xdr:rowOff>
    </xdr:from>
    <xdr:ext cx="405111" cy="259045"/>
    <xdr:sp macro="" textlink="">
      <xdr:nvSpPr>
        <xdr:cNvPr id="336" name="n_1mainValue【市民会館】&#10;有形固定資産減価償却率">
          <a:extLst>
            <a:ext uri="{FF2B5EF4-FFF2-40B4-BE49-F238E27FC236}">
              <a16:creationId xmlns:a16="http://schemas.microsoft.com/office/drawing/2014/main" id="{8582ECDF-1CBE-4B24-B50D-7D8882B7096D}"/>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337" name="n_2mainValue【市民会館】&#10;有形固定資産減価償却率">
          <a:extLst>
            <a:ext uri="{FF2B5EF4-FFF2-40B4-BE49-F238E27FC236}">
              <a16:creationId xmlns:a16="http://schemas.microsoft.com/office/drawing/2014/main" id="{0DC2480C-A092-46B3-864B-4596B6FB2741}"/>
            </a:ext>
          </a:extLst>
        </xdr:cNvPr>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103522</xdr:rowOff>
    </xdr:from>
    <xdr:ext cx="405111" cy="259045"/>
    <xdr:sp macro="" textlink="">
      <xdr:nvSpPr>
        <xdr:cNvPr id="338" name="n_3mainValue【市民会館】&#10;有形固定資産減価償却率">
          <a:extLst>
            <a:ext uri="{FF2B5EF4-FFF2-40B4-BE49-F238E27FC236}">
              <a16:creationId xmlns:a16="http://schemas.microsoft.com/office/drawing/2014/main" id="{CFC532A4-AD74-492C-848E-BC57803FB724}"/>
            </a:ext>
          </a:extLst>
        </xdr:cNvPr>
        <xdr:cNvSpPr txBox="1"/>
      </xdr:nvSpPr>
      <xdr:spPr>
        <a:xfrm>
          <a:off x="1816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57802</xdr:rowOff>
    </xdr:from>
    <xdr:ext cx="405111" cy="259045"/>
    <xdr:sp macro="" textlink="">
      <xdr:nvSpPr>
        <xdr:cNvPr id="339" name="n_4mainValue【市民会館】&#10;有形固定資産減価償却率">
          <a:extLst>
            <a:ext uri="{FF2B5EF4-FFF2-40B4-BE49-F238E27FC236}">
              <a16:creationId xmlns:a16="http://schemas.microsoft.com/office/drawing/2014/main" id="{CDD5F584-414F-48AE-9250-0ACDFA6B2528}"/>
            </a:ext>
          </a:extLst>
        </xdr:cNvPr>
        <xdr:cNvSpPr txBox="1"/>
      </xdr:nvSpPr>
      <xdr:spPr>
        <a:xfrm>
          <a:off x="927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4D2FFF65-3573-4830-9D0B-BAF740BFFD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8E25249A-8832-419C-A1A2-5B30BB7EE7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1E386A31-1D25-417D-9E51-34D11AC6BD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1DEDAEE1-7D86-41EA-B47D-EE145A86F3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9EB9559F-7F55-4601-B698-E9807B21FD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BC5875EA-1AEE-45C8-9060-3B953C3459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57A0C160-A7D1-4906-9E3D-35112BB933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F83768C0-A28D-4FB9-902C-0E84710D605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5ED92768-45E2-4D4D-AF57-D36438D6150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E8489F92-A554-4E71-BC26-F055E0608E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DD6AA611-494A-4F35-AEBB-E42F6A49EC5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C446B455-C44F-47FF-9CD4-41627609668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4369142C-AFEC-49DA-89EE-0FA51D3321B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6B18CC9-414A-475C-9A0D-A60E1EE4626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CEA1683-371A-478E-B086-94AD41AFD6C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18E59EAE-2540-4E67-9134-FD3331A1FC8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5E3B707E-8A48-4EC1-B163-BB30FBBA4A6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CF561241-7A95-4F73-B904-AB6C588BE4B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C7682188-BF0D-4A6C-AF12-F158D41458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9687A624-3314-47B8-9422-5A8C18D6C3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659C0FC9-B0C9-40DE-BE5C-7EC0798CD0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DDB9AB8C-C3C6-4515-8F0D-807F57B417FC}"/>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C9F80B77-3AD8-43DD-A76F-63A7397045CE}"/>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E4EDD4E8-7F21-4BA6-AA7B-7F577FABE5D1}"/>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id="{CE461509-DC76-479A-8E3D-E92D26ED63FE}"/>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id="{E758A533-8F9A-4C21-9E81-9C2E91522428}"/>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a:extLst>
            <a:ext uri="{FF2B5EF4-FFF2-40B4-BE49-F238E27FC236}">
              <a16:creationId xmlns:a16="http://schemas.microsoft.com/office/drawing/2014/main" id="{25522ABB-01EC-48C5-A255-A1DE8B8C9FBD}"/>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id="{0C784C44-418D-459A-A270-AC66E83EDA21}"/>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DA212B60-79BA-41E0-83A5-824C04C9D834}"/>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id="{7DF44767-0BE6-4351-B6FA-867301237AEE}"/>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a16="http://schemas.microsoft.com/office/drawing/2014/main" id="{63A1065C-309B-4A82-94F2-A1711E4676E1}"/>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5A018389-509D-42EA-8C04-45E977BFF598}"/>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494D24E-9552-436D-A54F-05F2A58ED51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6C20AC5-7C1C-4F32-9631-3249877021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0350C54-D26C-4031-AAE9-D1F33960260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6EE29BC-B85D-4A52-AA4E-6E3D3EC6CD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0AF2925-F14C-43BA-A38D-EC6554F8DF7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77" name="楕円 376">
          <a:extLst>
            <a:ext uri="{FF2B5EF4-FFF2-40B4-BE49-F238E27FC236}">
              <a16:creationId xmlns:a16="http://schemas.microsoft.com/office/drawing/2014/main" id="{3887C133-2718-4C58-8517-5114F36793D9}"/>
            </a:ext>
          </a:extLst>
        </xdr:cNvPr>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378" name="【市民会館】&#10;一人当たり面積該当値テキスト">
          <a:extLst>
            <a:ext uri="{FF2B5EF4-FFF2-40B4-BE49-F238E27FC236}">
              <a16:creationId xmlns:a16="http://schemas.microsoft.com/office/drawing/2014/main" id="{FE1D8D01-61CA-4193-9A94-2AB836F8F82B}"/>
            </a:ext>
          </a:extLst>
        </xdr:cNvPr>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xdr:rowOff>
    </xdr:from>
    <xdr:to>
      <xdr:col>50</xdr:col>
      <xdr:colOff>165100</xdr:colOff>
      <xdr:row>105</xdr:row>
      <xdr:rowOff>115570</xdr:rowOff>
    </xdr:to>
    <xdr:sp macro="" textlink="">
      <xdr:nvSpPr>
        <xdr:cNvPr id="379" name="楕円 378">
          <a:extLst>
            <a:ext uri="{FF2B5EF4-FFF2-40B4-BE49-F238E27FC236}">
              <a16:creationId xmlns:a16="http://schemas.microsoft.com/office/drawing/2014/main" id="{19245C10-5472-4EAF-9B33-1D7B284BF814}"/>
            </a:ext>
          </a:extLst>
        </xdr:cNvPr>
        <xdr:cNvSpPr/>
      </xdr:nvSpPr>
      <xdr:spPr>
        <a:xfrm>
          <a:off x="958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64770</xdr:rowOff>
    </xdr:to>
    <xdr:cxnSp macro="">
      <xdr:nvCxnSpPr>
        <xdr:cNvPr id="380" name="直線コネクタ 379">
          <a:extLst>
            <a:ext uri="{FF2B5EF4-FFF2-40B4-BE49-F238E27FC236}">
              <a16:creationId xmlns:a16="http://schemas.microsoft.com/office/drawing/2014/main" id="{53ABCAA0-10D1-4D90-93AB-98E90C1C8590}"/>
            </a:ext>
          </a:extLst>
        </xdr:cNvPr>
        <xdr:cNvCxnSpPr/>
      </xdr:nvCxnSpPr>
      <xdr:spPr>
        <a:xfrm>
          <a:off x="9639300" y="1806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18542</xdr:rowOff>
    </xdr:from>
    <xdr:to>
      <xdr:col>46</xdr:col>
      <xdr:colOff>38100</xdr:colOff>
      <xdr:row>105</xdr:row>
      <xdr:rowOff>120142</xdr:rowOff>
    </xdr:to>
    <xdr:sp macro="" textlink="">
      <xdr:nvSpPr>
        <xdr:cNvPr id="381" name="楕円 380">
          <a:extLst>
            <a:ext uri="{FF2B5EF4-FFF2-40B4-BE49-F238E27FC236}">
              <a16:creationId xmlns:a16="http://schemas.microsoft.com/office/drawing/2014/main" id="{C49821ED-D84A-43F5-B32C-758BE46B425F}"/>
            </a:ext>
          </a:extLst>
        </xdr:cNvPr>
        <xdr:cNvSpPr/>
      </xdr:nvSpPr>
      <xdr:spPr>
        <a:xfrm>
          <a:off x="8699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69342</xdr:rowOff>
    </xdr:to>
    <xdr:cxnSp macro="">
      <xdr:nvCxnSpPr>
        <xdr:cNvPr id="382" name="直線コネクタ 381">
          <a:extLst>
            <a:ext uri="{FF2B5EF4-FFF2-40B4-BE49-F238E27FC236}">
              <a16:creationId xmlns:a16="http://schemas.microsoft.com/office/drawing/2014/main" id="{CB57F6D4-1FB7-4AF4-9881-11A536F033A2}"/>
            </a:ext>
          </a:extLst>
        </xdr:cNvPr>
        <xdr:cNvCxnSpPr/>
      </xdr:nvCxnSpPr>
      <xdr:spPr>
        <a:xfrm flipV="1">
          <a:off x="8750300" y="1806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18542</xdr:rowOff>
    </xdr:from>
    <xdr:to>
      <xdr:col>41</xdr:col>
      <xdr:colOff>101600</xdr:colOff>
      <xdr:row>105</xdr:row>
      <xdr:rowOff>120142</xdr:rowOff>
    </xdr:to>
    <xdr:sp macro="" textlink="">
      <xdr:nvSpPr>
        <xdr:cNvPr id="383" name="楕円 382">
          <a:extLst>
            <a:ext uri="{FF2B5EF4-FFF2-40B4-BE49-F238E27FC236}">
              <a16:creationId xmlns:a16="http://schemas.microsoft.com/office/drawing/2014/main" id="{CCFD6F68-DF48-46B7-807B-1BF477EEDF8D}"/>
            </a:ext>
          </a:extLst>
        </xdr:cNvPr>
        <xdr:cNvSpPr/>
      </xdr:nvSpPr>
      <xdr:spPr>
        <a:xfrm>
          <a:off x="7810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69342</xdr:rowOff>
    </xdr:from>
    <xdr:to>
      <xdr:col>45</xdr:col>
      <xdr:colOff>177800</xdr:colOff>
      <xdr:row>105</xdr:row>
      <xdr:rowOff>69342</xdr:rowOff>
    </xdr:to>
    <xdr:cxnSp macro="">
      <xdr:nvCxnSpPr>
        <xdr:cNvPr id="384" name="直線コネクタ 383">
          <a:extLst>
            <a:ext uri="{FF2B5EF4-FFF2-40B4-BE49-F238E27FC236}">
              <a16:creationId xmlns:a16="http://schemas.microsoft.com/office/drawing/2014/main" id="{C02FC5CD-0EA3-4FCE-9927-A408234A3219}"/>
            </a:ext>
          </a:extLst>
        </xdr:cNvPr>
        <xdr:cNvCxnSpPr/>
      </xdr:nvCxnSpPr>
      <xdr:spPr>
        <a:xfrm>
          <a:off x="7861300" y="18071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23113</xdr:rowOff>
    </xdr:from>
    <xdr:to>
      <xdr:col>36</xdr:col>
      <xdr:colOff>165100</xdr:colOff>
      <xdr:row>105</xdr:row>
      <xdr:rowOff>124713</xdr:rowOff>
    </xdr:to>
    <xdr:sp macro="" textlink="">
      <xdr:nvSpPr>
        <xdr:cNvPr id="385" name="楕円 384">
          <a:extLst>
            <a:ext uri="{FF2B5EF4-FFF2-40B4-BE49-F238E27FC236}">
              <a16:creationId xmlns:a16="http://schemas.microsoft.com/office/drawing/2014/main" id="{A830AEE5-3691-4C56-BF56-46A041CFC25B}"/>
            </a:ext>
          </a:extLst>
        </xdr:cNvPr>
        <xdr:cNvSpPr/>
      </xdr:nvSpPr>
      <xdr:spPr>
        <a:xfrm>
          <a:off x="6921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69342</xdr:rowOff>
    </xdr:from>
    <xdr:to>
      <xdr:col>41</xdr:col>
      <xdr:colOff>50800</xdr:colOff>
      <xdr:row>105</xdr:row>
      <xdr:rowOff>73913</xdr:rowOff>
    </xdr:to>
    <xdr:cxnSp macro="">
      <xdr:nvCxnSpPr>
        <xdr:cNvPr id="386" name="直線コネクタ 385">
          <a:extLst>
            <a:ext uri="{FF2B5EF4-FFF2-40B4-BE49-F238E27FC236}">
              <a16:creationId xmlns:a16="http://schemas.microsoft.com/office/drawing/2014/main" id="{2F1052AC-41C0-4494-B135-5249628B4ACC}"/>
            </a:ext>
          </a:extLst>
        </xdr:cNvPr>
        <xdr:cNvCxnSpPr/>
      </xdr:nvCxnSpPr>
      <xdr:spPr>
        <a:xfrm flipV="1">
          <a:off x="6972300" y="1807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3FCC8611-152E-4112-BD92-D59A9D0593CA}"/>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a:extLst>
            <a:ext uri="{FF2B5EF4-FFF2-40B4-BE49-F238E27FC236}">
              <a16:creationId xmlns:a16="http://schemas.microsoft.com/office/drawing/2014/main" id="{51A09660-C7E3-4511-B7D0-FD32F320E6D9}"/>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389" name="n_3aveValue【市民会館】&#10;一人当たり面積">
          <a:extLst>
            <a:ext uri="{FF2B5EF4-FFF2-40B4-BE49-F238E27FC236}">
              <a16:creationId xmlns:a16="http://schemas.microsoft.com/office/drawing/2014/main" id="{83238EFB-1249-4D23-B016-764950CAE120}"/>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4ECC3737-E83E-45E9-9019-C5A925AC23F2}"/>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132097</xdr:rowOff>
    </xdr:from>
    <xdr:ext cx="469744" cy="259045"/>
    <xdr:sp macro="" textlink="">
      <xdr:nvSpPr>
        <xdr:cNvPr id="391" name="n_1mainValue【市民会館】&#10;一人当たり面積">
          <a:extLst>
            <a:ext uri="{FF2B5EF4-FFF2-40B4-BE49-F238E27FC236}">
              <a16:creationId xmlns:a16="http://schemas.microsoft.com/office/drawing/2014/main" id="{2E9F63CF-4348-4C5A-A70A-910CA78A7A0C}"/>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136669</xdr:rowOff>
    </xdr:from>
    <xdr:ext cx="469744" cy="259045"/>
    <xdr:sp macro="" textlink="">
      <xdr:nvSpPr>
        <xdr:cNvPr id="392" name="n_2mainValue【市民会館】&#10;一人当たり面積">
          <a:extLst>
            <a:ext uri="{FF2B5EF4-FFF2-40B4-BE49-F238E27FC236}">
              <a16:creationId xmlns:a16="http://schemas.microsoft.com/office/drawing/2014/main" id="{190D64AC-E39E-4D36-A8A1-5CAC7287AA47}"/>
            </a:ext>
          </a:extLst>
        </xdr:cNvPr>
        <xdr:cNvSpPr txBox="1"/>
      </xdr:nvSpPr>
      <xdr:spPr>
        <a:xfrm>
          <a:off x="8515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136669</xdr:rowOff>
    </xdr:from>
    <xdr:ext cx="469744" cy="259045"/>
    <xdr:sp macro="" textlink="">
      <xdr:nvSpPr>
        <xdr:cNvPr id="393" name="n_3mainValue【市民会館】&#10;一人当たり面積">
          <a:extLst>
            <a:ext uri="{FF2B5EF4-FFF2-40B4-BE49-F238E27FC236}">
              <a16:creationId xmlns:a16="http://schemas.microsoft.com/office/drawing/2014/main" id="{1F891FBA-FF50-4AB6-91C5-8E113DA81490}"/>
            </a:ext>
          </a:extLst>
        </xdr:cNvPr>
        <xdr:cNvSpPr txBox="1"/>
      </xdr:nvSpPr>
      <xdr:spPr>
        <a:xfrm>
          <a:off x="7626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141240</xdr:rowOff>
    </xdr:from>
    <xdr:ext cx="469744" cy="259045"/>
    <xdr:sp macro="" textlink="">
      <xdr:nvSpPr>
        <xdr:cNvPr id="394" name="n_4mainValue【市民会館】&#10;一人当たり面積">
          <a:extLst>
            <a:ext uri="{FF2B5EF4-FFF2-40B4-BE49-F238E27FC236}">
              <a16:creationId xmlns:a16="http://schemas.microsoft.com/office/drawing/2014/main" id="{D4C5A2F9-4E4F-4351-82E1-5F91B35CAD4D}"/>
            </a:ext>
          </a:extLst>
        </xdr:cNvPr>
        <xdr:cNvSpPr txBox="1"/>
      </xdr:nvSpPr>
      <xdr:spPr>
        <a:xfrm>
          <a:off x="6737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A4B70B2-CF84-4A24-AF9E-EC43BFB6A9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4C4B733-1519-4B90-8DA6-70D103366B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3E6B05C-B4C8-4997-AAB8-51F0BF8653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FD616E2-2980-49AC-8740-0F0ACE9BB0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040CD5C-AB1A-4C2D-835D-51EA2A74CC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11D314D-481E-4A40-B555-1535A1E8FD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BA6CB8A-92F3-44AD-B22C-4DC5B96DCC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ED9B5D0-C183-4A4C-8E80-9926117FBA3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80F2221-A098-4CF6-B624-C4CF0452B2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8173626-EEA4-4A4A-9612-C17A066C92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4FC3B5C-E2AF-44AF-BD48-454D25A630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D2077F8-8A31-4819-8CAE-890DAB27BA1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D316706-AF40-461C-BE5C-39D3F07D07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7EEAFB0-67ED-4923-A689-8BD558FCC42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0F3D95D-101C-4452-9B81-E0B8809206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6D95C4D-E8D5-4C85-8942-CF9A6C6EBC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949F296C-70E3-49BE-B313-D0248678F7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7CCF8C4-9D85-4549-872A-F2838717B4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A84F97C-4F9A-4CA3-A81F-C9EFD0B24F1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6C70B66-7E8A-4D1C-A543-AE9A856EF7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DE05ACE-6CA3-4A4B-BD7F-33931CBBDD1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377E806-BF67-4975-A44F-BCEBE0B267D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5D55F5F-4901-4BFE-87B6-235A9C1643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A3F3780C-6157-4522-9530-7EFB5142CA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B94775C6-B580-4AAF-8ED8-F0B1467BBD67}"/>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956F06F3-E83C-4A58-B8C8-4A1B01B060C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386E5271-30AE-46C8-832E-B74D0B4F649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63C5F7D4-B88D-4264-A6C1-CDEC5218CD32}"/>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a16="http://schemas.microsoft.com/office/drawing/2014/main" id="{C8415C61-3FE1-402A-A13A-EA1B534C519A}"/>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EB2C8E7A-493B-424D-946E-6695EF38E639}"/>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a16="http://schemas.microsoft.com/office/drawing/2014/main" id="{6FA297BE-25EA-486F-BD86-8100FDC9965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a16="http://schemas.microsoft.com/office/drawing/2014/main" id="{9791ABB9-2637-499F-B3A1-DF8E20660756}"/>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a16="http://schemas.microsoft.com/office/drawing/2014/main" id="{34F8760C-DFCB-466E-8F47-50CEB6CE752E}"/>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a16="http://schemas.microsoft.com/office/drawing/2014/main" id="{580922BC-6F4E-47DE-BBCA-D4E99947EC56}"/>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a16="http://schemas.microsoft.com/office/drawing/2014/main" id="{6E17F4A6-6824-40BF-9937-C8E289CB7EB3}"/>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56E232E-F6DD-4E17-91D1-0023DDB8A9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B9BD4AB-1392-4BB2-9FD2-91EE8EBD56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C3DCAE4-0449-48C0-8154-7B7F5371F1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95062D2-6206-4528-BC1F-842FDAD2EF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4AF2CB2-1698-4550-8DDE-EC9B2BBF09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435" name="楕円 434">
          <a:extLst>
            <a:ext uri="{FF2B5EF4-FFF2-40B4-BE49-F238E27FC236}">
              <a16:creationId xmlns:a16="http://schemas.microsoft.com/office/drawing/2014/main" id="{5097B4A4-2323-4B76-95BD-E963D67F16BA}"/>
            </a:ext>
          </a:extLst>
        </xdr:cNvPr>
        <xdr:cNvSpPr/>
      </xdr:nvSpPr>
      <xdr:spPr>
        <a:xfrm>
          <a:off x="16268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112412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45528FA3-BFF8-4E3A-8135-3C85C923DD80}"/>
            </a:ext>
          </a:extLst>
        </xdr:cNvPr>
        <xdr:cNvSpPr txBox="1"/>
      </xdr:nvSpPr>
      <xdr:spPr>
        <a:xfrm>
          <a:off x="16357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437" name="楕円 436">
          <a:extLst>
            <a:ext uri="{FF2B5EF4-FFF2-40B4-BE49-F238E27FC236}">
              <a16:creationId xmlns:a16="http://schemas.microsoft.com/office/drawing/2014/main" id="{72400862-2589-4174-9AD8-9508EBF31655}"/>
            </a:ext>
          </a:extLst>
        </xdr:cNvPr>
        <xdr:cNvSpPr/>
      </xdr:nvSpPr>
      <xdr:spPr>
        <a:xfrm>
          <a:off x="15430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13335</xdr:rowOff>
    </xdr:to>
    <xdr:cxnSp macro="">
      <xdr:nvCxnSpPr>
        <xdr:cNvPr id="438" name="直線コネクタ 437">
          <a:extLst>
            <a:ext uri="{FF2B5EF4-FFF2-40B4-BE49-F238E27FC236}">
              <a16:creationId xmlns:a16="http://schemas.microsoft.com/office/drawing/2014/main" id="{9D85C31B-4E2A-460D-8E69-17502345DDFD}"/>
            </a:ext>
          </a:extLst>
        </xdr:cNvPr>
        <xdr:cNvCxnSpPr/>
      </xdr:nvCxnSpPr>
      <xdr:spPr>
        <a:xfrm>
          <a:off x="15481300" y="70313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84455</xdr:rowOff>
    </xdr:from>
    <xdr:to>
      <xdr:col>76</xdr:col>
      <xdr:colOff>165100</xdr:colOff>
      <xdr:row>41</xdr:row>
      <xdr:rowOff>14605</xdr:rowOff>
    </xdr:to>
    <xdr:sp macro="" textlink="">
      <xdr:nvSpPr>
        <xdr:cNvPr id="439" name="楕円 438">
          <a:extLst>
            <a:ext uri="{FF2B5EF4-FFF2-40B4-BE49-F238E27FC236}">
              <a16:creationId xmlns:a16="http://schemas.microsoft.com/office/drawing/2014/main" id="{3F7A55E3-34A4-44F3-B6EA-CFF6D2FB8432}"/>
            </a:ext>
          </a:extLst>
        </xdr:cNvPr>
        <xdr:cNvSpPr/>
      </xdr:nvSpPr>
      <xdr:spPr>
        <a:xfrm>
          <a:off x="1454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41</xdr:row>
      <xdr:rowOff>1905</xdr:rowOff>
    </xdr:to>
    <xdr:cxnSp macro="">
      <xdr:nvCxnSpPr>
        <xdr:cNvPr id="440" name="直線コネクタ 439">
          <a:extLst>
            <a:ext uri="{FF2B5EF4-FFF2-40B4-BE49-F238E27FC236}">
              <a16:creationId xmlns:a16="http://schemas.microsoft.com/office/drawing/2014/main" id="{00DD0628-5D1F-46C5-A9D7-57E043BA6C67}"/>
            </a:ext>
          </a:extLst>
        </xdr:cNvPr>
        <xdr:cNvCxnSpPr/>
      </xdr:nvCxnSpPr>
      <xdr:spPr>
        <a:xfrm>
          <a:off x="14592300" y="6993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23495</xdr:rowOff>
    </xdr:from>
    <xdr:to>
      <xdr:col>72</xdr:col>
      <xdr:colOff>38100</xdr:colOff>
      <xdr:row>40</xdr:row>
      <xdr:rowOff>125095</xdr:rowOff>
    </xdr:to>
    <xdr:sp macro="" textlink="">
      <xdr:nvSpPr>
        <xdr:cNvPr id="441" name="楕円 440">
          <a:extLst>
            <a:ext uri="{FF2B5EF4-FFF2-40B4-BE49-F238E27FC236}">
              <a16:creationId xmlns:a16="http://schemas.microsoft.com/office/drawing/2014/main" id="{B7EDA52F-B47E-47D2-8AFA-BC98585032B1}"/>
            </a:ext>
          </a:extLst>
        </xdr:cNvPr>
        <xdr:cNvSpPr/>
      </xdr:nvSpPr>
      <xdr:spPr>
        <a:xfrm>
          <a:off x="13652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74295</xdr:rowOff>
    </xdr:from>
    <xdr:to>
      <xdr:col>76</xdr:col>
      <xdr:colOff>114300</xdr:colOff>
      <xdr:row>40</xdr:row>
      <xdr:rowOff>135255</xdr:rowOff>
    </xdr:to>
    <xdr:cxnSp macro="">
      <xdr:nvCxnSpPr>
        <xdr:cNvPr id="442" name="直線コネクタ 441">
          <a:extLst>
            <a:ext uri="{FF2B5EF4-FFF2-40B4-BE49-F238E27FC236}">
              <a16:creationId xmlns:a16="http://schemas.microsoft.com/office/drawing/2014/main" id="{8D641B2B-69E3-4186-BBEA-0BF850013B32}"/>
            </a:ext>
          </a:extLst>
        </xdr:cNvPr>
        <xdr:cNvCxnSpPr/>
      </xdr:nvCxnSpPr>
      <xdr:spPr>
        <a:xfrm>
          <a:off x="13703300" y="69322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443" name="楕円 442">
          <a:extLst>
            <a:ext uri="{FF2B5EF4-FFF2-40B4-BE49-F238E27FC236}">
              <a16:creationId xmlns:a16="http://schemas.microsoft.com/office/drawing/2014/main" id="{B78BB2EB-02DF-4703-A5B4-3F0CBC6824AA}"/>
            </a:ext>
          </a:extLst>
        </xdr:cNvPr>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74295</xdr:rowOff>
    </xdr:to>
    <xdr:cxnSp macro="">
      <xdr:nvCxnSpPr>
        <xdr:cNvPr id="444" name="直線コネクタ 443">
          <a:extLst>
            <a:ext uri="{FF2B5EF4-FFF2-40B4-BE49-F238E27FC236}">
              <a16:creationId xmlns:a16="http://schemas.microsoft.com/office/drawing/2014/main" id="{3CF190B3-4BFD-4E36-924A-B2D677A76E08}"/>
            </a:ext>
          </a:extLst>
        </xdr:cNvPr>
        <xdr:cNvCxnSpPr/>
      </xdr:nvCxnSpPr>
      <xdr:spPr>
        <a:xfrm>
          <a:off x="12814300" y="68770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CF8FC90D-6C1D-460B-AF0B-11E020D33132}"/>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49CD9E40-D1B0-4F7C-9FCC-6A5ED473801C}"/>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DDDF0490-236C-4D21-A85C-FAD01AD13526}"/>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886C5AE-7EFD-46E3-8638-6E19F052E08C}"/>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BDB6671A-1C00-475C-A8B4-94688DBB52F2}"/>
            </a:ext>
          </a:extLst>
        </xdr:cNvPr>
        <xdr:cNvSpPr txBox="1"/>
      </xdr:nvSpPr>
      <xdr:spPr>
        <a:xfrm>
          <a:off x="15266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5732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8E7F2D63-C1A7-4B24-8C1D-8C3030096871}"/>
            </a:ext>
          </a:extLst>
        </xdr:cNvPr>
        <xdr:cNvSpPr txBox="1"/>
      </xdr:nvSpPr>
      <xdr:spPr>
        <a:xfrm>
          <a:off x="14389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116222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26A7F14D-638B-4DE6-AE6E-C02BAB06E352}"/>
            </a:ext>
          </a:extLst>
        </xdr:cNvPr>
        <xdr:cNvSpPr txBox="1"/>
      </xdr:nvSpPr>
      <xdr:spPr>
        <a:xfrm>
          <a:off x="13500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7509FBAC-2B31-4E11-9D33-9714D2696C01}"/>
            </a:ext>
          </a:extLst>
        </xdr:cNvPr>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5712DF8-3687-41EA-82A6-09AEBB388B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ABB14E1-1702-4C57-9C44-CB4BD9F7B6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42190B0-CBEF-4D46-9BBF-B0DCAA7E0C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7C822BC-ABCE-4F39-99B8-40F492E5BA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E47EE34-2890-4D25-A734-E6852AF95C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2FE6CFC-665B-4024-9876-9ECFDAEFA2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EA6C6A7-05DC-4F72-9B44-5C57960AB9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1C79656-8A44-41C7-A235-1DB62AECBD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D5FDDC0-9FC8-4BD8-9AAA-2D29BA7DB7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C575A9D-22E9-4F3A-A630-1AB3CFF296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472DB1A-1311-44DA-9B5C-37073B935FE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A9AC2AD3-BDDF-4857-A58E-33AA851D708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FA273C63-9824-437A-9C85-3EA6B5855F2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9B44BE81-BF31-4046-B4CC-2EF132AC4E3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E25EF2CE-622D-4BB3-83D0-36944116F9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53AA4975-0A27-4C2F-88E4-C2262512248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E0178E4D-424A-4C71-9BF5-85F6E0112F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AB0234D8-4ADA-431E-B5FE-42BBDF7EE84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9CEE7CE-E60D-4E0A-9D45-08354B08FD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9D3CB8B9-5475-49B6-9AD2-68E73FB391B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30979570-A3B7-4016-A58A-21AF075279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a16="http://schemas.microsoft.com/office/drawing/2014/main" id="{3A7F491D-A795-4A03-A165-B3247AF50C22}"/>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93EA25CB-037A-4DF9-8F3B-0D8F69A10C14}"/>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a16="http://schemas.microsoft.com/office/drawing/2014/main" id="{2E78A210-DC95-4870-926B-345E209000D2}"/>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92EDEE21-C80A-4111-A86A-B176318D733D}"/>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a16="http://schemas.microsoft.com/office/drawing/2014/main" id="{4261C47B-7850-490F-9A0A-659A57919DAF}"/>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260A5654-C353-46F6-9C34-A734FA489871}"/>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a16="http://schemas.microsoft.com/office/drawing/2014/main" id="{DC0366D6-CEC3-44D4-8D8C-C8238393C8E4}"/>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a16="http://schemas.microsoft.com/office/drawing/2014/main" id="{E7D15B2F-0796-4DF5-A76F-176EF196600C}"/>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a16="http://schemas.microsoft.com/office/drawing/2014/main" id="{5FE720E8-F139-439A-9ED6-5B1877ED4D5F}"/>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a16="http://schemas.microsoft.com/office/drawing/2014/main" id="{06435549-9499-4567-BCC9-38515CB8DB95}"/>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a16="http://schemas.microsoft.com/office/drawing/2014/main" id="{D98CC44D-E15D-4DAA-9AC7-2F26A41762B9}"/>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4279744-5515-4D9B-BF01-8DED0940DF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A42868-4D69-4726-B549-A5C2F6291F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D5878D4-DE5E-42B9-AC4A-DDF7599A63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D5FC822-0C8F-4584-9317-6AC8A8D756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DD461F7-EA55-4AA8-B289-D5EE4ABCE5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20435</xdr:rowOff>
    </xdr:from>
    <xdr:to>
      <xdr:col>116</xdr:col>
      <xdr:colOff>114300</xdr:colOff>
      <xdr:row>39</xdr:row>
      <xdr:rowOff>122035</xdr:rowOff>
    </xdr:to>
    <xdr:sp macro="" textlink="">
      <xdr:nvSpPr>
        <xdr:cNvPr id="490" name="楕円 489">
          <a:extLst>
            <a:ext uri="{FF2B5EF4-FFF2-40B4-BE49-F238E27FC236}">
              <a16:creationId xmlns:a16="http://schemas.microsoft.com/office/drawing/2014/main" id="{5F1F33A2-F17F-4114-A5B7-3441A3CEEDFD}"/>
            </a:ext>
          </a:extLst>
        </xdr:cNvPr>
        <xdr:cNvSpPr/>
      </xdr:nvSpPr>
      <xdr:spPr>
        <a:xfrm>
          <a:off x="22110700" y="67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43312</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29CAE016-3E8E-4994-A30C-3A4616520069}"/>
            </a:ext>
          </a:extLst>
        </xdr:cNvPr>
        <xdr:cNvSpPr txBox="1"/>
      </xdr:nvSpPr>
      <xdr:spPr>
        <a:xfrm>
          <a:off x="22199600" y="65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22172</xdr:rowOff>
    </xdr:from>
    <xdr:to>
      <xdr:col>112</xdr:col>
      <xdr:colOff>38100</xdr:colOff>
      <xdr:row>39</xdr:row>
      <xdr:rowOff>123772</xdr:rowOff>
    </xdr:to>
    <xdr:sp macro="" textlink="">
      <xdr:nvSpPr>
        <xdr:cNvPr id="492" name="楕円 491">
          <a:extLst>
            <a:ext uri="{FF2B5EF4-FFF2-40B4-BE49-F238E27FC236}">
              <a16:creationId xmlns:a16="http://schemas.microsoft.com/office/drawing/2014/main" id="{819FABF9-919A-4E90-B038-9AC1F3EC89B2}"/>
            </a:ext>
          </a:extLst>
        </xdr:cNvPr>
        <xdr:cNvSpPr/>
      </xdr:nvSpPr>
      <xdr:spPr>
        <a:xfrm>
          <a:off x="21272500" y="67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71235</xdr:rowOff>
    </xdr:from>
    <xdr:to>
      <xdr:col>116</xdr:col>
      <xdr:colOff>63500</xdr:colOff>
      <xdr:row>39</xdr:row>
      <xdr:rowOff>72972</xdr:rowOff>
    </xdr:to>
    <xdr:cxnSp macro="">
      <xdr:nvCxnSpPr>
        <xdr:cNvPr id="493" name="直線コネクタ 492">
          <a:extLst>
            <a:ext uri="{FF2B5EF4-FFF2-40B4-BE49-F238E27FC236}">
              <a16:creationId xmlns:a16="http://schemas.microsoft.com/office/drawing/2014/main" id="{5B3BB6CF-DB2A-4121-B18C-F5DF32BDA601}"/>
            </a:ext>
          </a:extLst>
        </xdr:cNvPr>
        <xdr:cNvCxnSpPr/>
      </xdr:nvCxnSpPr>
      <xdr:spPr>
        <a:xfrm flipV="1">
          <a:off x="21323300" y="6757785"/>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24833</xdr:rowOff>
    </xdr:from>
    <xdr:to>
      <xdr:col>107</xdr:col>
      <xdr:colOff>101600</xdr:colOff>
      <xdr:row>39</xdr:row>
      <xdr:rowOff>126433</xdr:rowOff>
    </xdr:to>
    <xdr:sp macro="" textlink="">
      <xdr:nvSpPr>
        <xdr:cNvPr id="494" name="楕円 493">
          <a:extLst>
            <a:ext uri="{FF2B5EF4-FFF2-40B4-BE49-F238E27FC236}">
              <a16:creationId xmlns:a16="http://schemas.microsoft.com/office/drawing/2014/main" id="{178A088C-D4DC-4AA9-BB2F-C6C735F58F0F}"/>
            </a:ext>
          </a:extLst>
        </xdr:cNvPr>
        <xdr:cNvSpPr/>
      </xdr:nvSpPr>
      <xdr:spPr>
        <a:xfrm>
          <a:off x="20383500" y="67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72972</xdr:rowOff>
    </xdr:from>
    <xdr:to>
      <xdr:col>111</xdr:col>
      <xdr:colOff>177800</xdr:colOff>
      <xdr:row>39</xdr:row>
      <xdr:rowOff>75633</xdr:rowOff>
    </xdr:to>
    <xdr:cxnSp macro="">
      <xdr:nvCxnSpPr>
        <xdr:cNvPr id="495" name="直線コネクタ 494">
          <a:extLst>
            <a:ext uri="{FF2B5EF4-FFF2-40B4-BE49-F238E27FC236}">
              <a16:creationId xmlns:a16="http://schemas.microsoft.com/office/drawing/2014/main" id="{2A0070CE-881A-4C0C-91E8-B6637E3F08FB}"/>
            </a:ext>
          </a:extLst>
        </xdr:cNvPr>
        <xdr:cNvCxnSpPr/>
      </xdr:nvCxnSpPr>
      <xdr:spPr>
        <a:xfrm flipV="1">
          <a:off x="20434300" y="6759522"/>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27539</xdr:rowOff>
    </xdr:from>
    <xdr:to>
      <xdr:col>102</xdr:col>
      <xdr:colOff>165100</xdr:colOff>
      <xdr:row>39</xdr:row>
      <xdr:rowOff>129139</xdr:rowOff>
    </xdr:to>
    <xdr:sp macro="" textlink="">
      <xdr:nvSpPr>
        <xdr:cNvPr id="496" name="楕円 495">
          <a:extLst>
            <a:ext uri="{FF2B5EF4-FFF2-40B4-BE49-F238E27FC236}">
              <a16:creationId xmlns:a16="http://schemas.microsoft.com/office/drawing/2014/main" id="{F4BF743E-2049-49BC-A63B-1B89639B9E71}"/>
            </a:ext>
          </a:extLst>
        </xdr:cNvPr>
        <xdr:cNvSpPr/>
      </xdr:nvSpPr>
      <xdr:spPr>
        <a:xfrm>
          <a:off x="19494500" y="67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75633</xdr:rowOff>
    </xdr:from>
    <xdr:to>
      <xdr:col>107</xdr:col>
      <xdr:colOff>50800</xdr:colOff>
      <xdr:row>39</xdr:row>
      <xdr:rowOff>78339</xdr:rowOff>
    </xdr:to>
    <xdr:cxnSp macro="">
      <xdr:nvCxnSpPr>
        <xdr:cNvPr id="497" name="直線コネクタ 496">
          <a:extLst>
            <a:ext uri="{FF2B5EF4-FFF2-40B4-BE49-F238E27FC236}">
              <a16:creationId xmlns:a16="http://schemas.microsoft.com/office/drawing/2014/main" id="{0CFF837D-DF24-4133-BF23-26C4226FAAF9}"/>
            </a:ext>
          </a:extLst>
        </xdr:cNvPr>
        <xdr:cNvCxnSpPr/>
      </xdr:nvCxnSpPr>
      <xdr:spPr>
        <a:xfrm flipV="1">
          <a:off x="19545300" y="6762183"/>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29437</xdr:rowOff>
    </xdr:from>
    <xdr:to>
      <xdr:col>98</xdr:col>
      <xdr:colOff>38100</xdr:colOff>
      <xdr:row>39</xdr:row>
      <xdr:rowOff>131037</xdr:rowOff>
    </xdr:to>
    <xdr:sp macro="" textlink="">
      <xdr:nvSpPr>
        <xdr:cNvPr id="498" name="楕円 497">
          <a:extLst>
            <a:ext uri="{FF2B5EF4-FFF2-40B4-BE49-F238E27FC236}">
              <a16:creationId xmlns:a16="http://schemas.microsoft.com/office/drawing/2014/main" id="{B171BBA2-93DB-4A79-BBCA-7C67CFC56F65}"/>
            </a:ext>
          </a:extLst>
        </xdr:cNvPr>
        <xdr:cNvSpPr/>
      </xdr:nvSpPr>
      <xdr:spPr>
        <a:xfrm>
          <a:off x="18605500" y="67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78339</xdr:rowOff>
    </xdr:from>
    <xdr:to>
      <xdr:col>102</xdr:col>
      <xdr:colOff>114300</xdr:colOff>
      <xdr:row>39</xdr:row>
      <xdr:rowOff>80237</xdr:rowOff>
    </xdr:to>
    <xdr:cxnSp macro="">
      <xdr:nvCxnSpPr>
        <xdr:cNvPr id="499" name="直線コネクタ 498">
          <a:extLst>
            <a:ext uri="{FF2B5EF4-FFF2-40B4-BE49-F238E27FC236}">
              <a16:creationId xmlns:a16="http://schemas.microsoft.com/office/drawing/2014/main" id="{856C3533-AD92-42D7-992B-D45CD882352E}"/>
            </a:ext>
          </a:extLst>
        </xdr:cNvPr>
        <xdr:cNvCxnSpPr/>
      </xdr:nvCxnSpPr>
      <xdr:spPr>
        <a:xfrm flipV="1">
          <a:off x="18656300" y="6764889"/>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2A3B8888-3E9F-4F66-ACFA-6504F5EFC1F5}"/>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8F4DC0AB-BFBE-4EAE-B7CD-DF8477CE510A}"/>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4B3C340-EC8D-49A2-B28F-1455B698483B}"/>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B8AA0B5F-4F91-4C82-8D95-4AC75D98BD0E}"/>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140299</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C37DDCE5-5160-4775-93BC-4BA8CD9B11A0}"/>
            </a:ext>
          </a:extLst>
        </xdr:cNvPr>
        <xdr:cNvSpPr txBox="1"/>
      </xdr:nvSpPr>
      <xdr:spPr>
        <a:xfrm>
          <a:off x="21043411" y="648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142960</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52470D25-89A2-4149-B647-A86D2D825A7D}"/>
            </a:ext>
          </a:extLst>
        </xdr:cNvPr>
        <xdr:cNvSpPr txBox="1"/>
      </xdr:nvSpPr>
      <xdr:spPr>
        <a:xfrm>
          <a:off x="20167111" y="64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145666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61697CE3-9AC5-473C-AAD9-B3E23CB94D83}"/>
            </a:ext>
          </a:extLst>
        </xdr:cNvPr>
        <xdr:cNvSpPr txBox="1"/>
      </xdr:nvSpPr>
      <xdr:spPr>
        <a:xfrm>
          <a:off x="19278111" y="64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147564</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AFA5A192-F2B4-4965-BB09-606C05D5C1E8}"/>
            </a:ext>
          </a:extLst>
        </xdr:cNvPr>
        <xdr:cNvSpPr txBox="1"/>
      </xdr:nvSpPr>
      <xdr:spPr>
        <a:xfrm>
          <a:off x="18389111" y="649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442CD8D-CC5D-4593-9EA9-C384C2A3C8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748BD4E-D56C-40C8-967F-813320A62A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8F013A2-E3D0-4DBB-9B51-58836E460B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BEBC921E-E24A-45B5-A2E5-D7007D7F84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885BF7D-59A9-4ACA-9C5E-B277B88A29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54F8ADEA-6CD4-44E6-8483-6F4F07A72B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8C9BAAC-0805-4873-9675-C39567099F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BDE6842-D628-415F-B80F-58AB8DB742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1297A6E-7386-4606-9B32-44D3F5ECCC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C88C5C1-4D39-4F98-801F-8B497F20AB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9DEFA33-8F9F-4E45-8609-2CF771CC235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D1E56F1F-9471-4BAE-93B5-31197419C4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F1FA8F35-ED09-4954-8685-197DF3CC71F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E0D39492-1575-4F45-8C94-C6FD5CA1D2A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FCE1160C-9734-4359-851D-EE5C1E6761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BEF01C20-B89A-44A0-A015-CFE1CDF8BF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1C25DCD9-AB00-4D6E-99A9-D292AD344E4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C086E899-0196-4590-B8FD-4BCBDB77473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5354AA29-5184-4E7B-9707-EB53F0E4A84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C789251E-4580-4356-B028-A3FF75E3E56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6F812667-0687-4BDA-AA57-759DD9029E1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78F4BBF9-A9E2-4C08-B47B-E61CBB6108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93B00399-F0EF-4325-AD18-5E69948D59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ECA544C-EC5D-448F-A1D4-5907E6178E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9D82C8F7-F97A-42CD-B89B-082BBAE943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3" name="直線コネクタ 532">
          <a:extLst>
            <a:ext uri="{FF2B5EF4-FFF2-40B4-BE49-F238E27FC236}">
              <a16:creationId xmlns:a16="http://schemas.microsoft.com/office/drawing/2014/main" id="{76BBF2A1-C7D8-48E0-A79E-66C2B329D0FE}"/>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F2FA6667-E8BD-4866-AFC7-46145BE091E4}"/>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5" name="直線コネクタ 534">
          <a:extLst>
            <a:ext uri="{FF2B5EF4-FFF2-40B4-BE49-F238E27FC236}">
              <a16:creationId xmlns:a16="http://schemas.microsoft.com/office/drawing/2014/main" id="{95CA8F04-D98A-4459-B985-C1DC0E53233C}"/>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6FA10949-2288-4770-BE0E-3557A1CA58F5}"/>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7" name="直線コネクタ 536">
          <a:extLst>
            <a:ext uri="{FF2B5EF4-FFF2-40B4-BE49-F238E27FC236}">
              <a16:creationId xmlns:a16="http://schemas.microsoft.com/office/drawing/2014/main" id="{EED875C0-3807-49B7-AB7D-7190A1A6A321}"/>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78DD7390-A9C9-4DE8-86F7-29112C0A03A4}"/>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39" name="フローチャート: 判断 538">
          <a:extLst>
            <a:ext uri="{FF2B5EF4-FFF2-40B4-BE49-F238E27FC236}">
              <a16:creationId xmlns:a16="http://schemas.microsoft.com/office/drawing/2014/main" id="{8B2AB61A-082F-4912-BF71-9D52241A718E}"/>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a:extLst>
            <a:ext uri="{FF2B5EF4-FFF2-40B4-BE49-F238E27FC236}">
              <a16:creationId xmlns:a16="http://schemas.microsoft.com/office/drawing/2014/main" id="{E71525F9-0111-4F43-A70F-AA658CA9CEE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1" name="フローチャート: 判断 540">
          <a:extLst>
            <a:ext uri="{FF2B5EF4-FFF2-40B4-BE49-F238E27FC236}">
              <a16:creationId xmlns:a16="http://schemas.microsoft.com/office/drawing/2014/main" id="{1AFDDDA4-B439-492F-A08C-0EEB31810EF6}"/>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2" name="フローチャート: 判断 541">
          <a:extLst>
            <a:ext uri="{FF2B5EF4-FFF2-40B4-BE49-F238E27FC236}">
              <a16:creationId xmlns:a16="http://schemas.microsoft.com/office/drawing/2014/main" id="{A66907DC-ED51-4871-925D-3B629EED466B}"/>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3" name="フローチャート: 判断 542">
          <a:extLst>
            <a:ext uri="{FF2B5EF4-FFF2-40B4-BE49-F238E27FC236}">
              <a16:creationId xmlns:a16="http://schemas.microsoft.com/office/drawing/2014/main" id="{D682D484-E8C3-4E28-9AB5-DC881F4686C2}"/>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7B71266-3611-401F-89DD-58B9929B78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5BFB5B9-8F0E-4780-9871-F3236030A2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C9FDAE0-97AA-48EE-976E-7E9D8EC540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B59C62-5982-4065-9213-2DB2EB91B1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257D0EF-CECE-4DD6-937B-5C72F86B0E8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105954</xdr:rowOff>
    </xdr:from>
    <xdr:to>
      <xdr:col>85</xdr:col>
      <xdr:colOff>177800</xdr:colOff>
      <xdr:row>62</xdr:row>
      <xdr:rowOff>36104</xdr:rowOff>
    </xdr:to>
    <xdr:sp macro="" textlink="">
      <xdr:nvSpPr>
        <xdr:cNvPr id="549" name="楕円 548">
          <a:extLst>
            <a:ext uri="{FF2B5EF4-FFF2-40B4-BE49-F238E27FC236}">
              <a16:creationId xmlns:a16="http://schemas.microsoft.com/office/drawing/2014/main" id="{653CA1A9-850C-4385-940C-F86F8CA1F5E4}"/>
            </a:ext>
          </a:extLst>
        </xdr:cNvPr>
        <xdr:cNvSpPr/>
      </xdr:nvSpPr>
      <xdr:spPr>
        <a:xfrm>
          <a:off x="16268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84381</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E5FC39BC-4C37-4CBF-8D5C-F57B930AFC7A}"/>
            </a:ext>
          </a:extLst>
        </xdr:cNvPr>
        <xdr:cNvSpPr txBox="1"/>
      </xdr:nvSpPr>
      <xdr:spPr>
        <a:xfrm>
          <a:off x="16357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551" name="楕円 550">
          <a:extLst>
            <a:ext uri="{FF2B5EF4-FFF2-40B4-BE49-F238E27FC236}">
              <a16:creationId xmlns:a16="http://schemas.microsoft.com/office/drawing/2014/main" id="{8D273E6F-6DA4-4E0A-AA97-352583A286AE}"/>
            </a:ext>
          </a:extLst>
        </xdr:cNvPr>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109401</xdr:rowOff>
    </xdr:from>
    <xdr:to>
      <xdr:col>85</xdr:col>
      <xdr:colOff>127000</xdr:colOff>
      <xdr:row>61</xdr:row>
      <xdr:rowOff>156754</xdr:rowOff>
    </xdr:to>
    <xdr:cxnSp macro="">
      <xdr:nvCxnSpPr>
        <xdr:cNvPr id="552" name="直線コネクタ 551">
          <a:extLst>
            <a:ext uri="{FF2B5EF4-FFF2-40B4-BE49-F238E27FC236}">
              <a16:creationId xmlns:a16="http://schemas.microsoft.com/office/drawing/2014/main" id="{811FC183-F948-4F21-A7F6-76FE5240D302}"/>
            </a:ext>
          </a:extLst>
        </xdr:cNvPr>
        <xdr:cNvCxnSpPr/>
      </xdr:nvCxnSpPr>
      <xdr:spPr>
        <a:xfrm>
          <a:off x="15481300" y="1056785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9616</xdr:rowOff>
    </xdr:from>
    <xdr:to>
      <xdr:col>76</xdr:col>
      <xdr:colOff>165100</xdr:colOff>
      <xdr:row>61</xdr:row>
      <xdr:rowOff>111216</xdr:rowOff>
    </xdr:to>
    <xdr:sp macro="" textlink="">
      <xdr:nvSpPr>
        <xdr:cNvPr id="553" name="楕円 552">
          <a:extLst>
            <a:ext uri="{FF2B5EF4-FFF2-40B4-BE49-F238E27FC236}">
              <a16:creationId xmlns:a16="http://schemas.microsoft.com/office/drawing/2014/main" id="{48B49F93-2BEF-41FB-A312-2841B337AEDB}"/>
            </a:ext>
          </a:extLst>
        </xdr:cNvPr>
        <xdr:cNvSpPr/>
      </xdr:nvSpPr>
      <xdr:spPr>
        <a:xfrm>
          <a:off x="14541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60416</xdr:rowOff>
    </xdr:from>
    <xdr:to>
      <xdr:col>81</xdr:col>
      <xdr:colOff>50800</xdr:colOff>
      <xdr:row>61</xdr:row>
      <xdr:rowOff>109401</xdr:rowOff>
    </xdr:to>
    <xdr:cxnSp macro="">
      <xdr:nvCxnSpPr>
        <xdr:cNvPr id="554" name="直線コネクタ 553">
          <a:extLst>
            <a:ext uri="{FF2B5EF4-FFF2-40B4-BE49-F238E27FC236}">
              <a16:creationId xmlns:a16="http://schemas.microsoft.com/office/drawing/2014/main" id="{E78F693C-E667-4CB4-A869-AC9DC3A98325}"/>
            </a:ext>
          </a:extLst>
        </xdr:cNvPr>
        <xdr:cNvCxnSpPr/>
      </xdr:nvCxnSpPr>
      <xdr:spPr>
        <a:xfrm>
          <a:off x="14592300" y="105188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7983</xdr:rowOff>
    </xdr:from>
    <xdr:to>
      <xdr:col>72</xdr:col>
      <xdr:colOff>38100</xdr:colOff>
      <xdr:row>62</xdr:row>
      <xdr:rowOff>109583</xdr:rowOff>
    </xdr:to>
    <xdr:sp macro="" textlink="">
      <xdr:nvSpPr>
        <xdr:cNvPr id="555" name="楕円 554">
          <a:extLst>
            <a:ext uri="{FF2B5EF4-FFF2-40B4-BE49-F238E27FC236}">
              <a16:creationId xmlns:a16="http://schemas.microsoft.com/office/drawing/2014/main" id="{61382F09-C7E6-4007-B7C7-561E32FD85E6}"/>
            </a:ext>
          </a:extLst>
        </xdr:cNvPr>
        <xdr:cNvSpPr/>
      </xdr:nvSpPr>
      <xdr:spPr>
        <a:xfrm>
          <a:off x="13652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62</xdr:row>
      <xdr:rowOff>58783</xdr:rowOff>
    </xdr:to>
    <xdr:cxnSp macro="">
      <xdr:nvCxnSpPr>
        <xdr:cNvPr id="556" name="直線コネクタ 555">
          <a:extLst>
            <a:ext uri="{FF2B5EF4-FFF2-40B4-BE49-F238E27FC236}">
              <a16:creationId xmlns:a16="http://schemas.microsoft.com/office/drawing/2014/main" id="{7BD7C50B-317A-4BEF-8932-EA05BC525A9E}"/>
            </a:ext>
          </a:extLst>
        </xdr:cNvPr>
        <xdr:cNvCxnSpPr/>
      </xdr:nvCxnSpPr>
      <xdr:spPr>
        <a:xfrm flipV="1">
          <a:off x="13703300" y="1051886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557" name="楕円 556">
          <a:extLst>
            <a:ext uri="{FF2B5EF4-FFF2-40B4-BE49-F238E27FC236}">
              <a16:creationId xmlns:a16="http://schemas.microsoft.com/office/drawing/2014/main" id="{DAF31E28-ACC6-4F32-B746-D24B32A241AA}"/>
            </a:ext>
          </a:extLst>
        </xdr:cNvPr>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58783</xdr:rowOff>
    </xdr:to>
    <xdr:cxnSp macro="">
      <xdr:nvCxnSpPr>
        <xdr:cNvPr id="558" name="直線コネクタ 557">
          <a:extLst>
            <a:ext uri="{FF2B5EF4-FFF2-40B4-BE49-F238E27FC236}">
              <a16:creationId xmlns:a16="http://schemas.microsoft.com/office/drawing/2014/main" id="{198905D9-140C-4D2F-8D0A-F9E24F842388}"/>
            </a:ext>
          </a:extLst>
        </xdr:cNvPr>
        <xdr:cNvCxnSpPr/>
      </xdr:nvCxnSpPr>
      <xdr:spPr>
        <a:xfrm>
          <a:off x="12814300" y="106560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213A2E25-F4BB-4C72-A655-2B44DA0B270E}"/>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8169B8B0-3A69-46C3-9822-00427CB52038}"/>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A8E50550-AA88-41CE-BBAD-F3EEC71BF0EF}"/>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D9F9FFBE-F4F2-4265-99CC-8CD220C8CEE4}"/>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151328</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5A0DB4DA-26DD-4B18-A6CB-AF9A412DC1C5}"/>
            </a:ext>
          </a:extLst>
        </xdr:cNvPr>
        <xdr:cNvSpPr txBox="1"/>
      </xdr:nvSpPr>
      <xdr:spPr>
        <a:xfrm>
          <a:off x="15266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102343</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130C5D31-65B9-4012-8B41-AF08E9067672}"/>
            </a:ext>
          </a:extLst>
        </xdr:cNvPr>
        <xdr:cNvSpPr txBox="1"/>
      </xdr:nvSpPr>
      <xdr:spPr>
        <a:xfrm>
          <a:off x="14389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100710</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98112EDB-BA17-4876-9099-04BAEC95B956}"/>
            </a:ext>
          </a:extLst>
        </xdr:cNvPr>
        <xdr:cNvSpPr txBox="1"/>
      </xdr:nvSpPr>
      <xdr:spPr>
        <a:xfrm>
          <a:off x="13500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CA80C958-53DC-457B-AB33-D15133DE4CCB}"/>
            </a:ext>
          </a:extLst>
        </xdr:cNvPr>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23B47DE-DC61-4AD1-AFBC-9F5A36ACD2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6C327A6-2301-4F64-B218-C1A037C75C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39858DD-7892-4BCF-BFD8-A21C168839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95FC5CB-1B37-42CB-92DB-130CF3E387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1268FFE-0110-4BC3-9467-0FE37AD2D1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878D21C-EDEF-4774-93C9-D86D7C025D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F31F7BA-48FA-4F17-90C5-C9C7B6A039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5EFB10A-FB7A-41D2-BAC2-44AD15E398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556006C-E2FB-433A-B7C6-CB83A7F7D7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DC1562B-80A0-4F1A-8204-AACFC839EB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BD762A3C-19BE-4368-A2C7-44DA79D335E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8249FD3C-3BB4-4880-BF0A-266D30474C9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4719A184-2A74-4F25-B4B5-CB1D2CF51A1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B7029011-B003-4787-8012-A55A1D9C0C0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A312791C-5388-4A76-811F-19A49E94CD9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6CFCDB20-68CD-471D-ACAF-1BE9AF41797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4FE5E103-C95E-4FCB-82C2-A2D249481C2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4086C512-68CD-4AD9-A721-4257BA25273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C14C1380-ADCE-4D64-97C2-635C6F37569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E11825D2-9215-4D40-A59E-77B94FC088E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24918AB6-15B0-496B-8C78-5E267BC1D92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34D77ACF-3795-43BB-AC2F-2165E53B134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0C59B7A-DB7F-4973-A245-302C350334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B26BF66-5575-445F-BC21-554E10F728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75E9E1F8-AC28-40AA-8206-5C07DE6C3F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2" name="直線コネクタ 591">
          <a:extLst>
            <a:ext uri="{FF2B5EF4-FFF2-40B4-BE49-F238E27FC236}">
              <a16:creationId xmlns:a16="http://schemas.microsoft.com/office/drawing/2014/main" id="{CF8A0A25-52B6-4E3A-9B9F-946B30BFC145}"/>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D93C1371-23DC-4B5C-A75B-F86399265511}"/>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4" name="直線コネクタ 593">
          <a:extLst>
            <a:ext uri="{FF2B5EF4-FFF2-40B4-BE49-F238E27FC236}">
              <a16:creationId xmlns:a16="http://schemas.microsoft.com/office/drawing/2014/main" id="{048EE02D-CFAC-4981-9232-001306551C30}"/>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55ABEE87-A78E-4D6B-A266-CE196F93B920}"/>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6" name="直線コネクタ 595">
          <a:extLst>
            <a:ext uri="{FF2B5EF4-FFF2-40B4-BE49-F238E27FC236}">
              <a16:creationId xmlns:a16="http://schemas.microsoft.com/office/drawing/2014/main" id="{C5293E86-F30B-4099-8CE8-C3DD0A03B991}"/>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4256B629-CDF8-4BBB-9E7F-771C42A2B311}"/>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98" name="フローチャート: 判断 597">
          <a:extLst>
            <a:ext uri="{FF2B5EF4-FFF2-40B4-BE49-F238E27FC236}">
              <a16:creationId xmlns:a16="http://schemas.microsoft.com/office/drawing/2014/main" id="{D4A7906B-9C16-4D1F-A6BD-2CB2C071FE2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a:extLst>
            <a:ext uri="{FF2B5EF4-FFF2-40B4-BE49-F238E27FC236}">
              <a16:creationId xmlns:a16="http://schemas.microsoft.com/office/drawing/2014/main" id="{E0F2A540-1576-4F10-B6F9-A89624EC140A}"/>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a:extLst>
            <a:ext uri="{FF2B5EF4-FFF2-40B4-BE49-F238E27FC236}">
              <a16:creationId xmlns:a16="http://schemas.microsoft.com/office/drawing/2014/main" id="{3CFA8B9E-4232-47C5-95DF-3A536843EFBB}"/>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a16="http://schemas.microsoft.com/office/drawing/2014/main" id="{73E9CF85-F1A5-40B3-939F-AE86BF3E381A}"/>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a16="http://schemas.microsoft.com/office/drawing/2014/main" id="{9CCD6752-FB10-49F7-9406-4F1CBE7EED8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851E73D-2656-46CB-AF4D-E8E1CF92F1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FCFFD1B-A4C8-4D9F-89F7-79BDE3516B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4557BB3-F6E4-4512-8BD5-2D4C203C01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EE2E413-A43E-4D7D-AE18-1BB25F460F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5FB3804-A98E-4490-BFEB-9C2712EC44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608" name="楕円 607">
          <a:extLst>
            <a:ext uri="{FF2B5EF4-FFF2-40B4-BE49-F238E27FC236}">
              <a16:creationId xmlns:a16="http://schemas.microsoft.com/office/drawing/2014/main" id="{AA7E57F5-AC96-4751-AE90-C6A762335590}"/>
            </a:ext>
          </a:extLst>
        </xdr:cNvPr>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3CEC0879-B6C0-4FC9-B181-FAC5FDD1FE43}"/>
            </a:ext>
          </a:extLst>
        </xdr:cNvPr>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610" name="楕円 609">
          <a:extLst>
            <a:ext uri="{FF2B5EF4-FFF2-40B4-BE49-F238E27FC236}">
              <a16:creationId xmlns:a16="http://schemas.microsoft.com/office/drawing/2014/main" id="{DEA5F5DC-ECB1-4F76-ABF5-86D4B9B7D80B}"/>
            </a:ext>
          </a:extLst>
        </xdr:cNvPr>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611" name="直線コネクタ 610">
          <a:extLst>
            <a:ext uri="{FF2B5EF4-FFF2-40B4-BE49-F238E27FC236}">
              <a16:creationId xmlns:a16="http://schemas.microsoft.com/office/drawing/2014/main" id="{C755F79E-6AD0-47AE-A529-1166C2DCF97A}"/>
            </a:ext>
          </a:extLst>
        </xdr:cNvPr>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612" name="楕円 611">
          <a:extLst>
            <a:ext uri="{FF2B5EF4-FFF2-40B4-BE49-F238E27FC236}">
              <a16:creationId xmlns:a16="http://schemas.microsoft.com/office/drawing/2014/main" id="{87F1DB15-D294-4B71-ACDE-17F2D0D3E6CE}"/>
            </a:ext>
          </a:extLst>
        </xdr:cNvPr>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613" name="直線コネクタ 612">
          <a:extLst>
            <a:ext uri="{FF2B5EF4-FFF2-40B4-BE49-F238E27FC236}">
              <a16:creationId xmlns:a16="http://schemas.microsoft.com/office/drawing/2014/main" id="{5CED8DCE-1EB0-49EB-8202-AAE9EABEF351}"/>
            </a:ext>
          </a:extLst>
        </xdr:cNvPr>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4" name="楕円 613">
          <a:extLst>
            <a:ext uri="{FF2B5EF4-FFF2-40B4-BE49-F238E27FC236}">
              <a16:creationId xmlns:a16="http://schemas.microsoft.com/office/drawing/2014/main" id="{57ECBD0A-E45D-4000-BC3F-9EECB4730B6E}"/>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57150</xdr:rowOff>
    </xdr:to>
    <xdr:cxnSp macro="">
      <xdr:nvCxnSpPr>
        <xdr:cNvPr id="615" name="直線コネクタ 614">
          <a:extLst>
            <a:ext uri="{FF2B5EF4-FFF2-40B4-BE49-F238E27FC236}">
              <a16:creationId xmlns:a16="http://schemas.microsoft.com/office/drawing/2014/main" id="{3F49D2EA-2CD4-4834-8788-4B0D8018099E}"/>
            </a:ext>
          </a:extLst>
        </xdr:cNvPr>
        <xdr:cNvCxnSpPr/>
      </xdr:nvCxnSpPr>
      <xdr:spPr>
        <a:xfrm flipV="1">
          <a:off x="19545300" y="108421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16" name="楕円 615">
          <a:extLst>
            <a:ext uri="{FF2B5EF4-FFF2-40B4-BE49-F238E27FC236}">
              <a16:creationId xmlns:a16="http://schemas.microsoft.com/office/drawing/2014/main" id="{CD75CE95-0CBB-4B90-8778-AC43B3E67B73}"/>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617" name="直線コネクタ 616">
          <a:extLst>
            <a:ext uri="{FF2B5EF4-FFF2-40B4-BE49-F238E27FC236}">
              <a16:creationId xmlns:a16="http://schemas.microsoft.com/office/drawing/2014/main" id="{21305A51-43DF-4DBB-9AFB-EF3F998AFE4F}"/>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8" name="n_1aveValue【保健センター・保健所】&#10;一人当たり面積">
          <a:extLst>
            <a:ext uri="{FF2B5EF4-FFF2-40B4-BE49-F238E27FC236}">
              <a16:creationId xmlns:a16="http://schemas.microsoft.com/office/drawing/2014/main" id="{A627B436-A88C-4ED4-B75E-15D4359E115B}"/>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9" name="n_2aveValue【保健センター・保健所】&#10;一人当たり面積">
          <a:extLst>
            <a:ext uri="{FF2B5EF4-FFF2-40B4-BE49-F238E27FC236}">
              <a16:creationId xmlns:a16="http://schemas.microsoft.com/office/drawing/2014/main" id="{2E927EA5-CC77-42A0-B344-907B52BDCB6A}"/>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0" name="n_3aveValue【保健センター・保健所】&#10;一人当たり面積">
          <a:extLst>
            <a:ext uri="{FF2B5EF4-FFF2-40B4-BE49-F238E27FC236}">
              <a16:creationId xmlns:a16="http://schemas.microsoft.com/office/drawing/2014/main" id="{51A05A63-5102-4D42-8E91-D43361AC52EA}"/>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1" name="n_4aveValue【保健センター・保健所】&#10;一人当たり面積">
          <a:extLst>
            <a:ext uri="{FF2B5EF4-FFF2-40B4-BE49-F238E27FC236}">
              <a16:creationId xmlns:a16="http://schemas.microsoft.com/office/drawing/2014/main" id="{2CBEE5D2-EE0D-4312-93E5-13924EAA147B}"/>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622" name="n_1mainValue【保健センター・保健所】&#10;一人当たり面積">
          <a:extLst>
            <a:ext uri="{FF2B5EF4-FFF2-40B4-BE49-F238E27FC236}">
              <a16:creationId xmlns:a16="http://schemas.microsoft.com/office/drawing/2014/main" id="{E45782B5-8FE1-40C9-9646-5B22721413C2}"/>
            </a:ext>
          </a:extLst>
        </xdr:cNvPr>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623" name="n_2mainValue【保健センター・保健所】&#10;一人当たり面積">
          <a:extLst>
            <a:ext uri="{FF2B5EF4-FFF2-40B4-BE49-F238E27FC236}">
              <a16:creationId xmlns:a16="http://schemas.microsoft.com/office/drawing/2014/main" id="{8B7C6618-B8FE-47A1-B85B-796C6C3BA1DD}"/>
            </a:ext>
          </a:extLst>
        </xdr:cNvPr>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24" name="n_3mainValue【保健センター・保健所】&#10;一人当たり面積">
          <a:extLst>
            <a:ext uri="{FF2B5EF4-FFF2-40B4-BE49-F238E27FC236}">
              <a16:creationId xmlns:a16="http://schemas.microsoft.com/office/drawing/2014/main" id="{E335E1A3-D875-467A-A157-804DCE8574E8}"/>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25" name="n_4mainValue【保健センター・保健所】&#10;一人当たり面積">
          <a:extLst>
            <a:ext uri="{FF2B5EF4-FFF2-40B4-BE49-F238E27FC236}">
              <a16:creationId xmlns:a16="http://schemas.microsoft.com/office/drawing/2014/main" id="{CBD52CC0-DB22-4824-8312-5510281E6E59}"/>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61E51706-FE82-4643-AFD7-484290DFBF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EB81C1B-94A1-44C6-BB7A-365F8A27CF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550BAAF6-1851-4458-9F69-299F295E1F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EB9A5D4-BBA1-403B-9502-AF9D36717E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CF1FE2E-B351-48C4-A7A0-A7490BEAEE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C9EBC71-0B8C-42A6-97F9-0ADC433131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C11B61A-26A2-424E-8F50-1D6E01F7CC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9A6A08F-ABF8-436E-8639-E0F44CEF08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F2D8399-F35B-4479-8B4A-CB7687E1F01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A63EFAEB-6787-45EA-A854-B24650FD72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34034937-4DA4-4036-82D0-062F632AD1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F127587B-BEF1-4151-84C8-FFBEACA0439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1B1EC345-402B-4A20-889B-309AA1BCB39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35C8BD16-BD1D-45EF-BADE-89ACDE8BC7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9DEB94F-C536-4690-9003-B0767B524CF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B0E564DD-2FA9-4F44-BF7F-8BAAF46E56C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E7EF4DD3-A826-4CA3-ACAC-DC4155CB86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EBEF64BA-B383-4ED4-A3CE-3DF7DA9E5F1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5EEFF2A9-9B09-4928-8B90-58014C455C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BBC5AFE5-69B7-4EBA-9106-A26B1077518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78A4246C-5FE4-4195-8921-98036B0BA8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6CF63B3-0229-4DC8-99D5-8CF3473935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9616F314-6E00-4201-8B1C-020FDDDB4BE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5F2B64C4-0C30-4E5C-9603-D8D201AE45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0" name="直線コネクタ 649">
          <a:extLst>
            <a:ext uri="{FF2B5EF4-FFF2-40B4-BE49-F238E27FC236}">
              <a16:creationId xmlns:a16="http://schemas.microsoft.com/office/drawing/2014/main" id="{3E7AB004-5F8C-4F90-A913-4AAF91560525}"/>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E3390C3B-58AB-4C0B-9BBC-DBD098992B6A}"/>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2" name="直線コネクタ 651">
          <a:extLst>
            <a:ext uri="{FF2B5EF4-FFF2-40B4-BE49-F238E27FC236}">
              <a16:creationId xmlns:a16="http://schemas.microsoft.com/office/drawing/2014/main" id="{69A25532-B31A-43B8-9E59-D184E39939C6}"/>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38B9A3DC-2914-4A8E-83B9-B9B43BC1A7D5}"/>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4" name="直線コネクタ 653">
          <a:extLst>
            <a:ext uri="{FF2B5EF4-FFF2-40B4-BE49-F238E27FC236}">
              <a16:creationId xmlns:a16="http://schemas.microsoft.com/office/drawing/2014/main" id="{A03651E6-61EE-4E88-8434-A96B79DAE8B1}"/>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90A74FF1-C3A3-4F37-862A-2D2FDECCBC87}"/>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6" name="フローチャート: 判断 655">
          <a:extLst>
            <a:ext uri="{FF2B5EF4-FFF2-40B4-BE49-F238E27FC236}">
              <a16:creationId xmlns:a16="http://schemas.microsoft.com/office/drawing/2014/main" id="{79851330-53C5-42E3-A2F0-72E248859862}"/>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0CC9E544-AD35-47D0-8709-5DE28ECC85F1}"/>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8" name="フローチャート: 判断 657">
          <a:extLst>
            <a:ext uri="{FF2B5EF4-FFF2-40B4-BE49-F238E27FC236}">
              <a16:creationId xmlns:a16="http://schemas.microsoft.com/office/drawing/2014/main" id="{47A4B740-C2ED-43D2-8FC1-460A97EDFB43}"/>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9" name="フローチャート: 判断 658">
          <a:extLst>
            <a:ext uri="{FF2B5EF4-FFF2-40B4-BE49-F238E27FC236}">
              <a16:creationId xmlns:a16="http://schemas.microsoft.com/office/drawing/2014/main" id="{379DE9A6-AA88-45E6-B817-DBA424983B64}"/>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0" name="フローチャート: 判断 659">
          <a:extLst>
            <a:ext uri="{FF2B5EF4-FFF2-40B4-BE49-F238E27FC236}">
              <a16:creationId xmlns:a16="http://schemas.microsoft.com/office/drawing/2014/main" id="{6AE8B826-7263-4875-B671-5286BF839E65}"/>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E4CFA5F-DF9F-454C-8A4C-4B6CC2BEF5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D2C9E1B-4AB7-4A86-9E55-FDFF807112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12AD958-60C3-482E-B940-4CA3FE0D0F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341633F-ED76-4766-AA50-F348CBFBC4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4F5479E-6017-47BB-97FA-C10CABC367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101600</xdr:rowOff>
    </xdr:from>
    <xdr:to>
      <xdr:col>85</xdr:col>
      <xdr:colOff>177800</xdr:colOff>
      <xdr:row>84</xdr:row>
      <xdr:rowOff>31750</xdr:rowOff>
    </xdr:to>
    <xdr:sp macro="" textlink="">
      <xdr:nvSpPr>
        <xdr:cNvPr id="666" name="楕円 665">
          <a:extLst>
            <a:ext uri="{FF2B5EF4-FFF2-40B4-BE49-F238E27FC236}">
              <a16:creationId xmlns:a16="http://schemas.microsoft.com/office/drawing/2014/main" id="{F8EDB3DC-9E09-470C-AF82-29B0FD5D1276}"/>
            </a:ext>
          </a:extLst>
        </xdr:cNvPr>
        <xdr:cNvSpPr/>
      </xdr:nvSpPr>
      <xdr:spPr>
        <a:xfrm>
          <a:off x="16268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80027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E4E6C316-EC43-4C08-8DB5-301DF42544E2}"/>
            </a:ext>
          </a:extLst>
        </xdr:cNvPr>
        <xdr:cNvSpPr txBox="1"/>
      </xdr:nvSpPr>
      <xdr:spPr>
        <a:xfrm>
          <a:off x="16357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668" name="楕円 667">
          <a:extLst>
            <a:ext uri="{FF2B5EF4-FFF2-40B4-BE49-F238E27FC236}">
              <a16:creationId xmlns:a16="http://schemas.microsoft.com/office/drawing/2014/main" id="{445681EA-065A-4E1C-94CB-7DBE48404B35}"/>
            </a:ext>
          </a:extLst>
        </xdr:cNvPr>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152400</xdr:rowOff>
    </xdr:to>
    <xdr:cxnSp macro="">
      <xdr:nvCxnSpPr>
        <xdr:cNvPr id="669" name="直線コネクタ 668">
          <a:extLst>
            <a:ext uri="{FF2B5EF4-FFF2-40B4-BE49-F238E27FC236}">
              <a16:creationId xmlns:a16="http://schemas.microsoft.com/office/drawing/2014/main" id="{5F0B5D26-9C99-4BF9-AA73-9F53949D12A6}"/>
            </a:ext>
          </a:extLst>
        </xdr:cNvPr>
        <xdr:cNvCxnSpPr/>
      </xdr:nvCxnSpPr>
      <xdr:spPr>
        <a:xfrm>
          <a:off x="15481300" y="143465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42545</xdr:rowOff>
    </xdr:from>
    <xdr:to>
      <xdr:col>76</xdr:col>
      <xdr:colOff>165100</xdr:colOff>
      <xdr:row>83</xdr:row>
      <xdr:rowOff>144145</xdr:rowOff>
    </xdr:to>
    <xdr:sp macro="" textlink="">
      <xdr:nvSpPr>
        <xdr:cNvPr id="670" name="楕円 669">
          <a:extLst>
            <a:ext uri="{FF2B5EF4-FFF2-40B4-BE49-F238E27FC236}">
              <a16:creationId xmlns:a16="http://schemas.microsoft.com/office/drawing/2014/main" id="{975685B9-47AB-4F58-BA09-635C35F8E51D}"/>
            </a:ext>
          </a:extLst>
        </xdr:cNvPr>
        <xdr:cNvSpPr/>
      </xdr:nvSpPr>
      <xdr:spPr>
        <a:xfrm>
          <a:off x="14541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93345</xdr:rowOff>
    </xdr:from>
    <xdr:to>
      <xdr:col>81</xdr:col>
      <xdr:colOff>50800</xdr:colOff>
      <xdr:row>83</xdr:row>
      <xdr:rowOff>116205</xdr:rowOff>
    </xdr:to>
    <xdr:cxnSp macro="">
      <xdr:nvCxnSpPr>
        <xdr:cNvPr id="671" name="直線コネクタ 670">
          <a:extLst>
            <a:ext uri="{FF2B5EF4-FFF2-40B4-BE49-F238E27FC236}">
              <a16:creationId xmlns:a16="http://schemas.microsoft.com/office/drawing/2014/main" id="{DA5B1564-4D4D-40B0-B9AB-D11D3F471C05}"/>
            </a:ext>
          </a:extLst>
        </xdr:cNvPr>
        <xdr:cNvCxnSpPr/>
      </xdr:nvCxnSpPr>
      <xdr:spPr>
        <a:xfrm>
          <a:off x="14592300" y="14323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636</xdr:rowOff>
    </xdr:from>
    <xdr:to>
      <xdr:col>72</xdr:col>
      <xdr:colOff>38100</xdr:colOff>
      <xdr:row>83</xdr:row>
      <xdr:rowOff>102236</xdr:rowOff>
    </xdr:to>
    <xdr:sp macro="" textlink="">
      <xdr:nvSpPr>
        <xdr:cNvPr id="672" name="楕円 671">
          <a:extLst>
            <a:ext uri="{FF2B5EF4-FFF2-40B4-BE49-F238E27FC236}">
              <a16:creationId xmlns:a16="http://schemas.microsoft.com/office/drawing/2014/main" id="{DED29F08-7CE3-417B-950F-684E2596712D}"/>
            </a:ext>
          </a:extLst>
        </xdr:cNvPr>
        <xdr:cNvSpPr/>
      </xdr:nvSpPr>
      <xdr:spPr>
        <a:xfrm>
          <a:off x="13652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51436</xdr:rowOff>
    </xdr:from>
    <xdr:to>
      <xdr:col>76</xdr:col>
      <xdr:colOff>114300</xdr:colOff>
      <xdr:row>83</xdr:row>
      <xdr:rowOff>93345</xdr:rowOff>
    </xdr:to>
    <xdr:cxnSp macro="">
      <xdr:nvCxnSpPr>
        <xdr:cNvPr id="673" name="直線コネクタ 672">
          <a:extLst>
            <a:ext uri="{FF2B5EF4-FFF2-40B4-BE49-F238E27FC236}">
              <a16:creationId xmlns:a16="http://schemas.microsoft.com/office/drawing/2014/main" id="{75B70B7B-7B02-4091-8D68-6E3227FBA236}"/>
            </a:ext>
          </a:extLst>
        </xdr:cNvPr>
        <xdr:cNvCxnSpPr/>
      </xdr:nvCxnSpPr>
      <xdr:spPr>
        <a:xfrm>
          <a:off x="13703300" y="142817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162561</xdr:rowOff>
    </xdr:from>
    <xdr:to>
      <xdr:col>67</xdr:col>
      <xdr:colOff>101600</xdr:colOff>
      <xdr:row>83</xdr:row>
      <xdr:rowOff>92711</xdr:rowOff>
    </xdr:to>
    <xdr:sp macro="" textlink="">
      <xdr:nvSpPr>
        <xdr:cNvPr id="674" name="楕円 673">
          <a:extLst>
            <a:ext uri="{FF2B5EF4-FFF2-40B4-BE49-F238E27FC236}">
              <a16:creationId xmlns:a16="http://schemas.microsoft.com/office/drawing/2014/main" id="{7504F053-3207-47FB-A155-EB09B0D0F8E1}"/>
            </a:ext>
          </a:extLst>
        </xdr:cNvPr>
        <xdr:cNvSpPr/>
      </xdr:nvSpPr>
      <xdr:spPr>
        <a:xfrm>
          <a:off x="1276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41911</xdr:rowOff>
    </xdr:from>
    <xdr:to>
      <xdr:col>71</xdr:col>
      <xdr:colOff>177800</xdr:colOff>
      <xdr:row>83</xdr:row>
      <xdr:rowOff>51436</xdr:rowOff>
    </xdr:to>
    <xdr:cxnSp macro="">
      <xdr:nvCxnSpPr>
        <xdr:cNvPr id="675" name="直線コネクタ 674">
          <a:extLst>
            <a:ext uri="{FF2B5EF4-FFF2-40B4-BE49-F238E27FC236}">
              <a16:creationId xmlns:a16="http://schemas.microsoft.com/office/drawing/2014/main" id="{1E1AE73A-102E-42A6-9F4D-0289832B2CC0}"/>
            </a:ext>
          </a:extLst>
        </xdr:cNvPr>
        <xdr:cNvCxnSpPr/>
      </xdr:nvCxnSpPr>
      <xdr:spPr>
        <a:xfrm>
          <a:off x="12814300" y="142722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6" name="n_1aveValue【消防施設】&#10;有形固定資産減価償却率">
          <a:extLst>
            <a:ext uri="{FF2B5EF4-FFF2-40B4-BE49-F238E27FC236}">
              <a16:creationId xmlns:a16="http://schemas.microsoft.com/office/drawing/2014/main" id="{E63A229F-A3BE-4B7F-982C-86F5FE7B81D1}"/>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7" name="n_2aveValue【消防施設】&#10;有形固定資産減価償却率">
          <a:extLst>
            <a:ext uri="{FF2B5EF4-FFF2-40B4-BE49-F238E27FC236}">
              <a16:creationId xmlns:a16="http://schemas.microsoft.com/office/drawing/2014/main" id="{1B3DF21B-04C8-4E52-B382-91F33A5314B5}"/>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78" name="n_3aveValue【消防施設】&#10;有形固定資産減価償却率">
          <a:extLst>
            <a:ext uri="{FF2B5EF4-FFF2-40B4-BE49-F238E27FC236}">
              <a16:creationId xmlns:a16="http://schemas.microsoft.com/office/drawing/2014/main" id="{F930C366-0929-4565-B1FD-AF41A9A6BAC5}"/>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79" name="n_4aveValue【消防施設】&#10;有形固定資産減価償却率">
          <a:extLst>
            <a:ext uri="{FF2B5EF4-FFF2-40B4-BE49-F238E27FC236}">
              <a16:creationId xmlns:a16="http://schemas.microsoft.com/office/drawing/2014/main" id="{29C7DA40-8A3C-4BB8-887A-05A82AAEA9C3}"/>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680" name="n_1mainValue【消防施設】&#10;有形固定資産減価償却率">
          <a:extLst>
            <a:ext uri="{FF2B5EF4-FFF2-40B4-BE49-F238E27FC236}">
              <a16:creationId xmlns:a16="http://schemas.microsoft.com/office/drawing/2014/main" id="{6E5C43AC-D3DE-443A-9DF4-3B31CAA48116}"/>
            </a:ext>
          </a:extLst>
        </xdr:cNvPr>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135272</xdr:rowOff>
    </xdr:from>
    <xdr:ext cx="405111" cy="259045"/>
    <xdr:sp macro="" textlink="">
      <xdr:nvSpPr>
        <xdr:cNvPr id="681" name="n_2mainValue【消防施設】&#10;有形固定資産減価償却率">
          <a:extLst>
            <a:ext uri="{FF2B5EF4-FFF2-40B4-BE49-F238E27FC236}">
              <a16:creationId xmlns:a16="http://schemas.microsoft.com/office/drawing/2014/main" id="{3D1237C0-5355-43DE-B6C1-57D5FED86461}"/>
            </a:ext>
          </a:extLst>
        </xdr:cNvPr>
        <xdr:cNvSpPr txBox="1"/>
      </xdr:nvSpPr>
      <xdr:spPr>
        <a:xfrm>
          <a:off x="14389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93363</xdr:rowOff>
    </xdr:from>
    <xdr:ext cx="405111" cy="259045"/>
    <xdr:sp macro="" textlink="">
      <xdr:nvSpPr>
        <xdr:cNvPr id="682" name="n_3mainValue【消防施設】&#10;有形固定資産減価償却率">
          <a:extLst>
            <a:ext uri="{FF2B5EF4-FFF2-40B4-BE49-F238E27FC236}">
              <a16:creationId xmlns:a16="http://schemas.microsoft.com/office/drawing/2014/main" id="{0C2222E8-8379-44EC-BDA4-50512DB94DE5}"/>
            </a:ext>
          </a:extLst>
        </xdr:cNvPr>
        <xdr:cNvSpPr txBox="1"/>
      </xdr:nvSpPr>
      <xdr:spPr>
        <a:xfrm>
          <a:off x="13500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683" name="n_4mainValue【消防施設】&#10;有形固定資産減価償却率">
          <a:extLst>
            <a:ext uri="{FF2B5EF4-FFF2-40B4-BE49-F238E27FC236}">
              <a16:creationId xmlns:a16="http://schemas.microsoft.com/office/drawing/2014/main" id="{D9760CA2-9B20-4634-B9AD-BB705DF5C755}"/>
            </a:ext>
          </a:extLst>
        </xdr:cNvPr>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0114703-3188-4190-90C4-739E5F2B3C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15F778A1-A662-4D9A-A180-C075FC460F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357F100-4A61-4ECC-8F82-C104DBA490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51139E-5C35-4A53-B870-527DCF1357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308CAC39-39FF-4E00-9E37-8EDEE2DA94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951958F5-B4DB-4650-91F3-D95FBE98B7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3C616739-4DA3-4075-AC6D-02171AD291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1E0AC1A-CCB1-4886-913C-57D01D4196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ED48CCC2-0BBF-49E0-AB16-E28C872B10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FEE146A-B1A2-4947-B558-F68BBF2889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CE8BF31D-7626-4BB5-B665-871EB986AE5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FEC8DA8C-7EF9-4B9C-AFE3-BF81BF94221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A6C4FC46-166E-4C2B-B921-3378B073EC3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4DCA3C7C-1615-431C-90A8-BCA0F483902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283FA427-D8FE-471C-B1D8-031E863BCA3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FB8D8898-6288-4092-9368-E974B7A8623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D2CF16BA-29A1-4CE8-854D-9CD35DF7E3A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26F8EE6E-8E57-4771-89EB-0C333D9EA38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CDC0C5D3-36C4-497E-BAD7-971BD578C28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EDB07A-F248-4898-8CE2-E1867EB0C9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4889EF6-D4A1-46CF-AA09-5CC4168814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A7CDA9AA-522D-428E-BCAB-CFF97B7B40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6522D898-022C-448B-A285-1C0E66C2D5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7" name="直線コネクタ 706">
          <a:extLst>
            <a:ext uri="{FF2B5EF4-FFF2-40B4-BE49-F238E27FC236}">
              <a16:creationId xmlns:a16="http://schemas.microsoft.com/office/drawing/2014/main" id="{745E936E-7AEB-4942-A8A4-433BB31634CA}"/>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a16="http://schemas.microsoft.com/office/drawing/2014/main" id="{94BBED6C-72FE-4ECF-A258-73704CF7F705}"/>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a16="http://schemas.microsoft.com/office/drawing/2014/main" id="{F8BA445A-12B4-47C4-A6FB-36C9DCB10DCF}"/>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0" name="【消防施設】&#10;一人当たり面積最大値テキスト">
          <a:extLst>
            <a:ext uri="{FF2B5EF4-FFF2-40B4-BE49-F238E27FC236}">
              <a16:creationId xmlns:a16="http://schemas.microsoft.com/office/drawing/2014/main" id="{D9BB5325-B3AC-4A08-B02B-B5FE9EEC21B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1" name="直線コネクタ 710">
          <a:extLst>
            <a:ext uri="{FF2B5EF4-FFF2-40B4-BE49-F238E27FC236}">
              <a16:creationId xmlns:a16="http://schemas.microsoft.com/office/drawing/2014/main" id="{AE0FDE59-2249-4E78-B0A6-497064692001}"/>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2" name="【消防施設】&#10;一人当たり面積平均値テキスト">
          <a:extLst>
            <a:ext uri="{FF2B5EF4-FFF2-40B4-BE49-F238E27FC236}">
              <a16:creationId xmlns:a16="http://schemas.microsoft.com/office/drawing/2014/main" id="{143E4501-60D1-4B3E-B896-98E1FD0B5AF3}"/>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3" name="フローチャート: 判断 712">
          <a:extLst>
            <a:ext uri="{FF2B5EF4-FFF2-40B4-BE49-F238E27FC236}">
              <a16:creationId xmlns:a16="http://schemas.microsoft.com/office/drawing/2014/main" id="{C3E7EFE3-6C2A-494C-9559-EABB0B01519D}"/>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4" name="フローチャート: 判断 713">
          <a:extLst>
            <a:ext uri="{FF2B5EF4-FFF2-40B4-BE49-F238E27FC236}">
              <a16:creationId xmlns:a16="http://schemas.microsoft.com/office/drawing/2014/main" id="{734EB7B4-1330-4E95-A2BD-48D9F4BEF0DC}"/>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5" name="フローチャート: 判断 714">
          <a:extLst>
            <a:ext uri="{FF2B5EF4-FFF2-40B4-BE49-F238E27FC236}">
              <a16:creationId xmlns:a16="http://schemas.microsoft.com/office/drawing/2014/main" id="{A5B54AA3-A0C4-43A7-92D8-2261AB8496EC}"/>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6" name="フローチャート: 判断 715">
          <a:extLst>
            <a:ext uri="{FF2B5EF4-FFF2-40B4-BE49-F238E27FC236}">
              <a16:creationId xmlns:a16="http://schemas.microsoft.com/office/drawing/2014/main" id="{FF4A1981-8666-4454-8132-75271171CB51}"/>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a16="http://schemas.microsoft.com/office/drawing/2014/main" id="{A0CA48D5-7748-4CA5-80F3-F47B47C36B9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82B2614-CE65-4DB3-8937-26252857FD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90CAB9C-00C9-4C39-919C-1052885D91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49B5349-1D6D-47A8-9185-EA7432C8BF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5E9ADE9-6414-4EDD-B875-DBCB00358D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235829D-B43C-42A4-8953-A5AD652FAA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3" name="楕円 722">
          <a:extLst>
            <a:ext uri="{FF2B5EF4-FFF2-40B4-BE49-F238E27FC236}">
              <a16:creationId xmlns:a16="http://schemas.microsoft.com/office/drawing/2014/main" id="{79064ACB-24EE-44DF-A85C-5E93F9049364}"/>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4" name="【消防施設】&#10;一人当たり面積該当値テキスト">
          <a:extLst>
            <a:ext uri="{FF2B5EF4-FFF2-40B4-BE49-F238E27FC236}">
              <a16:creationId xmlns:a16="http://schemas.microsoft.com/office/drawing/2014/main" id="{D440B864-C2DC-4DF0-9E74-22DF1F49CC01}"/>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5" name="楕円 724">
          <a:extLst>
            <a:ext uri="{FF2B5EF4-FFF2-40B4-BE49-F238E27FC236}">
              <a16:creationId xmlns:a16="http://schemas.microsoft.com/office/drawing/2014/main" id="{98AB3AB7-AF5D-4D06-830B-5CF2CC56A8C8}"/>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6" name="直線コネクタ 725">
          <a:extLst>
            <a:ext uri="{FF2B5EF4-FFF2-40B4-BE49-F238E27FC236}">
              <a16:creationId xmlns:a16="http://schemas.microsoft.com/office/drawing/2014/main" id="{F0AC08B7-D768-436E-81D2-15E6255E650C}"/>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7" name="楕円 726">
          <a:extLst>
            <a:ext uri="{FF2B5EF4-FFF2-40B4-BE49-F238E27FC236}">
              <a16:creationId xmlns:a16="http://schemas.microsoft.com/office/drawing/2014/main" id="{D7E614D7-D18D-4012-849D-2A6F94B3A524}"/>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8" name="直線コネクタ 727">
          <a:extLst>
            <a:ext uri="{FF2B5EF4-FFF2-40B4-BE49-F238E27FC236}">
              <a16:creationId xmlns:a16="http://schemas.microsoft.com/office/drawing/2014/main" id="{8AAA515D-F71B-4D44-AE79-87849144E142}"/>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9" name="楕円 728">
          <a:extLst>
            <a:ext uri="{FF2B5EF4-FFF2-40B4-BE49-F238E27FC236}">
              <a16:creationId xmlns:a16="http://schemas.microsoft.com/office/drawing/2014/main" id="{E0EFED8B-AFCE-4C2A-8D28-1561E4B2F228}"/>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30" name="直線コネクタ 729">
          <a:extLst>
            <a:ext uri="{FF2B5EF4-FFF2-40B4-BE49-F238E27FC236}">
              <a16:creationId xmlns:a16="http://schemas.microsoft.com/office/drawing/2014/main" id="{3095B412-E39D-4AC8-94E1-FD54139DEE21}"/>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31" name="楕円 730">
          <a:extLst>
            <a:ext uri="{FF2B5EF4-FFF2-40B4-BE49-F238E27FC236}">
              <a16:creationId xmlns:a16="http://schemas.microsoft.com/office/drawing/2014/main" id="{7E68FA72-0214-434C-AF7D-6ABD85B19035}"/>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2" name="直線コネクタ 731">
          <a:extLst>
            <a:ext uri="{FF2B5EF4-FFF2-40B4-BE49-F238E27FC236}">
              <a16:creationId xmlns:a16="http://schemas.microsoft.com/office/drawing/2014/main" id="{207E5181-0D34-48C7-B388-D7CAB0AB0D9A}"/>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3" name="n_1aveValue【消防施設】&#10;一人当たり面積">
          <a:extLst>
            <a:ext uri="{FF2B5EF4-FFF2-40B4-BE49-F238E27FC236}">
              <a16:creationId xmlns:a16="http://schemas.microsoft.com/office/drawing/2014/main" id="{ABB151A0-4C45-45EF-9750-BCDEEA6BBD47}"/>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4" name="n_2aveValue【消防施設】&#10;一人当たり面積">
          <a:extLst>
            <a:ext uri="{FF2B5EF4-FFF2-40B4-BE49-F238E27FC236}">
              <a16:creationId xmlns:a16="http://schemas.microsoft.com/office/drawing/2014/main" id="{6FF3B79C-0AAF-4557-9DCB-8C661F5B01B2}"/>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5" name="n_3aveValue【消防施設】&#10;一人当たり面積">
          <a:extLst>
            <a:ext uri="{FF2B5EF4-FFF2-40B4-BE49-F238E27FC236}">
              <a16:creationId xmlns:a16="http://schemas.microsoft.com/office/drawing/2014/main" id="{36BCFB0C-A318-4E7A-A18F-4DFE1DA707EA}"/>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6" name="n_4aveValue【消防施設】&#10;一人当たり面積">
          <a:extLst>
            <a:ext uri="{FF2B5EF4-FFF2-40B4-BE49-F238E27FC236}">
              <a16:creationId xmlns:a16="http://schemas.microsoft.com/office/drawing/2014/main" id="{28102CA6-0E79-4865-8F66-CDCF93EC386B}"/>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7" name="n_1mainValue【消防施設】&#10;一人当たり面積">
          <a:extLst>
            <a:ext uri="{FF2B5EF4-FFF2-40B4-BE49-F238E27FC236}">
              <a16:creationId xmlns:a16="http://schemas.microsoft.com/office/drawing/2014/main" id="{9980BD3B-FA6E-4DFD-88F6-6AEA91233587}"/>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8" name="n_2mainValue【消防施設】&#10;一人当たり面積">
          <a:extLst>
            <a:ext uri="{FF2B5EF4-FFF2-40B4-BE49-F238E27FC236}">
              <a16:creationId xmlns:a16="http://schemas.microsoft.com/office/drawing/2014/main" id="{E3E527F5-AA4A-4CF0-B4F2-D4D979957D75}"/>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9" name="n_3mainValue【消防施設】&#10;一人当たり面積">
          <a:extLst>
            <a:ext uri="{FF2B5EF4-FFF2-40B4-BE49-F238E27FC236}">
              <a16:creationId xmlns:a16="http://schemas.microsoft.com/office/drawing/2014/main" id="{5755ED8C-AB16-460B-B923-9BCAF93D1375}"/>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40" name="n_4mainValue【消防施設】&#10;一人当たり面積">
          <a:extLst>
            <a:ext uri="{FF2B5EF4-FFF2-40B4-BE49-F238E27FC236}">
              <a16:creationId xmlns:a16="http://schemas.microsoft.com/office/drawing/2014/main" id="{754C1483-86A6-47C3-9916-38EC0336B3BC}"/>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C858E1D7-C00A-4DF2-9524-6C9C333773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CD1BBE9-F81E-46F9-B83C-60F0FE6CDC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EC3AAC5-60A9-4CD3-8501-7998EF9531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1375CD6D-9AB7-43A3-8636-EA73B2C19B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FD1C10C-E56B-46AB-ACAA-AAC3840952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55B4CBD-A7B4-419B-AFA1-8F5FC156F2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63A48F6-DC95-4337-BD34-1380EEED8C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42CB4D9-7410-4BF7-8B82-742B7D0251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B96D483D-2DD0-4BC7-8952-FBFECA1CFA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8C80F101-AEFF-41F6-82E7-E6A2F500EE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F482B66-F0BF-48C5-AE64-1FE67E0A2A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D880C00-E92D-4243-B82F-8F73DC9BA3E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7015A7F5-D909-489B-948C-48847783920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E01F1CFF-2203-4F64-AF62-4849C3779FF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15CCBBFD-244B-4955-8578-CAFF49ADC0B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CFDE63D9-037D-432D-A42F-3B218FA343B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F296E596-5CE0-47E4-9141-87E1978C9A8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42BD8E97-58BE-41D4-A468-190B4863D3F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41457EC4-995A-40DE-B5D9-B1E9030A29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8F89B128-A6EB-4991-B857-6A65BB62FC4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3B34431D-3F1C-4564-9957-3AB8BB65187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3E87D1A9-3F76-4B73-9A66-2A57ABACFB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4166CA4-C5FC-425E-8FED-6D719538C78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272F8F60-A6E7-4A78-9286-FDF0B11567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B187A398-787A-475B-94DD-C0F0048ABC38}"/>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庁舎】&#10;有形固定資産減価償却率最小値テキスト">
          <a:extLst>
            <a:ext uri="{FF2B5EF4-FFF2-40B4-BE49-F238E27FC236}">
              <a16:creationId xmlns:a16="http://schemas.microsoft.com/office/drawing/2014/main" id="{B33485CE-8BE5-4695-831E-38D6E053AA0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D5B7E0E7-44DF-4F88-94F1-A89C269911D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8" name="【庁舎】&#10;有形固定資産減価償却率最大値テキスト">
          <a:extLst>
            <a:ext uri="{FF2B5EF4-FFF2-40B4-BE49-F238E27FC236}">
              <a16:creationId xmlns:a16="http://schemas.microsoft.com/office/drawing/2014/main" id="{113AAFB0-96BA-4221-8951-3BCEEBFAC509}"/>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9" name="直線コネクタ 768">
          <a:extLst>
            <a:ext uri="{FF2B5EF4-FFF2-40B4-BE49-F238E27FC236}">
              <a16:creationId xmlns:a16="http://schemas.microsoft.com/office/drawing/2014/main" id="{E3B1BD2F-6EB1-4116-AEFD-AABF02F56F24}"/>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70" name="【庁舎】&#10;有形固定資産減価償却率平均値テキスト">
          <a:extLst>
            <a:ext uri="{FF2B5EF4-FFF2-40B4-BE49-F238E27FC236}">
              <a16:creationId xmlns:a16="http://schemas.microsoft.com/office/drawing/2014/main" id="{2F845404-966F-4E81-983D-376ABF61DD4D}"/>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1" name="フローチャート: 判断 770">
          <a:extLst>
            <a:ext uri="{FF2B5EF4-FFF2-40B4-BE49-F238E27FC236}">
              <a16:creationId xmlns:a16="http://schemas.microsoft.com/office/drawing/2014/main" id="{E17FBCB9-24AE-43A2-947E-C586DD51BB75}"/>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2" name="フローチャート: 判断 771">
          <a:extLst>
            <a:ext uri="{FF2B5EF4-FFF2-40B4-BE49-F238E27FC236}">
              <a16:creationId xmlns:a16="http://schemas.microsoft.com/office/drawing/2014/main" id="{649F6815-D526-4D6C-9E23-5C8B110730A2}"/>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3" name="フローチャート: 判断 772">
          <a:extLst>
            <a:ext uri="{FF2B5EF4-FFF2-40B4-BE49-F238E27FC236}">
              <a16:creationId xmlns:a16="http://schemas.microsoft.com/office/drawing/2014/main" id="{04AE0A8F-2158-49AC-8EAD-3530A8B65986}"/>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4" name="フローチャート: 判断 773">
          <a:extLst>
            <a:ext uri="{FF2B5EF4-FFF2-40B4-BE49-F238E27FC236}">
              <a16:creationId xmlns:a16="http://schemas.microsoft.com/office/drawing/2014/main" id="{944CE768-7D36-402A-B8CD-F7607D0A03D5}"/>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5" name="フローチャート: 判断 774">
          <a:extLst>
            <a:ext uri="{FF2B5EF4-FFF2-40B4-BE49-F238E27FC236}">
              <a16:creationId xmlns:a16="http://schemas.microsoft.com/office/drawing/2014/main" id="{0B3BC8DD-32B5-4F64-BBD6-65D1C1AC814E}"/>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AB768F4-5AAA-4911-AA84-1F32ED38F9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E9F1704-E9B6-4E22-AE45-9EAFEA836C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E67C120-A0F8-4827-9B2D-A000FAF9FC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CE4FD3F-9965-4729-9873-CEE103A675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ECBEF5F-A40F-4979-ADE3-48D3489FFF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42545</xdr:rowOff>
    </xdr:from>
    <xdr:to>
      <xdr:col>85</xdr:col>
      <xdr:colOff>177800</xdr:colOff>
      <xdr:row>106</xdr:row>
      <xdr:rowOff>144145</xdr:rowOff>
    </xdr:to>
    <xdr:sp macro="" textlink="">
      <xdr:nvSpPr>
        <xdr:cNvPr id="781" name="楕円 780">
          <a:extLst>
            <a:ext uri="{FF2B5EF4-FFF2-40B4-BE49-F238E27FC236}">
              <a16:creationId xmlns:a16="http://schemas.microsoft.com/office/drawing/2014/main" id="{E56CE2EB-1000-45C8-9D10-32070B5D3F55}"/>
            </a:ext>
          </a:extLst>
        </xdr:cNvPr>
        <xdr:cNvSpPr/>
      </xdr:nvSpPr>
      <xdr:spPr>
        <a:xfrm>
          <a:off x="16268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20972</xdr:rowOff>
    </xdr:from>
    <xdr:ext cx="405111" cy="259045"/>
    <xdr:sp macro="" textlink="">
      <xdr:nvSpPr>
        <xdr:cNvPr id="782" name="【庁舎】&#10;有形固定資産減価償却率該当値テキスト">
          <a:extLst>
            <a:ext uri="{FF2B5EF4-FFF2-40B4-BE49-F238E27FC236}">
              <a16:creationId xmlns:a16="http://schemas.microsoft.com/office/drawing/2014/main" id="{B56CDEAF-5A2D-4844-A421-9DFDCF1D6B58}"/>
            </a:ext>
          </a:extLst>
        </xdr:cNvPr>
        <xdr:cNvSpPr txBox="1"/>
      </xdr:nvSpPr>
      <xdr:spPr>
        <a:xfrm>
          <a:off x="16357600"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149225</xdr:rowOff>
    </xdr:from>
    <xdr:to>
      <xdr:col>81</xdr:col>
      <xdr:colOff>101600</xdr:colOff>
      <xdr:row>106</xdr:row>
      <xdr:rowOff>79375</xdr:rowOff>
    </xdr:to>
    <xdr:sp macro="" textlink="">
      <xdr:nvSpPr>
        <xdr:cNvPr id="783" name="楕円 782">
          <a:extLst>
            <a:ext uri="{FF2B5EF4-FFF2-40B4-BE49-F238E27FC236}">
              <a16:creationId xmlns:a16="http://schemas.microsoft.com/office/drawing/2014/main" id="{FE34BBF9-4BE6-4626-89DF-584DCF5077CE}"/>
            </a:ext>
          </a:extLst>
        </xdr:cNvPr>
        <xdr:cNvSpPr/>
      </xdr:nvSpPr>
      <xdr:spPr>
        <a:xfrm>
          <a:off x="15430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106</xdr:row>
      <xdr:rowOff>93345</xdr:rowOff>
    </xdr:to>
    <xdr:cxnSp macro="">
      <xdr:nvCxnSpPr>
        <xdr:cNvPr id="784" name="直線コネクタ 783">
          <a:extLst>
            <a:ext uri="{FF2B5EF4-FFF2-40B4-BE49-F238E27FC236}">
              <a16:creationId xmlns:a16="http://schemas.microsoft.com/office/drawing/2014/main" id="{00470D4B-8E67-43CC-8FF4-9279CD63AC5A}"/>
            </a:ext>
          </a:extLst>
        </xdr:cNvPr>
        <xdr:cNvCxnSpPr/>
      </xdr:nvCxnSpPr>
      <xdr:spPr>
        <a:xfrm>
          <a:off x="15481300" y="182022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84455</xdr:rowOff>
    </xdr:from>
    <xdr:to>
      <xdr:col>76</xdr:col>
      <xdr:colOff>165100</xdr:colOff>
      <xdr:row>106</xdr:row>
      <xdr:rowOff>14605</xdr:rowOff>
    </xdr:to>
    <xdr:sp macro="" textlink="">
      <xdr:nvSpPr>
        <xdr:cNvPr id="785" name="楕円 784">
          <a:extLst>
            <a:ext uri="{FF2B5EF4-FFF2-40B4-BE49-F238E27FC236}">
              <a16:creationId xmlns:a16="http://schemas.microsoft.com/office/drawing/2014/main" id="{06CDA4A5-1FE9-4293-AF89-6C5324D4DEDE}"/>
            </a:ext>
          </a:extLst>
        </xdr:cNvPr>
        <xdr:cNvSpPr/>
      </xdr:nvSpPr>
      <xdr:spPr>
        <a:xfrm>
          <a:off x="14541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135255</xdr:rowOff>
    </xdr:from>
    <xdr:to>
      <xdr:col>81</xdr:col>
      <xdr:colOff>50800</xdr:colOff>
      <xdr:row>106</xdr:row>
      <xdr:rowOff>28575</xdr:rowOff>
    </xdr:to>
    <xdr:cxnSp macro="">
      <xdr:nvCxnSpPr>
        <xdr:cNvPr id="786" name="直線コネクタ 785">
          <a:extLst>
            <a:ext uri="{FF2B5EF4-FFF2-40B4-BE49-F238E27FC236}">
              <a16:creationId xmlns:a16="http://schemas.microsoft.com/office/drawing/2014/main" id="{83214B6B-7B70-4CA3-AC5F-7E826C972746}"/>
            </a:ext>
          </a:extLst>
        </xdr:cNvPr>
        <xdr:cNvCxnSpPr/>
      </xdr:nvCxnSpPr>
      <xdr:spPr>
        <a:xfrm>
          <a:off x="14592300" y="181375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787" name="楕円 786">
          <a:extLst>
            <a:ext uri="{FF2B5EF4-FFF2-40B4-BE49-F238E27FC236}">
              <a16:creationId xmlns:a16="http://schemas.microsoft.com/office/drawing/2014/main" id="{D0266940-34C6-4FB4-9181-E44305DDC542}"/>
            </a:ext>
          </a:extLst>
        </xdr:cNvPr>
        <xdr:cNvSpPr/>
      </xdr:nvSpPr>
      <xdr:spPr>
        <a:xfrm>
          <a:off x="1365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72389</xdr:rowOff>
    </xdr:from>
    <xdr:to>
      <xdr:col>76</xdr:col>
      <xdr:colOff>114300</xdr:colOff>
      <xdr:row>105</xdr:row>
      <xdr:rowOff>135255</xdr:rowOff>
    </xdr:to>
    <xdr:cxnSp macro="">
      <xdr:nvCxnSpPr>
        <xdr:cNvPr id="788" name="直線コネクタ 787">
          <a:extLst>
            <a:ext uri="{FF2B5EF4-FFF2-40B4-BE49-F238E27FC236}">
              <a16:creationId xmlns:a16="http://schemas.microsoft.com/office/drawing/2014/main" id="{6365AE4F-E073-43F9-B086-F657BDC285EE}"/>
            </a:ext>
          </a:extLst>
        </xdr:cNvPr>
        <xdr:cNvCxnSpPr/>
      </xdr:nvCxnSpPr>
      <xdr:spPr>
        <a:xfrm>
          <a:off x="13703300" y="180746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789" name="楕円 788">
          <a:extLst>
            <a:ext uri="{FF2B5EF4-FFF2-40B4-BE49-F238E27FC236}">
              <a16:creationId xmlns:a16="http://schemas.microsoft.com/office/drawing/2014/main" id="{50A39B45-6BBD-4C96-9DF3-CE4129E07291}"/>
            </a:ext>
          </a:extLst>
        </xdr:cNvPr>
        <xdr:cNvSpPr/>
      </xdr:nvSpPr>
      <xdr:spPr>
        <a:xfrm>
          <a:off x="12763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72389</xdr:rowOff>
    </xdr:to>
    <xdr:cxnSp macro="">
      <xdr:nvCxnSpPr>
        <xdr:cNvPr id="790" name="直線コネクタ 789">
          <a:extLst>
            <a:ext uri="{FF2B5EF4-FFF2-40B4-BE49-F238E27FC236}">
              <a16:creationId xmlns:a16="http://schemas.microsoft.com/office/drawing/2014/main" id="{7995DD9E-7902-4DF3-B0C5-A8F07766596F}"/>
            </a:ext>
          </a:extLst>
        </xdr:cNvPr>
        <xdr:cNvCxnSpPr/>
      </xdr:nvCxnSpPr>
      <xdr:spPr>
        <a:xfrm>
          <a:off x="12814300" y="180041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1" name="n_1aveValue【庁舎】&#10;有形固定資産減価償却率">
          <a:extLst>
            <a:ext uri="{FF2B5EF4-FFF2-40B4-BE49-F238E27FC236}">
              <a16:creationId xmlns:a16="http://schemas.microsoft.com/office/drawing/2014/main" id="{332A68CC-9C36-4262-9A43-FE0420D1E640}"/>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aveValue【庁舎】&#10;有形固定資産減価償却率">
          <a:extLst>
            <a:ext uri="{FF2B5EF4-FFF2-40B4-BE49-F238E27FC236}">
              <a16:creationId xmlns:a16="http://schemas.microsoft.com/office/drawing/2014/main" id="{61157B18-9AAB-477D-8D0F-589C437D6E4E}"/>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3" name="n_3aveValue【庁舎】&#10;有形固定資産減価償却率">
          <a:extLst>
            <a:ext uri="{FF2B5EF4-FFF2-40B4-BE49-F238E27FC236}">
              <a16:creationId xmlns:a16="http://schemas.microsoft.com/office/drawing/2014/main" id="{B2007B3A-CF59-453D-8950-1B8FFBEBFED9}"/>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4" name="n_4aveValue【庁舎】&#10;有形固定資産減価償却率">
          <a:extLst>
            <a:ext uri="{FF2B5EF4-FFF2-40B4-BE49-F238E27FC236}">
              <a16:creationId xmlns:a16="http://schemas.microsoft.com/office/drawing/2014/main" id="{DB9A10E6-9D2D-4B67-A642-641C3BCBEB42}"/>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70502</xdr:rowOff>
    </xdr:from>
    <xdr:ext cx="405111" cy="259045"/>
    <xdr:sp macro="" textlink="">
      <xdr:nvSpPr>
        <xdr:cNvPr id="795" name="n_1mainValue【庁舎】&#10;有形固定資産減価償却率">
          <a:extLst>
            <a:ext uri="{FF2B5EF4-FFF2-40B4-BE49-F238E27FC236}">
              <a16:creationId xmlns:a16="http://schemas.microsoft.com/office/drawing/2014/main" id="{40736385-8DFA-468B-8E18-C434FC93F644}"/>
            </a:ext>
          </a:extLst>
        </xdr:cNvPr>
        <xdr:cNvSpPr txBox="1"/>
      </xdr:nvSpPr>
      <xdr:spPr>
        <a:xfrm>
          <a:off x="152660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5732</xdr:rowOff>
    </xdr:from>
    <xdr:ext cx="405111" cy="259045"/>
    <xdr:sp macro="" textlink="">
      <xdr:nvSpPr>
        <xdr:cNvPr id="796" name="n_2mainValue【庁舎】&#10;有形固定資産減価償却率">
          <a:extLst>
            <a:ext uri="{FF2B5EF4-FFF2-40B4-BE49-F238E27FC236}">
              <a16:creationId xmlns:a16="http://schemas.microsoft.com/office/drawing/2014/main" id="{F9BA1E0F-CC74-44B0-830B-0D6D71203BEF}"/>
            </a:ext>
          </a:extLst>
        </xdr:cNvPr>
        <xdr:cNvSpPr txBox="1"/>
      </xdr:nvSpPr>
      <xdr:spPr>
        <a:xfrm>
          <a:off x="14389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797" name="n_3mainValue【庁舎】&#10;有形固定資産減価償却率">
          <a:extLst>
            <a:ext uri="{FF2B5EF4-FFF2-40B4-BE49-F238E27FC236}">
              <a16:creationId xmlns:a16="http://schemas.microsoft.com/office/drawing/2014/main" id="{85C7B2C6-2A6A-48A6-9103-C4FFFDB6A562}"/>
            </a:ext>
          </a:extLst>
        </xdr:cNvPr>
        <xdr:cNvSpPr txBox="1"/>
      </xdr:nvSpPr>
      <xdr:spPr>
        <a:xfrm>
          <a:off x="13500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798" name="n_4mainValue【庁舎】&#10;有形固定資産減価償却率">
          <a:extLst>
            <a:ext uri="{FF2B5EF4-FFF2-40B4-BE49-F238E27FC236}">
              <a16:creationId xmlns:a16="http://schemas.microsoft.com/office/drawing/2014/main" id="{852390AA-C484-4181-A630-AF2B621F6F48}"/>
            </a:ext>
          </a:extLst>
        </xdr:cNvPr>
        <xdr:cNvSpPr txBox="1"/>
      </xdr:nvSpPr>
      <xdr:spPr>
        <a:xfrm>
          <a:off x="12611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896A545-C3E2-4FE7-8ADC-E589C8B449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8814549-7F96-40C0-AA73-31C7DB1E83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5302245-2ECD-4EA3-BA6E-BA68FFC2D2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F3371DC-83D2-4D30-8F09-71FD7FA257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45494600-2188-4F5A-8355-B0A0B70099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38F89CD-2E04-4976-9ED0-48D272F224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DD97338C-FBE5-47FD-99EC-52A23CDA20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779105AB-36B6-4642-8D40-A72822D36C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E242E9D-90B0-461B-B1A1-DD6A1D6575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6AC6DAF-6273-4769-B9D1-5824113D5E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BFB1AD74-D7F2-48CE-9F54-F28F6B6A2C0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610958DB-B01A-4A69-A131-659160DA8B9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8610C889-439B-4617-A95E-E620FEA9682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4BE967FD-5E47-44DB-8027-605E4523775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26CD9525-0F07-4679-9519-AB3F08A0886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162DD02C-ACF3-4DE7-A175-E6FF844669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A5625C1B-9F18-4E0E-BF0C-4C5B5E77007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22CBBD06-C35B-4F8D-B48A-85DE2650F2E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A3A6A13-493A-45E5-947C-4C78E8892A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CC2A1E4-531E-4A11-9086-1B21C5DEB7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D026140F-C20A-489F-AA90-B9CB752290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B314095D-7383-41AB-89A0-59BA85950665}"/>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庁舎】&#10;一人当たり面積最小値テキスト">
          <a:extLst>
            <a:ext uri="{FF2B5EF4-FFF2-40B4-BE49-F238E27FC236}">
              <a16:creationId xmlns:a16="http://schemas.microsoft.com/office/drawing/2014/main" id="{D53315AE-A478-4D04-B54C-78D9AFBB21A8}"/>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204F2A98-D3B3-493D-BD37-8FF51B55EE82}"/>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3" name="【庁舎】&#10;一人当たり面積最大値テキスト">
          <a:extLst>
            <a:ext uri="{FF2B5EF4-FFF2-40B4-BE49-F238E27FC236}">
              <a16:creationId xmlns:a16="http://schemas.microsoft.com/office/drawing/2014/main" id="{58F6D4AD-549F-42E1-B26E-806F6A5C25B8}"/>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4" name="直線コネクタ 823">
          <a:extLst>
            <a:ext uri="{FF2B5EF4-FFF2-40B4-BE49-F238E27FC236}">
              <a16:creationId xmlns:a16="http://schemas.microsoft.com/office/drawing/2014/main" id="{2E5CAEC1-F7FF-49ED-A82E-193856C7EF1D}"/>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5" name="【庁舎】&#10;一人当たり面積平均値テキスト">
          <a:extLst>
            <a:ext uri="{FF2B5EF4-FFF2-40B4-BE49-F238E27FC236}">
              <a16:creationId xmlns:a16="http://schemas.microsoft.com/office/drawing/2014/main" id="{B37B0222-EDDA-4782-821A-4992F611D69A}"/>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6" name="フローチャート: 判断 825">
          <a:extLst>
            <a:ext uri="{FF2B5EF4-FFF2-40B4-BE49-F238E27FC236}">
              <a16:creationId xmlns:a16="http://schemas.microsoft.com/office/drawing/2014/main" id="{BFB55E12-1696-46C8-9BFD-D6EA3418A186}"/>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7" name="フローチャート: 判断 826">
          <a:extLst>
            <a:ext uri="{FF2B5EF4-FFF2-40B4-BE49-F238E27FC236}">
              <a16:creationId xmlns:a16="http://schemas.microsoft.com/office/drawing/2014/main" id="{EC928553-DBCD-4FA4-856A-F4654478B0B6}"/>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8" name="フローチャート: 判断 827">
          <a:extLst>
            <a:ext uri="{FF2B5EF4-FFF2-40B4-BE49-F238E27FC236}">
              <a16:creationId xmlns:a16="http://schemas.microsoft.com/office/drawing/2014/main" id="{42CC89EA-EB50-4457-8331-F59757D35E6F}"/>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9" name="フローチャート: 判断 828">
          <a:extLst>
            <a:ext uri="{FF2B5EF4-FFF2-40B4-BE49-F238E27FC236}">
              <a16:creationId xmlns:a16="http://schemas.microsoft.com/office/drawing/2014/main" id="{7CA7287C-BB73-4323-9C2E-0E23F48152A4}"/>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0" name="フローチャート: 判断 829">
          <a:extLst>
            <a:ext uri="{FF2B5EF4-FFF2-40B4-BE49-F238E27FC236}">
              <a16:creationId xmlns:a16="http://schemas.microsoft.com/office/drawing/2014/main" id="{6ED7F81E-D867-4C77-ADDA-0D43E45B5EBE}"/>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8281378-77B5-4DE6-82A7-4C7123E631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0336BE-6D50-4F1C-809B-E2C2C46ED7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1A47540-FD1E-4ABB-B1B3-6DE971BCFC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F894954-9806-47EF-B45E-1998AA29EBF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8E8C232-F3A7-4B70-8637-A18459BC67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36" name="楕円 835">
          <a:extLst>
            <a:ext uri="{FF2B5EF4-FFF2-40B4-BE49-F238E27FC236}">
              <a16:creationId xmlns:a16="http://schemas.microsoft.com/office/drawing/2014/main" id="{6E7A26B7-CD19-44BF-B8ED-51849CD9BB5B}"/>
            </a:ext>
          </a:extLst>
        </xdr:cNvPr>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33545</xdr:rowOff>
    </xdr:from>
    <xdr:ext cx="469744" cy="259045"/>
    <xdr:sp macro="" textlink="">
      <xdr:nvSpPr>
        <xdr:cNvPr id="837" name="【庁舎】&#10;一人当たり面積該当値テキスト">
          <a:extLst>
            <a:ext uri="{FF2B5EF4-FFF2-40B4-BE49-F238E27FC236}">
              <a16:creationId xmlns:a16="http://schemas.microsoft.com/office/drawing/2014/main" id="{34191A47-AB75-43CF-81AA-79BAD3081BB2}"/>
            </a:ext>
          </a:extLst>
        </xdr:cNvPr>
        <xdr:cNvSpPr txBox="1"/>
      </xdr:nvSpPr>
      <xdr:spPr>
        <a:xfrm>
          <a:off x="221996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55118</xdr:rowOff>
    </xdr:from>
    <xdr:to>
      <xdr:col>112</xdr:col>
      <xdr:colOff>38100</xdr:colOff>
      <xdr:row>105</xdr:row>
      <xdr:rowOff>156718</xdr:rowOff>
    </xdr:to>
    <xdr:sp macro="" textlink="">
      <xdr:nvSpPr>
        <xdr:cNvPr id="838" name="楕円 837">
          <a:extLst>
            <a:ext uri="{FF2B5EF4-FFF2-40B4-BE49-F238E27FC236}">
              <a16:creationId xmlns:a16="http://schemas.microsoft.com/office/drawing/2014/main" id="{E31CAA21-D576-4DAA-B3D1-48808385BC53}"/>
            </a:ext>
          </a:extLst>
        </xdr:cNvPr>
        <xdr:cNvSpPr/>
      </xdr:nvSpPr>
      <xdr:spPr>
        <a:xfrm>
          <a:off x="21272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105918</xdr:rowOff>
    </xdr:to>
    <xdr:cxnSp macro="">
      <xdr:nvCxnSpPr>
        <xdr:cNvPr id="839" name="直線コネクタ 838">
          <a:extLst>
            <a:ext uri="{FF2B5EF4-FFF2-40B4-BE49-F238E27FC236}">
              <a16:creationId xmlns:a16="http://schemas.microsoft.com/office/drawing/2014/main" id="{53CF53A6-714D-4980-AD67-2CBE128D5A26}"/>
            </a:ext>
          </a:extLst>
        </xdr:cNvPr>
        <xdr:cNvCxnSpPr/>
      </xdr:nvCxnSpPr>
      <xdr:spPr>
        <a:xfrm>
          <a:off x="21323300" y="18108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55118</xdr:rowOff>
    </xdr:from>
    <xdr:to>
      <xdr:col>107</xdr:col>
      <xdr:colOff>101600</xdr:colOff>
      <xdr:row>105</xdr:row>
      <xdr:rowOff>156718</xdr:rowOff>
    </xdr:to>
    <xdr:sp macro="" textlink="">
      <xdr:nvSpPr>
        <xdr:cNvPr id="840" name="楕円 839">
          <a:extLst>
            <a:ext uri="{FF2B5EF4-FFF2-40B4-BE49-F238E27FC236}">
              <a16:creationId xmlns:a16="http://schemas.microsoft.com/office/drawing/2014/main" id="{01922CEC-9966-4824-A2C2-AB8E9A5049FA}"/>
            </a:ext>
          </a:extLst>
        </xdr:cNvPr>
        <xdr:cNvSpPr/>
      </xdr:nvSpPr>
      <xdr:spPr>
        <a:xfrm>
          <a:off x="20383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105918</xdr:rowOff>
    </xdr:from>
    <xdr:to>
      <xdr:col>111</xdr:col>
      <xdr:colOff>177800</xdr:colOff>
      <xdr:row>105</xdr:row>
      <xdr:rowOff>105918</xdr:rowOff>
    </xdr:to>
    <xdr:cxnSp macro="">
      <xdr:nvCxnSpPr>
        <xdr:cNvPr id="841" name="直線コネクタ 840">
          <a:extLst>
            <a:ext uri="{FF2B5EF4-FFF2-40B4-BE49-F238E27FC236}">
              <a16:creationId xmlns:a16="http://schemas.microsoft.com/office/drawing/2014/main" id="{28249E26-A9F7-441F-98A8-097FDF709022}"/>
            </a:ext>
          </a:extLst>
        </xdr:cNvPr>
        <xdr:cNvCxnSpPr/>
      </xdr:nvCxnSpPr>
      <xdr:spPr>
        <a:xfrm>
          <a:off x="20434300" y="18108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42" name="楕円 841">
          <a:extLst>
            <a:ext uri="{FF2B5EF4-FFF2-40B4-BE49-F238E27FC236}">
              <a16:creationId xmlns:a16="http://schemas.microsoft.com/office/drawing/2014/main" id="{C089E57E-B9EF-4690-BA9F-39594556F2FB}"/>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105918</xdr:rowOff>
    </xdr:from>
    <xdr:to>
      <xdr:col>107</xdr:col>
      <xdr:colOff>50800</xdr:colOff>
      <xdr:row>105</xdr:row>
      <xdr:rowOff>110489</xdr:rowOff>
    </xdr:to>
    <xdr:cxnSp macro="">
      <xdr:nvCxnSpPr>
        <xdr:cNvPr id="843" name="直線コネクタ 842">
          <a:extLst>
            <a:ext uri="{FF2B5EF4-FFF2-40B4-BE49-F238E27FC236}">
              <a16:creationId xmlns:a16="http://schemas.microsoft.com/office/drawing/2014/main" id="{5A7BC535-7973-4546-B8B5-90F63DDCE44D}"/>
            </a:ext>
          </a:extLst>
        </xdr:cNvPr>
        <xdr:cNvCxnSpPr/>
      </xdr:nvCxnSpPr>
      <xdr:spPr>
        <a:xfrm flipV="1">
          <a:off x="19545300" y="181081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4" name="楕円 843">
          <a:extLst>
            <a:ext uri="{FF2B5EF4-FFF2-40B4-BE49-F238E27FC236}">
              <a16:creationId xmlns:a16="http://schemas.microsoft.com/office/drawing/2014/main" id="{669A7F2C-7A25-417C-BE31-0A3089784705}"/>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110489</xdr:rowOff>
    </xdr:to>
    <xdr:cxnSp macro="">
      <xdr:nvCxnSpPr>
        <xdr:cNvPr id="845" name="直線コネクタ 844">
          <a:extLst>
            <a:ext uri="{FF2B5EF4-FFF2-40B4-BE49-F238E27FC236}">
              <a16:creationId xmlns:a16="http://schemas.microsoft.com/office/drawing/2014/main" id="{52DEB0E2-4648-42BB-B61F-73FC4EEBE176}"/>
            </a:ext>
          </a:extLst>
        </xdr:cNvPr>
        <xdr:cNvCxnSpPr/>
      </xdr:nvCxnSpPr>
      <xdr:spPr>
        <a:xfrm>
          <a:off x="18656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6" name="n_1aveValue【庁舎】&#10;一人当たり面積">
          <a:extLst>
            <a:ext uri="{FF2B5EF4-FFF2-40B4-BE49-F238E27FC236}">
              <a16:creationId xmlns:a16="http://schemas.microsoft.com/office/drawing/2014/main" id="{45FC8217-1D06-4575-BC26-13F5FA4C25AE}"/>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7" name="n_2aveValue【庁舎】&#10;一人当たり面積">
          <a:extLst>
            <a:ext uri="{FF2B5EF4-FFF2-40B4-BE49-F238E27FC236}">
              <a16:creationId xmlns:a16="http://schemas.microsoft.com/office/drawing/2014/main" id="{813EFD08-0E5A-4594-8FC2-2E50CC355E91}"/>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48" name="n_3aveValue【庁舎】&#10;一人当たり面積">
          <a:extLst>
            <a:ext uri="{FF2B5EF4-FFF2-40B4-BE49-F238E27FC236}">
              <a16:creationId xmlns:a16="http://schemas.microsoft.com/office/drawing/2014/main" id="{2802FBBD-AF88-41FE-9B93-1AC64FF0435D}"/>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49" name="n_4aveValue【庁舎】&#10;一人当たり面積">
          <a:extLst>
            <a:ext uri="{FF2B5EF4-FFF2-40B4-BE49-F238E27FC236}">
              <a16:creationId xmlns:a16="http://schemas.microsoft.com/office/drawing/2014/main" id="{AE199BF5-FC9E-43A1-8C50-FFC15D47B188}"/>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147845</xdr:rowOff>
    </xdr:from>
    <xdr:ext cx="469744" cy="259045"/>
    <xdr:sp macro="" textlink="">
      <xdr:nvSpPr>
        <xdr:cNvPr id="850" name="n_1mainValue【庁舎】&#10;一人当たり面積">
          <a:extLst>
            <a:ext uri="{FF2B5EF4-FFF2-40B4-BE49-F238E27FC236}">
              <a16:creationId xmlns:a16="http://schemas.microsoft.com/office/drawing/2014/main" id="{30C2A54A-5ADB-44DD-9725-A7E0DB338655}"/>
            </a:ext>
          </a:extLst>
        </xdr:cNvPr>
        <xdr:cNvSpPr txBox="1"/>
      </xdr:nvSpPr>
      <xdr:spPr>
        <a:xfrm>
          <a:off x="21075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147845</xdr:rowOff>
    </xdr:from>
    <xdr:ext cx="469744" cy="259045"/>
    <xdr:sp macro="" textlink="">
      <xdr:nvSpPr>
        <xdr:cNvPr id="851" name="n_2mainValue【庁舎】&#10;一人当たり面積">
          <a:extLst>
            <a:ext uri="{FF2B5EF4-FFF2-40B4-BE49-F238E27FC236}">
              <a16:creationId xmlns:a16="http://schemas.microsoft.com/office/drawing/2014/main" id="{C1A9F178-5559-4F0C-958C-AF24A76959C7}"/>
            </a:ext>
          </a:extLst>
        </xdr:cNvPr>
        <xdr:cNvSpPr txBox="1"/>
      </xdr:nvSpPr>
      <xdr:spPr>
        <a:xfrm>
          <a:off x="20199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852" name="n_3mainValue【庁舎】&#10;一人当たり面積">
          <a:extLst>
            <a:ext uri="{FF2B5EF4-FFF2-40B4-BE49-F238E27FC236}">
              <a16:creationId xmlns:a16="http://schemas.microsoft.com/office/drawing/2014/main" id="{A6F9382E-D4A7-4671-B9C1-D468BF1F222D}"/>
            </a:ext>
          </a:extLst>
        </xdr:cNvPr>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53" name="n_4mainValue【庁舎】&#10;一人当たり面積">
          <a:extLst>
            <a:ext uri="{FF2B5EF4-FFF2-40B4-BE49-F238E27FC236}">
              <a16:creationId xmlns:a16="http://schemas.microsoft.com/office/drawing/2014/main" id="{90DB94AF-BA7B-45C9-950F-85875CB8CB59}"/>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427DBC6-5D04-4736-A941-EF8076132B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FBBDB3A-B83E-4CCB-9EDE-177033D1D5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035F7F2-60B1-4F9D-ADB0-DBAC253B8A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類似団体と比べて、特に有形固定資産減価償却率が高い施設は、体育館・プール、図書館、一般廃棄物処理施設、庁舎である。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体育館・プールについては、体育室やクラブハウス、運動場等の各施設の改修等の優先順位に基づき、長寿命化を図る。なお、大体育室等については、令和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年度に耐震診断を実施し、必要に応じて耐震改修等を行い耐震性を確保する。</a:t>
          </a:r>
        </a:p>
        <a:p>
          <a:r>
            <a:rPr kumimoji="1" lang="ja-JP" altLang="en-US" sz="1300">
              <a:latin typeface="ＭＳ Ｐゴシック" panose="020B0600070205080204" pitchFamily="50" charset="-128"/>
              <a:ea typeface="ＭＳ Ｐゴシック" panose="020B0600070205080204" pitchFamily="50" charset="-128"/>
            </a:rPr>
            <a:t>図書館については、設備や内装などの改修を実施し、長寿命化を図る。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一般廃棄物処理施設については、焼却施設等の更新時期までに定期的な修繕等を実施し機能維持を図る。また、他市町とのごみ処理広域化について検討する。</a:t>
          </a:r>
        </a:p>
        <a:p>
          <a:r>
            <a:rPr kumimoji="1" lang="ja-JP" altLang="en-US" sz="1300">
              <a:latin typeface="ＭＳ Ｐゴシック" panose="020B0600070205080204" pitchFamily="50" charset="-128"/>
              <a:ea typeface="ＭＳ Ｐゴシック" panose="020B0600070205080204" pitchFamily="50" charset="-128"/>
            </a:rPr>
            <a:t>庁舎については、照明設備の計画改修などを実施し、長寿命化を図る。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ポイント、埼玉県平均は</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ポイントそれぞれ上回っている。就業者人口の減少等に伴う個人住民税の減少が危惧される中、引き続き市税の安定的な確保につながる施策を検討していく。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歳入面では、臨時財政対策債が</a:t>
          </a:r>
          <a:r>
            <a:rPr kumimoji="1" lang="en-US" altLang="ja-JP" sz="1300">
              <a:latin typeface="ＭＳ Ｐゴシック" panose="020B0600070205080204" pitchFamily="50" charset="-128"/>
              <a:ea typeface="ＭＳ Ｐゴシック" panose="020B0600070205080204" pitchFamily="50" charset="-128"/>
            </a:rPr>
            <a:t>265,404</a:t>
          </a:r>
          <a:r>
            <a:rPr kumimoji="1" lang="ja-JP" altLang="en-US" sz="1300">
              <a:latin typeface="ＭＳ Ｐゴシック" panose="020B0600070205080204" pitchFamily="50" charset="-128"/>
              <a:ea typeface="ＭＳ Ｐゴシック" panose="020B0600070205080204" pitchFamily="50" charset="-128"/>
            </a:rPr>
            <a:t>千円減少したことなどにより、経常一般財源全体で</a:t>
          </a:r>
          <a:r>
            <a:rPr kumimoji="1" lang="en-US" altLang="ja-JP" sz="1300">
              <a:latin typeface="ＭＳ Ｐゴシック" panose="020B0600070205080204" pitchFamily="50" charset="-128"/>
              <a:ea typeface="ＭＳ Ｐゴシック" panose="020B0600070205080204" pitchFamily="50" charset="-128"/>
            </a:rPr>
            <a:t>27,093</a:t>
          </a:r>
          <a:r>
            <a:rPr kumimoji="1" lang="ja-JP" altLang="en-US" sz="1300">
              <a:latin typeface="ＭＳ Ｐゴシック" panose="020B0600070205080204" pitchFamily="50" charset="-128"/>
              <a:ea typeface="ＭＳ Ｐゴシック" panose="020B0600070205080204" pitchFamily="50" charset="-128"/>
            </a:rPr>
            <a:t>千円減少した。歳出面では、物件費が</a:t>
          </a:r>
          <a:r>
            <a:rPr kumimoji="1" lang="en-US" altLang="ja-JP" sz="1300">
              <a:latin typeface="ＭＳ Ｐゴシック" panose="020B0600070205080204" pitchFamily="50" charset="-128"/>
              <a:ea typeface="ＭＳ Ｐゴシック" panose="020B0600070205080204" pitchFamily="50" charset="-128"/>
            </a:rPr>
            <a:t>34,859</a:t>
          </a:r>
          <a:r>
            <a:rPr kumimoji="1" lang="ja-JP" altLang="en-US" sz="1300">
              <a:latin typeface="ＭＳ Ｐゴシック" panose="020B0600070205080204" pitchFamily="50" charset="-128"/>
              <a:ea typeface="ＭＳ Ｐゴシック" panose="020B0600070205080204" pitchFamily="50" charset="-128"/>
            </a:rPr>
            <a:t>千円減、公債費が</a:t>
          </a:r>
          <a:r>
            <a:rPr kumimoji="1" lang="en-US" altLang="ja-JP" sz="1300">
              <a:latin typeface="ＭＳ Ｐゴシック" panose="020B0600070205080204" pitchFamily="50" charset="-128"/>
              <a:ea typeface="ＭＳ Ｐゴシック" panose="020B0600070205080204" pitchFamily="50" charset="-128"/>
            </a:rPr>
            <a:t>58,241</a:t>
          </a:r>
          <a:r>
            <a:rPr kumimoji="1" lang="ja-JP" altLang="en-US" sz="1300">
              <a:latin typeface="ＭＳ Ｐゴシック" panose="020B0600070205080204" pitchFamily="50" charset="-128"/>
              <a:ea typeface="ＭＳ Ｐゴシック" panose="020B0600070205080204" pitchFamily="50" charset="-128"/>
            </a:rPr>
            <a:t>千円減等したが、人件費が</a:t>
          </a:r>
          <a:r>
            <a:rPr kumimoji="1" lang="en-US" altLang="ja-JP" sz="1300">
              <a:latin typeface="ＭＳ Ｐゴシック" panose="020B0600070205080204" pitchFamily="50" charset="-128"/>
              <a:ea typeface="ＭＳ Ｐゴシック" panose="020B0600070205080204" pitchFamily="50" charset="-128"/>
            </a:rPr>
            <a:t>124,678</a:t>
          </a:r>
          <a:r>
            <a:rPr kumimoji="1" lang="ja-JP" altLang="en-US" sz="1300">
              <a:latin typeface="ＭＳ Ｐゴシック" panose="020B0600070205080204" pitchFamily="50" charset="-128"/>
              <a:ea typeface="ＭＳ Ｐゴシック" panose="020B0600070205080204" pitchFamily="50" charset="-128"/>
            </a:rPr>
            <a:t>千円増、扶助費が</a:t>
          </a:r>
          <a:r>
            <a:rPr kumimoji="1" lang="en-US" altLang="ja-JP" sz="1300">
              <a:latin typeface="ＭＳ Ｐゴシック" panose="020B0600070205080204" pitchFamily="50" charset="-128"/>
              <a:ea typeface="ＭＳ Ｐゴシック" panose="020B0600070205080204" pitchFamily="50" charset="-128"/>
            </a:rPr>
            <a:t>507,081</a:t>
          </a:r>
          <a:r>
            <a:rPr kumimoji="1" lang="ja-JP" altLang="en-US" sz="1300">
              <a:latin typeface="ＭＳ Ｐゴシック" panose="020B0600070205080204" pitchFamily="50" charset="-128"/>
              <a:ea typeface="ＭＳ Ｐゴシック" panose="020B0600070205080204" pitchFamily="50" charset="-128"/>
            </a:rPr>
            <a:t>千円増などの要因により、経常一般財源全体で</a:t>
          </a:r>
          <a:r>
            <a:rPr kumimoji="1" lang="en-US" altLang="ja-JP" sz="1300">
              <a:latin typeface="ＭＳ Ｐゴシック" panose="020B0600070205080204" pitchFamily="50" charset="-128"/>
              <a:ea typeface="ＭＳ Ｐゴシック" panose="020B0600070205080204" pitchFamily="50" charset="-128"/>
            </a:rPr>
            <a:t>654,130</a:t>
          </a:r>
          <a:r>
            <a:rPr kumimoji="1" lang="ja-JP" altLang="en-US" sz="1300">
              <a:latin typeface="ＭＳ Ｐゴシック" panose="020B0600070205080204" pitchFamily="50" charset="-128"/>
              <a:ea typeface="ＭＳ Ｐゴシック" panose="020B0600070205080204" pitchFamily="50" charset="-128"/>
            </a:rPr>
            <a:t>千円増加し、経常収支比率は</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％へと上昇した。今後については、投資的経費に係る事業費の見直しや進度調整を通じて、引き続き公債費の削減に努めるなど、経常的経費の削減を図り、健全な財政運営に努める。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107188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300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61</xdr:row>
      <xdr:rowOff>114554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100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5100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78232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98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人件費は正規職員に係る給与の増加等により</a:t>
          </a:r>
          <a:r>
            <a:rPr kumimoji="1" lang="en-US" altLang="ja-JP" sz="1300">
              <a:latin typeface="ＭＳ Ｐゴシック" panose="020B0600070205080204" pitchFamily="50" charset="-128"/>
              <a:ea typeface="ＭＳ Ｐゴシック" panose="020B0600070205080204" pitchFamily="50" charset="-128"/>
            </a:rPr>
            <a:t>124,678</a:t>
          </a:r>
          <a:r>
            <a:rPr kumimoji="1" lang="ja-JP" altLang="en-US" sz="1300">
              <a:latin typeface="ＭＳ Ｐゴシック" panose="020B0600070205080204" pitchFamily="50" charset="-128"/>
              <a:ea typeface="ＭＳ Ｐゴシック" panose="020B0600070205080204" pitchFamily="50" charset="-128"/>
            </a:rPr>
            <a:t>千円増加したが、物件費はごみ収集・運搬事業等の減少により</a:t>
          </a:r>
          <a:r>
            <a:rPr kumimoji="1" lang="en-US" altLang="ja-JP" sz="1300">
              <a:latin typeface="ＭＳ Ｐゴシック" panose="020B0600070205080204" pitchFamily="50" charset="-128"/>
              <a:ea typeface="ＭＳ Ｐゴシック" panose="020B0600070205080204" pitchFamily="50" charset="-128"/>
            </a:rPr>
            <a:t>34,859</a:t>
          </a:r>
          <a:r>
            <a:rPr kumimoji="1" lang="ja-JP" altLang="en-US" sz="1300">
              <a:latin typeface="ＭＳ Ｐゴシック" panose="020B0600070205080204" pitchFamily="50" charset="-128"/>
              <a:ea typeface="ＭＳ Ｐゴシック" panose="020B0600070205080204" pitchFamily="50" charset="-128"/>
            </a:rPr>
            <a:t>千円減少した。今後は公共施設の老朽化等により維持補修費の増加が見込まれるため、長寿命化等を計画的に行っていくことにより、抑制に努める。また、会計年度任用職員を含め、職員の人事配置の適正化を図るとともに、業務委託の見直しを進め、統廃合やサービス内容についても見直しを行い、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80465</xdr:rowOff>
    </xdr:from>
    <xdr:to>
      <xdr:col>23</xdr:col>
      <xdr:colOff>133350</xdr:colOff>
      <xdr:row>81</xdr:row>
      <xdr:rowOff>136365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67915"/>
          <a:ext cx="838200" cy="5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120776</xdr:rowOff>
    </xdr:from>
    <xdr:to>
      <xdr:col>19</xdr:col>
      <xdr:colOff>133350</xdr:colOff>
      <xdr:row>81</xdr:row>
      <xdr:rowOff>136365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8226"/>
          <a:ext cx="8890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120776</xdr:rowOff>
    </xdr:from>
    <xdr:to>
      <xdr:col>15</xdr:col>
      <xdr:colOff>82550</xdr:colOff>
      <xdr:row>81</xdr:row>
      <xdr:rowOff>139316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8226"/>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66469</xdr:rowOff>
    </xdr:from>
    <xdr:to>
      <xdr:col>11</xdr:col>
      <xdr:colOff>31750</xdr:colOff>
      <xdr:row>81</xdr:row>
      <xdr:rowOff>139316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3919"/>
          <a:ext cx="8890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29665</xdr:rowOff>
    </xdr:from>
    <xdr:to>
      <xdr:col>23</xdr:col>
      <xdr:colOff>184150</xdr:colOff>
      <xdr:row>81</xdr:row>
      <xdr:rowOff>131265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46192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85565</xdr:rowOff>
    </xdr:from>
    <xdr:to>
      <xdr:col>19</xdr:col>
      <xdr:colOff>184150</xdr:colOff>
      <xdr:row>82</xdr:row>
      <xdr:rowOff>15715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25892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69976</xdr:rowOff>
    </xdr:from>
    <xdr:to>
      <xdr:col>15</xdr:col>
      <xdr:colOff>133350</xdr:colOff>
      <xdr:row>82</xdr:row>
      <xdr:rowOff>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88516</xdr:rowOff>
    </xdr:from>
    <xdr:to>
      <xdr:col>11</xdr:col>
      <xdr:colOff>82550</xdr:colOff>
      <xdr:row>82</xdr:row>
      <xdr:rowOff>18666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28843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15669</xdr:rowOff>
    </xdr:from>
    <xdr:to>
      <xdr:col>7</xdr:col>
      <xdr:colOff>31750</xdr:colOff>
      <xdr:row>81</xdr:row>
      <xdr:rowOff>117269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127446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、埼玉県市町村平均を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上回っているため、今後、給料表及び各手当の見直しや、人事評価結果の活用等で、適正化に努める。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945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84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84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前年度に比べ職員数は増加し、人口の減少割合が小さかったため、人口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人当たり職員数は前年度に比べ</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ポイント上回った。類似団体平均と比較しても少ない人数で行政運営ができている。今後も、業務の質と量に応じた人事配置の適正化に努める。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56515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435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44450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38418</xdr:rowOff>
    </xdr:from>
    <xdr:to>
      <xdr:col>72</xdr:col>
      <xdr:colOff>203200</xdr:colOff>
      <xdr:row>62</xdr:row>
      <xdr:rowOff>44450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83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38418</xdr:rowOff>
    </xdr:from>
    <xdr:to>
      <xdr:col>68</xdr:col>
      <xdr:colOff>152400</xdr:colOff>
      <xdr:row>62</xdr:row>
      <xdr:rowOff>66569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83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22242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159068</xdr:rowOff>
    </xdr:from>
    <xdr:to>
      <xdr:col>68</xdr:col>
      <xdr:colOff>203200</xdr:colOff>
      <xdr:row>62</xdr:row>
      <xdr:rowOff>89218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99395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15769</xdr:rowOff>
    </xdr:from>
    <xdr:to>
      <xdr:col>64</xdr:col>
      <xdr:colOff>152400</xdr:colOff>
      <xdr:row>62</xdr:row>
      <xdr:rowOff>117369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127546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年度に借り入れた臨時財政対策債の償還が終了したことなどにより、令和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年度に比べて元利償還金額が</a:t>
          </a:r>
          <a:r>
            <a:rPr kumimoji="1" lang="en-US" altLang="ja-JP" sz="1300">
              <a:latin typeface="ＭＳ Ｐゴシック" panose="020B0600070205080204" pitchFamily="50" charset="-128"/>
              <a:ea typeface="ＭＳ Ｐゴシック" panose="020B0600070205080204" pitchFamily="50" charset="-128"/>
            </a:rPr>
            <a:t>63,313</a:t>
          </a:r>
          <a:r>
            <a:rPr kumimoji="1" lang="ja-JP" altLang="en-US" sz="1300">
              <a:latin typeface="ＭＳ Ｐゴシック" panose="020B0600070205080204" pitchFamily="50" charset="-128"/>
              <a:ea typeface="ＭＳ Ｐゴシック" panose="020B0600070205080204" pitchFamily="50" charset="-128"/>
            </a:rPr>
            <a:t>千円減少したものの、坂戸、鶴ヶ島下水道組合発行債に係る準元利償還金額が増加したことなどにより、令和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年度に比べて一部事務組合等の起こした地方債に充てたと認められる負担金が</a:t>
          </a:r>
          <a:r>
            <a:rPr kumimoji="1" lang="en-US" altLang="ja-JP" sz="1300">
              <a:latin typeface="ＭＳ Ｐゴシック" panose="020B0600070205080204" pitchFamily="50" charset="-128"/>
              <a:ea typeface="ＭＳ Ｐゴシック" panose="020B0600070205080204" pitchFamily="50" charset="-128"/>
            </a:rPr>
            <a:t>4,949</a:t>
          </a:r>
          <a:r>
            <a:rPr kumimoji="1" lang="ja-JP" altLang="en-US" sz="1300">
              <a:latin typeface="ＭＳ Ｐゴシック" panose="020B0600070205080204" pitchFamily="50" charset="-128"/>
              <a:ea typeface="ＭＳ Ｐゴシック" panose="020B0600070205080204" pitchFamily="50" charset="-128"/>
            </a:rPr>
            <a:t>千円増加した。また、街路事業や区画整理事業に係る事業費が増加したことなどにより、令和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年度に比べて都市計画税充当可能額が</a:t>
          </a:r>
          <a:r>
            <a:rPr kumimoji="1" lang="en-US" altLang="ja-JP" sz="1300">
              <a:latin typeface="ＭＳ Ｐゴシック" panose="020B0600070205080204" pitchFamily="50" charset="-128"/>
              <a:ea typeface="ＭＳ Ｐゴシック" panose="020B0600070205080204" pitchFamily="50" charset="-128"/>
            </a:rPr>
            <a:t>24,049</a:t>
          </a:r>
          <a:r>
            <a:rPr kumimoji="1" lang="ja-JP" altLang="en-US" sz="1300">
              <a:latin typeface="ＭＳ Ｐゴシック" panose="020B0600070205080204" pitchFamily="50" charset="-128"/>
              <a:ea typeface="ＭＳ Ｐゴシック" panose="020B0600070205080204" pitchFamily="50" charset="-128"/>
            </a:rPr>
            <a:t>千円減少したことなどにより、実質公債費が上昇した。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83759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6418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163285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492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42</xdr:row>
      <xdr:rowOff>48381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688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139398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新規発行債が増加したものの、令和元年度に借り入れた臨時財政対策債の元金償還が通年化したことなどにより、令和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年度における元金償還額が市債の借入額を上回り、地方債現在高が</a:t>
          </a:r>
          <a:r>
            <a:rPr kumimoji="1" lang="en-US" altLang="ja-JP" sz="1300">
              <a:latin typeface="ＭＳ Ｐゴシック" panose="020B0600070205080204" pitchFamily="50" charset="-128"/>
              <a:ea typeface="ＭＳ Ｐゴシック" panose="020B0600070205080204" pitchFamily="50" charset="-128"/>
            </a:rPr>
            <a:t>1,936,461</a:t>
          </a:r>
          <a:r>
            <a:rPr kumimoji="1" lang="ja-JP" altLang="en-US" sz="1300">
              <a:latin typeface="ＭＳ Ｐゴシック" panose="020B0600070205080204" pitchFamily="50" charset="-128"/>
              <a:ea typeface="ＭＳ Ｐゴシック" panose="020B0600070205080204" pitchFamily="50" charset="-128"/>
            </a:rPr>
            <a:t>千円減少したため、将来負担額が充当可能財源等を下回った。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81824</xdr:rowOff>
    </xdr:from>
    <xdr:to>
      <xdr:col>72</xdr:col>
      <xdr:colOff>203200</xdr:colOff>
      <xdr:row>15</xdr:row>
      <xdr:rowOff>165463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82124"/>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165463</xdr:rowOff>
    </xdr:from>
    <xdr:to>
      <xdr:col>68</xdr:col>
      <xdr:colOff>152400</xdr:colOff>
      <xdr:row>16</xdr:row>
      <xdr:rowOff>137069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37213"/>
          <a:ext cx="889000" cy="14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31024</xdr:rowOff>
    </xdr:from>
    <xdr:to>
      <xdr:col>73</xdr:col>
      <xdr:colOff>44450</xdr:colOff>
      <xdr:row>14</xdr:row>
      <xdr:rowOff>132624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117401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114663</xdr:rowOff>
    </xdr:from>
    <xdr:to>
      <xdr:col>68</xdr:col>
      <xdr:colOff>203200</xdr:colOff>
      <xdr:row>16</xdr:row>
      <xdr:rowOff>44813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29590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86269</xdr:rowOff>
    </xdr:from>
    <xdr:to>
      <xdr:col>64</xdr:col>
      <xdr:colOff>152400</xdr:colOff>
      <xdr:row>17</xdr:row>
      <xdr:rowOff>16419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1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人事院勧告に伴い、職員の給料及び期末手当が増加したこと等により、</a:t>
          </a:r>
          <a:r>
            <a:rPr kumimoji="1" lang="en-US" altLang="ja-JP" sz="1300">
              <a:latin typeface="ＭＳ Ｐゴシック" panose="020B0600070205080204" pitchFamily="50" charset="-128"/>
              <a:ea typeface="ＭＳ Ｐゴシック" panose="020B0600070205080204" pitchFamily="50" charset="-128"/>
            </a:rPr>
            <a:t>124,678</a:t>
          </a:r>
          <a:r>
            <a:rPr kumimoji="1" lang="ja-JP" altLang="en-US" sz="1300">
              <a:latin typeface="ＭＳ Ｐゴシック" panose="020B0600070205080204" pitchFamily="50" charset="-128"/>
              <a:ea typeface="ＭＳ Ｐゴシック" panose="020B0600070205080204" pitchFamily="50" charset="-128"/>
            </a:rPr>
            <a:t>千円増加し、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％上昇した。今後も業務の質と量に応じた人事配置の適正化に努め、事務事業の見直しや民間委託の推進を図る。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93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ごみ収集・運搬事業において</a:t>
          </a:r>
          <a:r>
            <a:rPr kumimoji="1" lang="en-US" altLang="ja-JP" sz="1300">
              <a:latin typeface="ＭＳ Ｐゴシック" panose="020B0600070205080204" pitchFamily="50" charset="-128"/>
              <a:ea typeface="ＭＳ Ｐゴシック" panose="020B0600070205080204" pitchFamily="50" charset="-128"/>
            </a:rPr>
            <a:t>26,118</a:t>
          </a:r>
          <a:r>
            <a:rPr kumimoji="1" lang="ja-JP" altLang="en-US" sz="1300">
              <a:latin typeface="ＭＳ Ｐゴシック" panose="020B0600070205080204" pitchFamily="50" charset="-128"/>
              <a:ea typeface="ＭＳ Ｐゴシック" panose="020B0600070205080204" pitchFamily="50" charset="-128"/>
            </a:rPr>
            <a:t>千円減少、小学校コンピュータ整備事業において</a:t>
          </a:r>
          <a:r>
            <a:rPr kumimoji="1" lang="en-US" altLang="ja-JP" sz="1300">
              <a:latin typeface="ＭＳ Ｐゴシック" panose="020B0600070205080204" pitchFamily="50" charset="-128"/>
              <a:ea typeface="ＭＳ Ｐゴシック" panose="020B0600070205080204" pitchFamily="50" charset="-128"/>
            </a:rPr>
            <a:t>16,672</a:t>
          </a:r>
          <a:r>
            <a:rPr kumimoji="1" lang="ja-JP" altLang="en-US" sz="1300">
              <a:latin typeface="ＭＳ Ｐゴシック" panose="020B0600070205080204" pitchFamily="50" charset="-128"/>
              <a:ea typeface="ＭＳ Ｐゴシック" panose="020B0600070205080204" pitchFamily="50" charset="-128"/>
            </a:rPr>
            <a:t>千円減少したこと等により、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％改善した。今後も業務委託の見直しを進め、施設そのもののあり方について検討するほか、統廃合やサービス内容についても見直しを行う。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162378</xdr:rowOff>
    </xdr:from>
    <xdr:to>
      <xdr:col>82</xdr:col>
      <xdr:colOff>107950</xdr:colOff>
      <xdr:row>20</xdr:row>
      <xdr:rowOff>1814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199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20</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457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34472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45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34472</xdr:rowOff>
    </xdr:from>
    <xdr:to>
      <xdr:col>69</xdr:col>
      <xdr:colOff>92075</xdr:colOff>
      <xdr:row>20</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63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111578</xdr:rowOff>
    </xdr:from>
    <xdr:to>
      <xdr:col>82</xdr:col>
      <xdr:colOff>158750</xdr:colOff>
      <xdr:row>20</xdr:row>
      <xdr:rowOff>41728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83655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4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122464</xdr:rowOff>
    </xdr:from>
    <xdr:to>
      <xdr:col>78</xdr:col>
      <xdr:colOff>120650</xdr:colOff>
      <xdr:row>20</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37391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155122</xdr:rowOff>
    </xdr:from>
    <xdr:to>
      <xdr:col>69</xdr:col>
      <xdr:colOff>142875</xdr:colOff>
      <xdr:row>20</xdr:row>
      <xdr:rowOff>85272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70049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27214</xdr:rowOff>
    </xdr:from>
    <xdr:to>
      <xdr:col>65</xdr:col>
      <xdr:colOff>53975</xdr:colOff>
      <xdr:row>20</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民間保育所等運営委託事業において</a:t>
          </a:r>
          <a:r>
            <a:rPr kumimoji="1" lang="en-US" altLang="ja-JP" sz="1300">
              <a:latin typeface="ＭＳ Ｐゴシック" panose="020B0600070205080204" pitchFamily="50" charset="-128"/>
              <a:ea typeface="ＭＳ Ｐゴシック" panose="020B0600070205080204" pitchFamily="50" charset="-128"/>
            </a:rPr>
            <a:t>312,414</a:t>
          </a:r>
          <a:r>
            <a:rPr kumimoji="1" lang="ja-JP" altLang="en-US" sz="1300">
              <a:latin typeface="ＭＳ Ｐゴシック" panose="020B0600070205080204" pitchFamily="50" charset="-128"/>
              <a:ea typeface="ＭＳ Ｐゴシック" panose="020B0600070205080204" pitchFamily="50" charset="-128"/>
            </a:rPr>
            <a:t>千円増加、認定こども園整備等事業において</a:t>
          </a:r>
          <a:r>
            <a:rPr kumimoji="1" lang="en-US" altLang="ja-JP" sz="1300">
              <a:latin typeface="ＭＳ Ｐゴシック" panose="020B0600070205080204" pitchFamily="50" charset="-128"/>
              <a:ea typeface="ＭＳ Ｐゴシック" panose="020B0600070205080204" pitchFamily="50" charset="-128"/>
            </a:rPr>
            <a:t>51,366</a:t>
          </a:r>
          <a:r>
            <a:rPr kumimoji="1" lang="ja-JP" altLang="en-US" sz="1300">
              <a:latin typeface="ＭＳ Ｐゴシック" panose="020B0600070205080204" pitchFamily="50" charset="-128"/>
              <a:ea typeface="ＭＳ Ｐゴシック" panose="020B0600070205080204" pitchFamily="50" charset="-128"/>
            </a:rPr>
            <a:t>千円増加したこと等により、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56</xdr:row>
      <xdr:rowOff>27940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86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38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76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道路維持費が</a:t>
          </a:r>
          <a:r>
            <a:rPr kumimoji="1" lang="en-US" altLang="ja-JP" sz="1300">
              <a:latin typeface="ＭＳ Ｐゴシック" panose="020B0600070205080204" pitchFamily="50" charset="-128"/>
              <a:ea typeface="ＭＳ Ｐゴシック" panose="020B0600070205080204" pitchFamily="50" charset="-128"/>
            </a:rPr>
            <a:t>5,618</a:t>
          </a:r>
          <a:r>
            <a:rPr kumimoji="1" lang="ja-JP" altLang="en-US" sz="1300">
              <a:latin typeface="ＭＳ Ｐゴシック" panose="020B0600070205080204" pitchFamily="50" charset="-128"/>
              <a:ea typeface="ＭＳ Ｐゴシック" panose="020B0600070205080204" pitchFamily="50" charset="-128"/>
            </a:rPr>
            <a:t>千円増加したことなどにより、維持補修費は</a:t>
          </a:r>
          <a:r>
            <a:rPr kumimoji="1" lang="en-US" altLang="ja-JP" sz="1300">
              <a:latin typeface="ＭＳ Ｐゴシック" panose="020B0600070205080204" pitchFamily="50" charset="-128"/>
              <a:ea typeface="ＭＳ Ｐゴシック" panose="020B0600070205080204" pitchFamily="50" charset="-128"/>
            </a:rPr>
            <a:t>8,578</a:t>
          </a:r>
          <a:r>
            <a:rPr kumimoji="1" lang="ja-JP" altLang="en-US" sz="1300">
              <a:latin typeface="ＭＳ Ｐゴシック" panose="020B0600070205080204" pitchFamily="50" charset="-128"/>
              <a:ea typeface="ＭＳ Ｐゴシック" panose="020B0600070205080204" pitchFamily="50" charset="-128"/>
            </a:rPr>
            <a:t>千円増加した。また、介護保険特別会計繰出金が</a:t>
          </a:r>
          <a:r>
            <a:rPr kumimoji="1" lang="en-US" altLang="ja-JP" sz="1300">
              <a:latin typeface="ＭＳ Ｐゴシック" panose="020B0600070205080204" pitchFamily="50" charset="-128"/>
              <a:ea typeface="ＭＳ Ｐゴシック" panose="020B0600070205080204" pitchFamily="50" charset="-128"/>
            </a:rPr>
            <a:t>44,854</a:t>
          </a:r>
          <a:r>
            <a:rPr kumimoji="1" lang="ja-JP" altLang="en-US" sz="1300">
              <a:latin typeface="ＭＳ Ｐゴシック" panose="020B0600070205080204" pitchFamily="50" charset="-128"/>
              <a:ea typeface="ＭＳ Ｐゴシック" panose="020B0600070205080204" pitchFamily="50" charset="-128"/>
            </a:rPr>
            <a:t>千円増加したことなどにより、全体として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57</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050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坂戸・鶴ヶ島消防組合への負担金において</a:t>
          </a:r>
          <a:r>
            <a:rPr kumimoji="1" lang="en-US" altLang="ja-JP" sz="1300">
              <a:latin typeface="ＭＳ Ｐゴシック" panose="020B0600070205080204" pitchFamily="50" charset="-128"/>
              <a:ea typeface="ＭＳ Ｐゴシック" panose="020B0600070205080204" pitchFamily="50" charset="-128"/>
            </a:rPr>
            <a:t>36,531</a:t>
          </a:r>
          <a:r>
            <a:rPr kumimoji="1" lang="ja-JP" altLang="en-US" sz="1300">
              <a:latin typeface="ＭＳ Ｐゴシック" panose="020B0600070205080204" pitchFamily="50" charset="-128"/>
              <a:ea typeface="ＭＳ Ｐゴシック" panose="020B0600070205080204" pitchFamily="50" charset="-128"/>
            </a:rPr>
            <a:t>千円増加したこと等により、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％上昇した。一部事務組合等への負担金については、内容を十分に精査することなどにより、支出の削減を図る。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226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88138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58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88138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489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借入分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に係る償還元金が</a:t>
          </a:r>
          <a:r>
            <a:rPr kumimoji="1" lang="en-US" altLang="ja-JP" sz="1300">
              <a:latin typeface="ＭＳ Ｐゴシック" panose="020B0600070205080204" pitchFamily="50" charset="-128"/>
              <a:ea typeface="ＭＳ Ｐゴシック" panose="020B0600070205080204" pitchFamily="50" charset="-128"/>
            </a:rPr>
            <a:t>53,019</a:t>
          </a:r>
          <a:r>
            <a:rPr kumimoji="1" lang="ja-JP" altLang="en-US" sz="1300">
              <a:latin typeface="ＭＳ Ｐゴシック" panose="020B0600070205080204" pitchFamily="50" charset="-128"/>
              <a:ea typeface="ＭＳ Ｐゴシック" panose="020B0600070205080204" pitchFamily="50" charset="-128"/>
            </a:rPr>
            <a:t>千円減少したこと、坂戸東川越線整備事業</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借入分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に係る償還元金が</a:t>
          </a:r>
          <a:r>
            <a:rPr kumimoji="1" lang="en-US" altLang="ja-JP" sz="1300">
              <a:latin typeface="ＭＳ Ｐゴシック" panose="020B0600070205080204" pitchFamily="50" charset="-128"/>
              <a:ea typeface="ＭＳ Ｐゴシック" panose="020B0600070205080204" pitchFamily="50" charset="-128"/>
            </a:rPr>
            <a:t>22,574</a:t>
          </a:r>
          <a:r>
            <a:rPr kumimoji="1" lang="ja-JP" altLang="en-US" sz="1300">
              <a:latin typeface="ＭＳ Ｐゴシック" panose="020B0600070205080204" pitchFamily="50" charset="-128"/>
              <a:ea typeface="ＭＳ Ｐゴシック" panose="020B0600070205080204" pitchFamily="50" charset="-128"/>
            </a:rPr>
            <a:t>千円減少したこと等により、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％改善した。普通債については、国・県・各種財団などの補助制度を有効に活用することで借入れを抑制するとともに、投資的経費に係る事業費の見直しや進度調整を通じて、公債費の削減に努める。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315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172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物件費が減少したものの、人件費、扶助費等が増加したため、全体として経常的支出が増加し、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％上昇した。今後も、物価高騰の影響や社会保障費等の増加により、財政が圧迫されることが懸念される。健全な財政運営を維持していくため、一層の歳出の抑制及び効率化に向けた業務改革に取り組む。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45720"/>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8890</xdr:rowOff>
    </xdr:from>
    <xdr:to>
      <xdr:col>78</xdr:col>
      <xdr:colOff>69850</xdr:colOff>
      <xdr:row>74</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247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75</xdr:row>
      <xdr:rowOff>130810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2474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50800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89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129540</xdr:rowOff>
    </xdr:from>
    <xdr:to>
      <xdr:col>74</xdr:col>
      <xdr:colOff>31750</xdr:colOff>
      <xdr:row>73</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26698</xdr:rowOff>
    </xdr:from>
    <xdr:to>
      <xdr:col>29</xdr:col>
      <xdr:colOff>127000</xdr:colOff>
      <xdr:row>17</xdr:row>
      <xdr:rowOff>59296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8973"/>
          <a:ext cx="6477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43317</xdr:rowOff>
    </xdr:from>
    <xdr:to>
      <xdr:col>26</xdr:col>
      <xdr:colOff>50800</xdr:colOff>
      <xdr:row>17</xdr:row>
      <xdr:rowOff>59296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05592"/>
          <a:ext cx="698500" cy="1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23155</xdr:rowOff>
    </xdr:from>
    <xdr:to>
      <xdr:col>22</xdr:col>
      <xdr:colOff>114300</xdr:colOff>
      <xdr:row>17</xdr:row>
      <xdr:rowOff>43317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85430"/>
          <a:ext cx="698500" cy="20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17737</xdr:rowOff>
    </xdr:from>
    <xdr:to>
      <xdr:col>18</xdr:col>
      <xdr:colOff>177800</xdr:colOff>
      <xdr:row>17</xdr:row>
      <xdr:rowOff>23155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980012"/>
          <a:ext cx="698500" cy="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147348</xdr:rowOff>
    </xdr:from>
    <xdr:to>
      <xdr:col>29</xdr:col>
      <xdr:colOff>177800</xdr:colOff>
      <xdr:row>17</xdr:row>
      <xdr:rowOff>77498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119425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1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8496</xdr:rowOff>
    </xdr:from>
    <xdr:to>
      <xdr:col>26</xdr:col>
      <xdr:colOff>101600</xdr:colOff>
      <xdr:row>17</xdr:row>
      <xdr:rowOff>110096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94873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5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163967</xdr:rowOff>
    </xdr:from>
    <xdr:to>
      <xdr:col>22</xdr:col>
      <xdr:colOff>165100</xdr:colOff>
      <xdr:row>17</xdr:row>
      <xdr:rowOff>94117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4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143805</xdr:rowOff>
    </xdr:from>
    <xdr:to>
      <xdr:col>19</xdr:col>
      <xdr:colOff>38100</xdr:colOff>
      <xdr:row>17</xdr:row>
      <xdr:rowOff>73955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58732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2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138387</xdr:rowOff>
    </xdr:from>
    <xdr:to>
      <xdr:col>15</xdr:col>
      <xdr:colOff>101600</xdr:colOff>
      <xdr:row>17</xdr:row>
      <xdr:rowOff>68537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9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53314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274066</xdr:rowOff>
    </xdr:from>
    <xdr:to>
      <xdr:col>29</xdr:col>
      <xdr:colOff>127000</xdr:colOff>
      <xdr:row>34</xdr:row>
      <xdr:rowOff>296621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41516"/>
          <a:ext cx="647700" cy="2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296621</xdr:rowOff>
    </xdr:from>
    <xdr:to>
      <xdr:col>26</xdr:col>
      <xdr:colOff>50800</xdr:colOff>
      <xdr:row>35</xdr:row>
      <xdr:rowOff>28969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64071"/>
          <a:ext cx="698500" cy="7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28969</xdr:rowOff>
    </xdr:from>
    <xdr:to>
      <xdr:col>22</xdr:col>
      <xdr:colOff>114300</xdr:colOff>
      <xdr:row>35</xdr:row>
      <xdr:rowOff>138849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9319"/>
          <a:ext cx="698500" cy="109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138849</xdr:rowOff>
    </xdr:from>
    <xdr:to>
      <xdr:col>18</xdr:col>
      <xdr:colOff>177800</xdr:colOff>
      <xdr:row>35</xdr:row>
      <xdr:rowOff>177635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9199"/>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223266</xdr:rowOff>
    </xdr:from>
    <xdr:to>
      <xdr:col>29</xdr:col>
      <xdr:colOff>177800</xdr:colOff>
      <xdr:row>34</xdr:row>
      <xdr:rowOff>324865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9071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68343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245821</xdr:rowOff>
    </xdr:from>
    <xdr:to>
      <xdr:col>26</xdr:col>
      <xdr:colOff>101600</xdr:colOff>
      <xdr:row>35</xdr:row>
      <xdr:rowOff>4521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1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14698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8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321069</xdr:rowOff>
    </xdr:from>
    <xdr:to>
      <xdr:col>22</xdr:col>
      <xdr:colOff>165100</xdr:colOff>
      <xdr:row>35</xdr:row>
      <xdr:rowOff>79769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8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89946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5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88049</xdr:rowOff>
    </xdr:from>
    <xdr:to>
      <xdr:col>19</xdr:col>
      <xdr:colOff>38100</xdr:colOff>
      <xdr:row>35</xdr:row>
      <xdr:rowOff>189649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199826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126835</xdr:rowOff>
    </xdr:from>
    <xdr:to>
      <xdr:col>15</xdr:col>
      <xdr:colOff>101600</xdr:colOff>
      <xdr:row>35</xdr:row>
      <xdr:rowOff>228435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7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238612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143701</xdr:rowOff>
    </xdr:from>
    <xdr:to>
      <xdr:col>24</xdr:col>
      <xdr:colOff>63500</xdr:colOff>
      <xdr:row>37</xdr:row>
      <xdr:rowOff>169669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87351"/>
          <a:ext cx="838200" cy="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169669</xdr:rowOff>
    </xdr:from>
    <xdr:to>
      <xdr:col>19</xdr:col>
      <xdr:colOff>177800</xdr:colOff>
      <xdr:row>38</xdr:row>
      <xdr:rowOff>1717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13319"/>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146169</xdr:rowOff>
    </xdr:from>
    <xdr:to>
      <xdr:col>15</xdr:col>
      <xdr:colOff>50800</xdr:colOff>
      <xdr:row>38</xdr:row>
      <xdr:rowOff>1717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89819"/>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146169</xdr:rowOff>
    </xdr:from>
    <xdr:to>
      <xdr:col>10</xdr:col>
      <xdr:colOff>114300</xdr:colOff>
      <xdr:row>38</xdr:row>
      <xdr:rowOff>54112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89819"/>
          <a:ext cx="889000" cy="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92901</xdr:rowOff>
    </xdr:from>
    <xdr:to>
      <xdr:col>24</xdr:col>
      <xdr:colOff>114300</xdr:colOff>
      <xdr:row>38</xdr:row>
      <xdr:rowOff>23051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71328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118869</xdr:rowOff>
    </xdr:from>
    <xdr:to>
      <xdr:col>20</xdr:col>
      <xdr:colOff>38100</xdr:colOff>
      <xdr:row>38</xdr:row>
      <xdr:rowOff>49019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40146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122367</xdr:rowOff>
    </xdr:from>
    <xdr:to>
      <xdr:col>15</xdr:col>
      <xdr:colOff>101600</xdr:colOff>
      <xdr:row>38</xdr:row>
      <xdr:rowOff>52517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43644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95369</xdr:rowOff>
    </xdr:from>
    <xdr:to>
      <xdr:col>10</xdr:col>
      <xdr:colOff>165100</xdr:colOff>
      <xdr:row>38</xdr:row>
      <xdr:rowOff>25519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16646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3312</xdr:rowOff>
    </xdr:from>
    <xdr:to>
      <xdr:col>6</xdr:col>
      <xdr:colOff>38100</xdr:colOff>
      <xdr:row>38</xdr:row>
      <xdr:rowOff>104912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96039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144631</xdr:rowOff>
    </xdr:from>
    <xdr:to>
      <xdr:col>24</xdr:col>
      <xdr:colOff>63500</xdr:colOff>
      <xdr:row>58</xdr:row>
      <xdr:rowOff>64442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17281"/>
          <a:ext cx="838200" cy="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144631</xdr:rowOff>
    </xdr:from>
    <xdr:to>
      <xdr:col>19</xdr:col>
      <xdr:colOff>177800</xdr:colOff>
      <xdr:row>58</xdr:row>
      <xdr:rowOff>4810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7281"/>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155359</xdr:rowOff>
    </xdr:from>
    <xdr:to>
      <xdr:col>15</xdr:col>
      <xdr:colOff>50800</xdr:colOff>
      <xdr:row>58</xdr:row>
      <xdr:rowOff>4810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28009"/>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155359</xdr:rowOff>
    </xdr:from>
    <xdr:to>
      <xdr:col>10</xdr:col>
      <xdr:colOff>114300</xdr:colOff>
      <xdr:row>58</xdr:row>
      <xdr:rowOff>38267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8009"/>
          <a:ext cx="889000" cy="5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13642</xdr:rowOff>
    </xdr:from>
    <xdr:to>
      <xdr:col>24</xdr:col>
      <xdr:colOff>114300</xdr:colOff>
      <xdr:row>58</xdr:row>
      <xdr:rowOff>115242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93831</xdr:rowOff>
    </xdr:from>
    <xdr:to>
      <xdr:col>20</xdr:col>
      <xdr:colOff>38100</xdr:colOff>
      <xdr:row>58</xdr:row>
      <xdr:rowOff>23981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125460</xdr:rowOff>
    </xdr:from>
    <xdr:to>
      <xdr:col>15</xdr:col>
      <xdr:colOff>101600</xdr:colOff>
      <xdr:row>58</xdr:row>
      <xdr:rowOff>55610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46737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104559</xdr:rowOff>
    </xdr:from>
    <xdr:to>
      <xdr:col>10</xdr:col>
      <xdr:colOff>165100</xdr:colOff>
      <xdr:row>58</xdr:row>
      <xdr:rowOff>34709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25836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158917</xdr:rowOff>
    </xdr:from>
    <xdr:to>
      <xdr:col>6</xdr:col>
      <xdr:colOff>38100</xdr:colOff>
      <xdr:row>58</xdr:row>
      <xdr:rowOff>89067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35688</xdr:rowOff>
    </xdr:from>
    <xdr:to>
      <xdr:col>24</xdr:col>
      <xdr:colOff>63500</xdr:colOff>
      <xdr:row>77</xdr:row>
      <xdr:rowOff>55460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7338"/>
          <a:ext cx="838200" cy="1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168618</xdr:rowOff>
    </xdr:from>
    <xdr:to>
      <xdr:col>19</xdr:col>
      <xdr:colOff>177800</xdr:colOff>
      <xdr:row>77</xdr:row>
      <xdr:rowOff>55460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98818"/>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168618</xdr:rowOff>
    </xdr:from>
    <xdr:to>
      <xdr:col>15</xdr:col>
      <xdr:colOff>50800</xdr:colOff>
      <xdr:row>77</xdr:row>
      <xdr:rowOff>41517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8818"/>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119069</xdr:rowOff>
    </xdr:from>
    <xdr:to>
      <xdr:col>10</xdr:col>
      <xdr:colOff>114300</xdr:colOff>
      <xdr:row>77</xdr:row>
      <xdr:rowOff>41517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49269"/>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156338</xdr:rowOff>
    </xdr:from>
    <xdr:to>
      <xdr:col>24</xdr:col>
      <xdr:colOff>114300</xdr:colOff>
      <xdr:row>77</xdr:row>
      <xdr:rowOff>86488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71265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4660</xdr:rowOff>
    </xdr:from>
    <xdr:to>
      <xdr:col>20</xdr:col>
      <xdr:colOff>38100</xdr:colOff>
      <xdr:row>77</xdr:row>
      <xdr:rowOff>106260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97387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117818</xdr:rowOff>
    </xdr:from>
    <xdr:to>
      <xdr:col>15</xdr:col>
      <xdr:colOff>101600</xdr:colOff>
      <xdr:row>77</xdr:row>
      <xdr:rowOff>47968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39095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162167</xdr:rowOff>
    </xdr:from>
    <xdr:to>
      <xdr:col>10</xdr:col>
      <xdr:colOff>165100</xdr:colOff>
      <xdr:row>77</xdr:row>
      <xdr:rowOff>92317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68269</xdr:rowOff>
    </xdr:from>
    <xdr:to>
      <xdr:col>6</xdr:col>
      <xdr:colOff>38100</xdr:colOff>
      <xdr:row>76</xdr:row>
      <xdr:rowOff>169869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70937</xdr:rowOff>
    </xdr:from>
    <xdr:to>
      <xdr:col>24</xdr:col>
      <xdr:colOff>63500</xdr:colOff>
      <xdr:row>97</xdr:row>
      <xdr:rowOff>129398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01587"/>
          <a:ext cx="838200" cy="5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11967</xdr:rowOff>
    </xdr:from>
    <xdr:to>
      <xdr:col>19</xdr:col>
      <xdr:colOff>177800</xdr:colOff>
      <xdr:row>97</xdr:row>
      <xdr:rowOff>129398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42617"/>
          <a:ext cx="889000" cy="1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11967</xdr:rowOff>
    </xdr:from>
    <xdr:to>
      <xdr:col>15</xdr:col>
      <xdr:colOff>50800</xdr:colOff>
      <xdr:row>98</xdr:row>
      <xdr:rowOff>15250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42617"/>
          <a:ext cx="889000" cy="1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15250</xdr:rowOff>
    </xdr:from>
    <xdr:to>
      <xdr:col>10</xdr:col>
      <xdr:colOff>114300</xdr:colOff>
      <xdr:row>98</xdr:row>
      <xdr:rowOff>46713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7350"/>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20137</xdr:rowOff>
    </xdr:from>
    <xdr:to>
      <xdr:col>24</xdr:col>
      <xdr:colOff>114300</xdr:colOff>
      <xdr:row>97</xdr:row>
      <xdr:rowOff>121737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106514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78598</xdr:rowOff>
    </xdr:from>
    <xdr:to>
      <xdr:col>20</xdr:col>
      <xdr:colOff>38100</xdr:colOff>
      <xdr:row>98</xdr:row>
      <xdr:rowOff>8748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171325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132617</xdr:rowOff>
    </xdr:from>
    <xdr:to>
      <xdr:col>15</xdr:col>
      <xdr:colOff>101600</xdr:colOff>
      <xdr:row>97</xdr:row>
      <xdr:rowOff>62767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53894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135900</xdr:rowOff>
    </xdr:from>
    <xdr:to>
      <xdr:col>10</xdr:col>
      <xdr:colOff>165100</xdr:colOff>
      <xdr:row>98</xdr:row>
      <xdr:rowOff>66050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57177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167363</xdr:rowOff>
    </xdr:from>
    <xdr:to>
      <xdr:col>6</xdr:col>
      <xdr:colOff>38100</xdr:colOff>
      <xdr:row>98</xdr:row>
      <xdr:rowOff>97513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88640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9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160666</xdr:rowOff>
    </xdr:from>
    <xdr:to>
      <xdr:col>55</xdr:col>
      <xdr:colOff>0</xdr:colOff>
      <xdr:row>36</xdr:row>
      <xdr:rowOff>167644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32866"/>
          <a:ext cx="8382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160666</xdr:rowOff>
    </xdr:from>
    <xdr:to>
      <xdr:col>50</xdr:col>
      <xdr:colOff>114300</xdr:colOff>
      <xdr:row>37</xdr:row>
      <xdr:rowOff>54421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32866"/>
          <a:ext cx="8890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133865</xdr:rowOff>
    </xdr:from>
    <xdr:to>
      <xdr:col>45</xdr:col>
      <xdr:colOff>177800</xdr:colOff>
      <xdr:row>37</xdr:row>
      <xdr:rowOff>54421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77365"/>
          <a:ext cx="889000" cy="11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133865</xdr:rowOff>
    </xdr:from>
    <xdr:to>
      <xdr:col>41</xdr:col>
      <xdr:colOff>50800</xdr:colOff>
      <xdr:row>37</xdr:row>
      <xdr:rowOff>159676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77365"/>
          <a:ext cx="889000" cy="12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116844</xdr:rowOff>
    </xdr:from>
    <xdr:to>
      <xdr:col>55</xdr:col>
      <xdr:colOff>50800</xdr:colOff>
      <xdr:row>37</xdr:row>
      <xdr:rowOff>46994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95271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109866</xdr:rowOff>
    </xdr:from>
    <xdr:to>
      <xdr:col>50</xdr:col>
      <xdr:colOff>165100</xdr:colOff>
      <xdr:row>37</xdr:row>
      <xdr:rowOff>40016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31143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3621</xdr:rowOff>
    </xdr:from>
    <xdr:to>
      <xdr:col>46</xdr:col>
      <xdr:colOff>38100</xdr:colOff>
      <xdr:row>37</xdr:row>
      <xdr:rowOff>105221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96348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83065</xdr:rowOff>
    </xdr:from>
    <xdr:to>
      <xdr:col>41</xdr:col>
      <xdr:colOff>101600</xdr:colOff>
      <xdr:row>31</xdr:row>
      <xdr:rowOff>13215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4342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108875</xdr:rowOff>
    </xdr:from>
    <xdr:to>
      <xdr:col>36</xdr:col>
      <xdr:colOff>165100</xdr:colOff>
      <xdr:row>38</xdr:row>
      <xdr:rowOff>39026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525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30153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118046</xdr:rowOff>
    </xdr:from>
    <xdr:to>
      <xdr:col>55</xdr:col>
      <xdr:colOff>0</xdr:colOff>
      <xdr:row>57</xdr:row>
      <xdr:rowOff>36982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19246"/>
          <a:ext cx="8382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36982</xdr:rowOff>
    </xdr:from>
    <xdr:to>
      <xdr:col>50</xdr:col>
      <xdr:colOff>114300</xdr:colOff>
      <xdr:row>57</xdr:row>
      <xdr:rowOff>68885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09632"/>
          <a:ext cx="889000" cy="3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51359</xdr:rowOff>
    </xdr:from>
    <xdr:to>
      <xdr:col>45</xdr:col>
      <xdr:colOff>177800</xdr:colOff>
      <xdr:row>57</xdr:row>
      <xdr:rowOff>68885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2400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44501</xdr:rowOff>
    </xdr:from>
    <xdr:to>
      <xdr:col>41</xdr:col>
      <xdr:colOff>50800</xdr:colOff>
      <xdr:row>57</xdr:row>
      <xdr:rowOff>51359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1715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67246</xdr:rowOff>
    </xdr:from>
    <xdr:to>
      <xdr:col>55</xdr:col>
      <xdr:colOff>50800</xdr:colOff>
      <xdr:row>56</xdr:row>
      <xdr:rowOff>168846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45673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157632</xdr:rowOff>
    </xdr:from>
    <xdr:to>
      <xdr:col>50</xdr:col>
      <xdr:colOff>165100</xdr:colOff>
      <xdr:row>57</xdr:row>
      <xdr:rowOff>87782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78909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5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18085</xdr:rowOff>
    </xdr:from>
    <xdr:to>
      <xdr:col>46</xdr:col>
      <xdr:colOff>38100</xdr:colOff>
      <xdr:row>57</xdr:row>
      <xdr:rowOff>119685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110812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xdr:rowOff>
    </xdr:from>
    <xdr:to>
      <xdr:col>41</xdr:col>
      <xdr:colOff>101600</xdr:colOff>
      <xdr:row>57</xdr:row>
      <xdr:rowOff>102159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93286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165151</xdr:rowOff>
    </xdr:from>
    <xdr:to>
      <xdr:col>36</xdr:col>
      <xdr:colOff>165100</xdr:colOff>
      <xdr:row>57</xdr:row>
      <xdr:rowOff>95301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86428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123606</xdr:rowOff>
    </xdr:from>
    <xdr:to>
      <xdr:col>55</xdr:col>
      <xdr:colOff>0</xdr:colOff>
      <xdr:row>77</xdr:row>
      <xdr:rowOff>85590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53806"/>
          <a:ext cx="838200" cy="1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125893</xdr:rowOff>
    </xdr:from>
    <xdr:to>
      <xdr:col>50</xdr:col>
      <xdr:colOff>114300</xdr:colOff>
      <xdr:row>77</xdr:row>
      <xdr:rowOff>85590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56093"/>
          <a:ext cx="889000" cy="1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125893</xdr:rowOff>
    </xdr:from>
    <xdr:to>
      <xdr:col>45</xdr:col>
      <xdr:colOff>177800</xdr:colOff>
      <xdr:row>76</xdr:row>
      <xdr:rowOff>151747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5609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151747</xdr:rowOff>
    </xdr:from>
    <xdr:to>
      <xdr:col>41</xdr:col>
      <xdr:colOff>50800</xdr:colOff>
      <xdr:row>77</xdr:row>
      <xdr:rowOff>2037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181947"/>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72806</xdr:rowOff>
    </xdr:from>
    <xdr:to>
      <xdr:col>55</xdr:col>
      <xdr:colOff>50800</xdr:colOff>
      <xdr:row>77</xdr:row>
      <xdr:rowOff>2956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95683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34790</xdr:rowOff>
    </xdr:from>
    <xdr:to>
      <xdr:col>50</xdr:col>
      <xdr:colOff>165100</xdr:colOff>
      <xdr:row>77</xdr:row>
      <xdr:rowOff>136390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3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127517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2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75093</xdr:rowOff>
    </xdr:from>
    <xdr:to>
      <xdr:col>46</xdr:col>
      <xdr:colOff>38100</xdr:colOff>
      <xdr:row>77</xdr:row>
      <xdr:rowOff>5243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21769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100947</xdr:rowOff>
    </xdr:from>
    <xdr:to>
      <xdr:col>41</xdr:col>
      <xdr:colOff>101600</xdr:colOff>
      <xdr:row>77</xdr:row>
      <xdr:rowOff>31097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47624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122687</xdr:rowOff>
    </xdr:from>
    <xdr:to>
      <xdr:col>36</xdr:col>
      <xdr:colOff>165100</xdr:colOff>
      <xdr:row>77</xdr:row>
      <xdr:rowOff>52837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83674</xdr:rowOff>
    </xdr:from>
    <xdr:to>
      <xdr:col>55</xdr:col>
      <xdr:colOff>0</xdr:colOff>
      <xdr:row>97</xdr:row>
      <xdr:rowOff>141509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14324"/>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83674</xdr:rowOff>
    </xdr:from>
    <xdr:to>
      <xdr:col>50</xdr:col>
      <xdr:colOff>114300</xdr:colOff>
      <xdr:row>98</xdr:row>
      <xdr:rowOff>61804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14324"/>
          <a:ext cx="889000" cy="1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25439</xdr:rowOff>
    </xdr:from>
    <xdr:to>
      <xdr:col>45</xdr:col>
      <xdr:colOff>177800</xdr:colOff>
      <xdr:row>98</xdr:row>
      <xdr:rowOff>61804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27539"/>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19704</xdr:rowOff>
    </xdr:from>
    <xdr:to>
      <xdr:col>41</xdr:col>
      <xdr:colOff>50800</xdr:colOff>
      <xdr:row>98</xdr:row>
      <xdr:rowOff>25439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21804"/>
          <a:ext cx="8890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90709</xdr:rowOff>
    </xdr:from>
    <xdr:to>
      <xdr:col>55</xdr:col>
      <xdr:colOff>50800</xdr:colOff>
      <xdr:row>98</xdr:row>
      <xdr:rowOff>20859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69136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9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32874</xdr:rowOff>
    </xdr:from>
    <xdr:to>
      <xdr:col>50</xdr:col>
      <xdr:colOff>165100</xdr:colOff>
      <xdr:row>97</xdr:row>
      <xdr:rowOff>134474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125601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5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11004</xdr:rowOff>
    </xdr:from>
    <xdr:to>
      <xdr:col>46</xdr:col>
      <xdr:colOff>38100</xdr:colOff>
      <xdr:row>98</xdr:row>
      <xdr:rowOff>112604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103731</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0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146089</xdr:rowOff>
    </xdr:from>
    <xdr:to>
      <xdr:col>41</xdr:col>
      <xdr:colOff>101600</xdr:colOff>
      <xdr:row>98</xdr:row>
      <xdr:rowOff>76239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67366</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8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140354</xdr:rowOff>
    </xdr:from>
    <xdr:to>
      <xdr:col>36</xdr:col>
      <xdr:colOff>165100</xdr:colOff>
      <xdr:row>98</xdr:row>
      <xdr:rowOff>70504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6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78196</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47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78196</xdr:rowOff>
    </xdr:from>
    <xdr:to>
      <xdr:col>71</xdr:col>
      <xdr:colOff>177800</xdr:colOff>
      <xdr:row>39</xdr:row>
      <xdr:rowOff>78849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6474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27396</xdr:rowOff>
    </xdr:from>
    <xdr:to>
      <xdr:col>72</xdr:col>
      <xdr:colOff>38100</xdr:colOff>
      <xdr:row>39</xdr:row>
      <xdr:rowOff>128996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120123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0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28049</xdr:rowOff>
    </xdr:from>
    <xdr:to>
      <xdr:col>67</xdr:col>
      <xdr:colOff>101600</xdr:colOff>
      <xdr:row>39</xdr:row>
      <xdr:rowOff>129649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1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120776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0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48222</xdr:rowOff>
    </xdr:from>
    <xdr:to>
      <xdr:col>85</xdr:col>
      <xdr:colOff>127000</xdr:colOff>
      <xdr:row>75</xdr:row>
      <xdr:rowOff>58014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0697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48222</xdr:rowOff>
    </xdr:from>
    <xdr:to>
      <xdr:col>81</xdr:col>
      <xdr:colOff>50800</xdr:colOff>
      <xdr:row>75</xdr:row>
      <xdr:rowOff>94952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06972"/>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94952</xdr:rowOff>
    </xdr:from>
    <xdr:to>
      <xdr:col>76</xdr:col>
      <xdr:colOff>114300</xdr:colOff>
      <xdr:row>75</xdr:row>
      <xdr:rowOff>143434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370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143434</xdr:rowOff>
    </xdr:from>
    <xdr:to>
      <xdr:col>71</xdr:col>
      <xdr:colOff>177800</xdr:colOff>
      <xdr:row>75</xdr:row>
      <xdr:rowOff>159322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02184"/>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7214</xdr:rowOff>
    </xdr:from>
    <xdr:to>
      <xdr:col>85</xdr:col>
      <xdr:colOff>177800</xdr:colOff>
      <xdr:row>75</xdr:row>
      <xdr:rowOff>108814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30091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168872</xdr:rowOff>
    </xdr:from>
    <xdr:to>
      <xdr:col>81</xdr:col>
      <xdr:colOff>101600</xdr:colOff>
      <xdr:row>75</xdr:row>
      <xdr:rowOff>99022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115549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63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44152</xdr:rowOff>
    </xdr:from>
    <xdr:to>
      <xdr:col>76</xdr:col>
      <xdr:colOff>165100</xdr:colOff>
      <xdr:row>75</xdr:row>
      <xdr:rowOff>145752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136878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92634</xdr:rowOff>
    </xdr:from>
    <xdr:to>
      <xdr:col>72</xdr:col>
      <xdr:colOff>38100</xdr:colOff>
      <xdr:row>76</xdr:row>
      <xdr:rowOff>22783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108521</xdr:rowOff>
    </xdr:from>
    <xdr:to>
      <xdr:col>67</xdr:col>
      <xdr:colOff>101600</xdr:colOff>
      <xdr:row>76</xdr:row>
      <xdr:rowOff>38671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29799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5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54668</xdr:rowOff>
    </xdr:from>
    <xdr:to>
      <xdr:col>85</xdr:col>
      <xdr:colOff>127000</xdr:colOff>
      <xdr:row>98</xdr:row>
      <xdr:rowOff>89255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56768"/>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54668</xdr:rowOff>
    </xdr:from>
    <xdr:to>
      <xdr:col>81</xdr:col>
      <xdr:colOff>50800</xdr:colOff>
      <xdr:row>98</xdr:row>
      <xdr:rowOff>95528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56768"/>
          <a:ext cx="889000" cy="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78535</xdr:rowOff>
    </xdr:from>
    <xdr:to>
      <xdr:col>76</xdr:col>
      <xdr:colOff>114300</xdr:colOff>
      <xdr:row>98</xdr:row>
      <xdr:rowOff>95528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80635"/>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78535</xdr:rowOff>
    </xdr:from>
    <xdr:to>
      <xdr:col>71</xdr:col>
      <xdr:colOff>177800</xdr:colOff>
      <xdr:row>98</xdr:row>
      <xdr:rowOff>145056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80635"/>
          <a:ext cx="889000" cy="6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38455</xdr:rowOff>
    </xdr:from>
    <xdr:to>
      <xdr:col>85</xdr:col>
      <xdr:colOff>177800</xdr:colOff>
      <xdr:row>98</xdr:row>
      <xdr:rowOff>140055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3868</xdr:rowOff>
    </xdr:from>
    <xdr:to>
      <xdr:col>81</xdr:col>
      <xdr:colOff>101600</xdr:colOff>
      <xdr:row>98</xdr:row>
      <xdr:rowOff>105468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96595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44728</xdr:rowOff>
    </xdr:from>
    <xdr:to>
      <xdr:col>76</xdr:col>
      <xdr:colOff>165100</xdr:colOff>
      <xdr:row>98</xdr:row>
      <xdr:rowOff>146328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4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137455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27735</xdr:rowOff>
    </xdr:from>
    <xdr:to>
      <xdr:col>72</xdr:col>
      <xdr:colOff>38100</xdr:colOff>
      <xdr:row>98</xdr:row>
      <xdr:rowOff>129335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145862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94256</xdr:rowOff>
    </xdr:from>
    <xdr:to>
      <xdr:col>67</xdr:col>
      <xdr:colOff>101600</xdr:colOff>
      <xdr:row>99</xdr:row>
      <xdr:rowOff>24406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15533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43535</xdr:rowOff>
    </xdr:from>
    <xdr:to>
      <xdr:col>116</xdr:col>
      <xdr:colOff>63500</xdr:colOff>
      <xdr:row>59</xdr:row>
      <xdr:rowOff>43935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085"/>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43288</xdr:rowOff>
    </xdr:from>
    <xdr:to>
      <xdr:col>111</xdr:col>
      <xdr:colOff>177800</xdr:colOff>
      <xdr:row>59</xdr:row>
      <xdr:rowOff>43535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88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43117</xdr:rowOff>
    </xdr:from>
    <xdr:to>
      <xdr:col>107</xdr:col>
      <xdr:colOff>50800</xdr:colOff>
      <xdr:row>59</xdr:row>
      <xdr:rowOff>43288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866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42145</xdr:rowOff>
    </xdr:from>
    <xdr:to>
      <xdr:col>102</xdr:col>
      <xdr:colOff>114300</xdr:colOff>
      <xdr:row>59</xdr:row>
      <xdr:rowOff>43117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7695"/>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164585</xdr:rowOff>
    </xdr:from>
    <xdr:to>
      <xdr:col>116</xdr:col>
      <xdr:colOff>114300</xdr:colOff>
      <xdr:row>59</xdr:row>
      <xdr:rowOff>94735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79512</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164185</xdr:rowOff>
    </xdr:from>
    <xdr:to>
      <xdr:col>112</xdr:col>
      <xdr:colOff>38100</xdr:colOff>
      <xdr:row>59</xdr:row>
      <xdr:rowOff>94335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85462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163938</xdr:rowOff>
    </xdr:from>
    <xdr:to>
      <xdr:col>107</xdr:col>
      <xdr:colOff>101600</xdr:colOff>
      <xdr:row>59</xdr:row>
      <xdr:rowOff>94088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85215</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0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162795</xdr:rowOff>
    </xdr:from>
    <xdr:to>
      <xdr:col>98</xdr:col>
      <xdr:colOff>38100</xdr:colOff>
      <xdr:row>59</xdr:row>
      <xdr:rowOff>92945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84072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55614</xdr:rowOff>
    </xdr:from>
    <xdr:to>
      <xdr:col>116</xdr:col>
      <xdr:colOff>63500</xdr:colOff>
      <xdr:row>76</xdr:row>
      <xdr:rowOff>95541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85814"/>
          <a:ext cx="8382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95541</xdr:rowOff>
    </xdr:from>
    <xdr:to>
      <xdr:col>111</xdr:col>
      <xdr:colOff>177800</xdr:colOff>
      <xdr:row>76</xdr:row>
      <xdr:rowOff>137185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25741"/>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137185</xdr:rowOff>
    </xdr:from>
    <xdr:to>
      <xdr:col>107</xdr:col>
      <xdr:colOff>50800</xdr:colOff>
      <xdr:row>77</xdr:row>
      <xdr:rowOff>21286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67385"/>
          <a:ext cx="8890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51841</xdr:rowOff>
    </xdr:from>
    <xdr:to>
      <xdr:col>102</xdr:col>
      <xdr:colOff>114300</xdr:colOff>
      <xdr:row>77</xdr:row>
      <xdr:rowOff>21286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10591"/>
          <a:ext cx="889000" cy="3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4814</xdr:rowOff>
    </xdr:from>
    <xdr:to>
      <xdr:col>116</xdr:col>
      <xdr:colOff>114300</xdr:colOff>
      <xdr:row>76</xdr:row>
      <xdr:rowOff>106414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154691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44741</xdr:rowOff>
    </xdr:from>
    <xdr:to>
      <xdr:col>112</xdr:col>
      <xdr:colOff>38100</xdr:colOff>
      <xdr:row>76</xdr:row>
      <xdr:rowOff>146341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137468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86385</xdr:rowOff>
    </xdr:from>
    <xdr:to>
      <xdr:col>107</xdr:col>
      <xdr:colOff>101600</xdr:colOff>
      <xdr:row>77</xdr:row>
      <xdr:rowOff>16535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7662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141936</xdr:rowOff>
    </xdr:from>
    <xdr:to>
      <xdr:col>102</xdr:col>
      <xdr:colOff>165100</xdr:colOff>
      <xdr:row>77</xdr:row>
      <xdr:rowOff>72086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63213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1041</xdr:rowOff>
    </xdr:from>
    <xdr:to>
      <xdr:col>98</xdr:col>
      <xdr:colOff>38100</xdr:colOff>
      <xdr:row>75</xdr:row>
      <xdr:rowOff>102641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93768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a:t>
          </a:r>
          <a:r>
            <a:rPr kumimoji="1" lang="en-US" altLang="ja-JP" sz="1300">
              <a:latin typeface="ＭＳ Ｐゴシック" panose="020B0600070205080204" pitchFamily="50" charset="-128"/>
              <a:ea typeface="ＭＳ Ｐゴシック" panose="020B0600070205080204" pitchFamily="50" charset="-128"/>
            </a:rPr>
            <a:t>516,378</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％増であった。その要因としては、扶助費の臨時支援給付金給付事業の</a:t>
          </a:r>
          <a:r>
            <a:rPr kumimoji="1" lang="en-US" altLang="ja-JP" sz="1300">
              <a:latin typeface="ＭＳ Ｐゴシック" panose="020B0600070205080204" pitchFamily="50" charset="-128"/>
              <a:ea typeface="ＭＳ Ｐゴシック" panose="020B0600070205080204" pitchFamily="50" charset="-128"/>
            </a:rPr>
            <a:t>1,063,710</a:t>
          </a:r>
          <a:r>
            <a:rPr kumimoji="1" lang="ja-JP" altLang="en-US" sz="1300">
              <a:latin typeface="ＭＳ Ｐゴシック" panose="020B0600070205080204" pitchFamily="50" charset="-128"/>
              <a:ea typeface="ＭＳ Ｐゴシック" panose="020B0600070205080204" pitchFamily="50" charset="-128"/>
            </a:rPr>
            <a:t>千円増、普通建設事業費の関間千代田線整備事業の</a:t>
          </a:r>
          <a:r>
            <a:rPr kumimoji="1" lang="en-US" altLang="ja-JP" sz="1300">
              <a:latin typeface="ＭＳ Ｐゴシック" panose="020B0600070205080204" pitchFamily="50" charset="-128"/>
              <a:ea typeface="ＭＳ Ｐゴシック" panose="020B0600070205080204" pitchFamily="50" charset="-128"/>
            </a:rPr>
            <a:t>506,225</a:t>
          </a:r>
          <a:r>
            <a:rPr kumimoji="1" lang="ja-JP" altLang="en-US" sz="1300">
              <a:latin typeface="ＭＳ Ｐゴシック" panose="020B0600070205080204" pitchFamily="50" charset="-128"/>
              <a:ea typeface="ＭＳ Ｐゴシック" panose="020B0600070205080204" pitchFamily="50" charset="-128"/>
            </a:rPr>
            <a:t>千円増、公私連携型保育所推進事業の</a:t>
          </a:r>
          <a:r>
            <a:rPr kumimoji="1" lang="en-US" altLang="ja-JP" sz="1300">
              <a:latin typeface="ＭＳ Ｐゴシック" panose="020B0600070205080204" pitchFamily="50" charset="-128"/>
              <a:ea typeface="ＭＳ Ｐゴシック" panose="020B0600070205080204" pitchFamily="50" charset="-128"/>
            </a:rPr>
            <a:t>471,103</a:t>
          </a:r>
          <a:r>
            <a:rPr kumimoji="1" lang="ja-JP" altLang="en-US" sz="1300">
              <a:latin typeface="ＭＳ Ｐゴシック" panose="020B0600070205080204" pitchFamily="50" charset="-128"/>
              <a:ea typeface="ＭＳ Ｐゴシック" panose="020B0600070205080204" pitchFamily="50" charset="-128"/>
            </a:rPr>
            <a:t>千円増などがあげられる。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普通建設事業費（うち新規整備）、公債費が類似団体平均を上回っているが、その他の項目では下回っている。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健全で持続可能な財政運営を維持していくため、今後も引き続き行財政改革等による徹底した歳入歳出の見直しに取り組む。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99,527
96,137
41.02
37,300,572
35,337,917
1,699,506
20,069,876
24,458,479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87884</xdr:rowOff>
    </xdr:from>
    <xdr:to>
      <xdr:col>24</xdr:col>
      <xdr:colOff>63500</xdr:colOff>
      <xdr:row>35</xdr:row>
      <xdr:rowOff>132842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8634"/>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56642</xdr:rowOff>
    </xdr:from>
    <xdr:to>
      <xdr:col>19</xdr:col>
      <xdr:colOff>177800</xdr:colOff>
      <xdr:row>35</xdr:row>
      <xdr:rowOff>87884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739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56642</xdr:rowOff>
    </xdr:from>
    <xdr:to>
      <xdr:col>15</xdr:col>
      <xdr:colOff>50800</xdr:colOff>
      <xdr:row>35</xdr:row>
      <xdr:rowOff>87122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739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787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82042</xdr:rowOff>
    </xdr:from>
    <xdr:to>
      <xdr:col>24</xdr:col>
      <xdr:colOff>114300</xdr:colOff>
      <xdr:row>36</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60469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37084</xdr:rowOff>
    </xdr:from>
    <xdr:to>
      <xdr:col>20</xdr:col>
      <xdr:colOff>38100</xdr:colOff>
      <xdr:row>35</xdr:row>
      <xdr:rowOff>138684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xdr:rowOff>
    </xdr:from>
    <xdr:to>
      <xdr:col>15</xdr:col>
      <xdr:colOff>101600</xdr:colOff>
      <xdr:row>35</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98569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36322</xdr:rowOff>
    </xdr:from>
    <xdr:to>
      <xdr:col>10</xdr:col>
      <xdr:colOff>165100</xdr:colOff>
      <xdr:row>35</xdr:row>
      <xdr:rowOff>137922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72136</xdr:rowOff>
    </xdr:from>
    <xdr:to>
      <xdr:col>6</xdr:col>
      <xdr:colOff>38100</xdr:colOff>
      <xdr:row>36</xdr:row>
      <xdr:rowOff>2286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71934</xdr:rowOff>
    </xdr:from>
    <xdr:to>
      <xdr:col>24</xdr:col>
      <xdr:colOff>63500</xdr:colOff>
      <xdr:row>57</xdr:row>
      <xdr:rowOff>82752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44584"/>
          <a:ext cx="8382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71934</xdr:rowOff>
    </xdr:from>
    <xdr:to>
      <xdr:col>19</xdr:col>
      <xdr:colOff>177800</xdr:colOff>
      <xdr:row>57</xdr:row>
      <xdr:rowOff>93180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4584"/>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113127</xdr:rowOff>
    </xdr:from>
    <xdr:to>
      <xdr:col>15</xdr:col>
      <xdr:colOff>50800</xdr:colOff>
      <xdr:row>57</xdr:row>
      <xdr:rowOff>93180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71427"/>
          <a:ext cx="889000" cy="4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113127</xdr:rowOff>
    </xdr:from>
    <xdr:to>
      <xdr:col>10</xdr:col>
      <xdr:colOff>114300</xdr:colOff>
      <xdr:row>57</xdr:row>
      <xdr:rowOff>86336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71427"/>
          <a:ext cx="889000" cy="48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31952</xdr:rowOff>
    </xdr:from>
    <xdr:to>
      <xdr:col>24</xdr:col>
      <xdr:colOff>114300</xdr:colOff>
      <xdr:row>57</xdr:row>
      <xdr:rowOff>133552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21134</xdr:rowOff>
    </xdr:from>
    <xdr:to>
      <xdr:col>20</xdr:col>
      <xdr:colOff>38100</xdr:colOff>
      <xdr:row>57</xdr:row>
      <xdr:rowOff>122734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113861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42380</xdr:rowOff>
    </xdr:from>
    <xdr:to>
      <xdr:col>15</xdr:col>
      <xdr:colOff>101600</xdr:colOff>
      <xdr:row>57</xdr:row>
      <xdr:rowOff>143980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62327</xdr:rowOff>
    </xdr:from>
    <xdr:to>
      <xdr:col>10</xdr:col>
      <xdr:colOff>165100</xdr:colOff>
      <xdr:row>54</xdr:row>
      <xdr:rowOff>163927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9004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35536</xdr:rowOff>
    </xdr:from>
    <xdr:to>
      <xdr:col>6</xdr:col>
      <xdr:colOff>38100</xdr:colOff>
      <xdr:row>57</xdr:row>
      <xdr:rowOff>137136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128263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87086</xdr:rowOff>
    </xdr:from>
    <xdr:to>
      <xdr:col>24</xdr:col>
      <xdr:colOff>63500</xdr:colOff>
      <xdr:row>77</xdr:row>
      <xdr:rowOff>131800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88736"/>
          <a:ext cx="8382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94286</xdr:rowOff>
    </xdr:from>
    <xdr:to>
      <xdr:col>19</xdr:col>
      <xdr:colOff>177800</xdr:colOff>
      <xdr:row>77</xdr:row>
      <xdr:rowOff>131800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95936"/>
          <a:ext cx="8890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94286</xdr:rowOff>
    </xdr:from>
    <xdr:to>
      <xdr:col>15</xdr:col>
      <xdr:colOff>50800</xdr:colOff>
      <xdr:row>78</xdr:row>
      <xdr:rowOff>25963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95936"/>
          <a:ext cx="889000" cy="10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25963</xdr:rowOff>
    </xdr:from>
    <xdr:to>
      <xdr:col>10</xdr:col>
      <xdr:colOff>114300</xdr:colOff>
      <xdr:row>78</xdr:row>
      <xdr:rowOff>47761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99063"/>
          <a:ext cx="889000" cy="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36286</xdr:rowOff>
    </xdr:from>
    <xdr:to>
      <xdr:col>24</xdr:col>
      <xdr:colOff>114300</xdr:colOff>
      <xdr:row>77</xdr:row>
      <xdr:rowOff>137886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122663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5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81000</xdr:rowOff>
    </xdr:from>
    <xdr:to>
      <xdr:col>20</xdr:col>
      <xdr:colOff>38100</xdr:colOff>
      <xdr:row>78</xdr:row>
      <xdr:rowOff>11150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43486</xdr:rowOff>
    </xdr:from>
    <xdr:to>
      <xdr:col>15</xdr:col>
      <xdr:colOff>101600</xdr:colOff>
      <xdr:row>77</xdr:row>
      <xdr:rowOff>145086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4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136213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3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146613</xdr:rowOff>
    </xdr:from>
    <xdr:to>
      <xdr:col>10</xdr:col>
      <xdr:colOff>165100</xdr:colOff>
      <xdr:row>78</xdr:row>
      <xdr:rowOff>76763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168411</xdr:rowOff>
    </xdr:from>
    <xdr:to>
      <xdr:col>6</xdr:col>
      <xdr:colOff>38100</xdr:colOff>
      <xdr:row>78</xdr:row>
      <xdr:rowOff>98561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89688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34430</xdr:rowOff>
    </xdr:from>
    <xdr:to>
      <xdr:col>24</xdr:col>
      <xdr:colOff>63500</xdr:colOff>
      <xdr:row>97</xdr:row>
      <xdr:rowOff>114120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65080"/>
          <a:ext cx="8382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13970</xdr:rowOff>
    </xdr:from>
    <xdr:to>
      <xdr:col>19</xdr:col>
      <xdr:colOff>177800</xdr:colOff>
      <xdr:row>97</xdr:row>
      <xdr:rowOff>34430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44620"/>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13970</xdr:rowOff>
    </xdr:from>
    <xdr:to>
      <xdr:col>15</xdr:col>
      <xdr:colOff>50800</xdr:colOff>
      <xdr:row>97</xdr:row>
      <xdr:rowOff>150741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44620"/>
          <a:ext cx="889000" cy="1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150741</xdr:rowOff>
    </xdr:from>
    <xdr:to>
      <xdr:col>10</xdr:col>
      <xdr:colOff>114300</xdr:colOff>
      <xdr:row>98</xdr:row>
      <xdr:rowOff>82139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81391"/>
          <a:ext cx="8890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63320</xdr:rowOff>
    </xdr:from>
    <xdr:to>
      <xdr:col>24</xdr:col>
      <xdr:colOff>114300</xdr:colOff>
      <xdr:row>97</xdr:row>
      <xdr:rowOff>164920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41747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6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155080</xdr:rowOff>
    </xdr:from>
    <xdr:to>
      <xdr:col>20</xdr:col>
      <xdr:colOff>38100</xdr:colOff>
      <xdr:row>97</xdr:row>
      <xdr:rowOff>85230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76357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134620</xdr:rowOff>
    </xdr:from>
    <xdr:to>
      <xdr:col>15</xdr:col>
      <xdr:colOff>101600</xdr:colOff>
      <xdr:row>97</xdr:row>
      <xdr:rowOff>64770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55897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99941</xdr:rowOff>
    </xdr:from>
    <xdr:to>
      <xdr:col>10</xdr:col>
      <xdr:colOff>165100</xdr:colOff>
      <xdr:row>98</xdr:row>
      <xdr:rowOff>30091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21218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31339</xdr:rowOff>
    </xdr:from>
    <xdr:to>
      <xdr:col>6</xdr:col>
      <xdr:colOff>38100</xdr:colOff>
      <xdr:row>98</xdr:row>
      <xdr:rowOff>132939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65405</xdr:rowOff>
    </xdr:from>
    <xdr:to>
      <xdr:col>55</xdr:col>
      <xdr:colOff>0</xdr:colOff>
      <xdr:row>38</xdr:row>
      <xdr:rowOff>71501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58050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3302</xdr:rowOff>
    </xdr:from>
    <xdr:to>
      <xdr:col>50</xdr:col>
      <xdr:colOff>114300</xdr:colOff>
      <xdr:row>38</xdr:row>
      <xdr:rowOff>65405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18402"/>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3302</xdr:rowOff>
    </xdr:from>
    <xdr:to>
      <xdr:col>45</xdr:col>
      <xdr:colOff>177800</xdr:colOff>
      <xdr:row>38</xdr:row>
      <xdr:rowOff>61976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18402"/>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49022</xdr:rowOff>
    </xdr:from>
    <xdr:to>
      <xdr:col>41</xdr:col>
      <xdr:colOff>50800</xdr:colOff>
      <xdr:row>38</xdr:row>
      <xdr:rowOff>61976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6412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20701</xdr:rowOff>
    </xdr:from>
    <xdr:to>
      <xdr:col>55</xdr:col>
      <xdr:colOff>50800</xdr:colOff>
      <xdr:row>38</xdr:row>
      <xdr:rowOff>122301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170578</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14605</xdr:rowOff>
    </xdr:from>
    <xdr:to>
      <xdr:col>50</xdr:col>
      <xdr:colOff>165100</xdr:colOff>
      <xdr:row>38</xdr:row>
      <xdr:rowOff>116205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107332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123952</xdr:rowOff>
    </xdr:from>
    <xdr:to>
      <xdr:col>46</xdr:col>
      <xdr:colOff>38100</xdr:colOff>
      <xdr:row>38</xdr:row>
      <xdr:rowOff>54102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45229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11176</xdr:rowOff>
    </xdr:from>
    <xdr:to>
      <xdr:col>41</xdr:col>
      <xdr:colOff>101600</xdr:colOff>
      <xdr:row>38</xdr:row>
      <xdr:rowOff>112776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103903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169672</xdr:rowOff>
    </xdr:from>
    <xdr:to>
      <xdr:col>36</xdr:col>
      <xdr:colOff>165100</xdr:colOff>
      <xdr:row>38</xdr:row>
      <xdr:rowOff>99822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90949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29058</xdr:rowOff>
    </xdr:from>
    <xdr:to>
      <xdr:col>55</xdr:col>
      <xdr:colOff>0</xdr:colOff>
      <xdr:row>58</xdr:row>
      <xdr:rowOff>37333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973158"/>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37333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74529"/>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148524</xdr:rowOff>
    </xdr:from>
    <xdr:to>
      <xdr:col>45</xdr:col>
      <xdr:colOff>177800</xdr:colOff>
      <xdr:row>58</xdr:row>
      <xdr:rowOff>30429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921174"/>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148524</xdr:rowOff>
    </xdr:from>
    <xdr:to>
      <xdr:col>41</xdr:col>
      <xdr:colOff>50800</xdr:colOff>
      <xdr:row>58</xdr:row>
      <xdr:rowOff>47300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921174"/>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149708</xdr:rowOff>
    </xdr:from>
    <xdr:to>
      <xdr:col>55</xdr:col>
      <xdr:colOff>50800</xdr:colOff>
      <xdr:row>58</xdr:row>
      <xdr:rowOff>79858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64635</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157983</xdr:rowOff>
    </xdr:from>
    <xdr:to>
      <xdr:col>50</xdr:col>
      <xdr:colOff>165100</xdr:colOff>
      <xdr:row>58</xdr:row>
      <xdr:rowOff>88133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79260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2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151079</xdr:rowOff>
    </xdr:from>
    <xdr:to>
      <xdr:col>46</xdr:col>
      <xdr:colOff>38100</xdr:colOff>
      <xdr:row>58</xdr:row>
      <xdr:rowOff>81229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72356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97724</xdr:rowOff>
    </xdr:from>
    <xdr:to>
      <xdr:col>41</xdr:col>
      <xdr:colOff>101600</xdr:colOff>
      <xdr:row>58</xdr:row>
      <xdr:rowOff>27874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19001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96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167950</xdr:rowOff>
    </xdr:from>
    <xdr:to>
      <xdr:col>36</xdr:col>
      <xdr:colOff>165100</xdr:colOff>
      <xdr:row>58</xdr:row>
      <xdr:rowOff>98100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4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89227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157341</xdr:rowOff>
    </xdr:from>
    <xdr:to>
      <xdr:col>55</xdr:col>
      <xdr:colOff>0</xdr:colOff>
      <xdr:row>78</xdr:row>
      <xdr:rowOff>163627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53044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163627</xdr:rowOff>
    </xdr:from>
    <xdr:to>
      <xdr:col>50</xdr:col>
      <xdr:colOff>114300</xdr:colOff>
      <xdr:row>79</xdr:row>
      <xdr:rowOff>28124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536727"/>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162598</xdr:rowOff>
    </xdr:from>
    <xdr:to>
      <xdr:col>45</xdr:col>
      <xdr:colOff>177800</xdr:colOff>
      <xdr:row>79</xdr:row>
      <xdr:rowOff>28124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53569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162598</xdr:rowOff>
    </xdr:from>
    <xdr:to>
      <xdr:col>41</xdr:col>
      <xdr:colOff>50800</xdr:colOff>
      <xdr:row>79</xdr:row>
      <xdr:rowOff>25457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535698"/>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106541</xdr:rowOff>
    </xdr:from>
    <xdr:to>
      <xdr:col>55</xdr:col>
      <xdr:colOff>50800</xdr:colOff>
      <xdr:row>79</xdr:row>
      <xdr:rowOff>36691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21468</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9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112827</xdr:rowOff>
    </xdr:from>
    <xdr:to>
      <xdr:col>50</xdr:col>
      <xdr:colOff>165100</xdr:colOff>
      <xdr:row>79</xdr:row>
      <xdr:rowOff>42977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34104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148774</xdr:rowOff>
    </xdr:from>
    <xdr:to>
      <xdr:col>46</xdr:col>
      <xdr:colOff>38100</xdr:colOff>
      <xdr:row>79</xdr:row>
      <xdr:rowOff>78924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5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70051</xdr:rowOff>
    </xdr:from>
    <xdr:ext cx="378565"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61017" y="1361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111798</xdr:rowOff>
    </xdr:from>
    <xdr:to>
      <xdr:col>41</xdr:col>
      <xdr:colOff>101600</xdr:colOff>
      <xdr:row>79</xdr:row>
      <xdr:rowOff>41948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33075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146107</xdr:rowOff>
    </xdr:from>
    <xdr:to>
      <xdr:col>36</xdr:col>
      <xdr:colOff>165100</xdr:colOff>
      <xdr:row>79</xdr:row>
      <xdr:rowOff>76257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5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67384</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3017" y="13611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132499</xdr:rowOff>
    </xdr:from>
    <xdr:to>
      <xdr:col>55</xdr:col>
      <xdr:colOff>0</xdr:colOff>
      <xdr:row>97</xdr:row>
      <xdr:rowOff>20943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591699"/>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134035</xdr:rowOff>
    </xdr:from>
    <xdr:to>
      <xdr:col>50</xdr:col>
      <xdr:colOff>114300</xdr:colOff>
      <xdr:row>97</xdr:row>
      <xdr:rowOff>20943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593235"/>
          <a:ext cx="8890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134035</xdr:rowOff>
    </xdr:from>
    <xdr:to>
      <xdr:col>45</xdr:col>
      <xdr:colOff>177800</xdr:colOff>
      <xdr:row>97</xdr:row>
      <xdr:rowOff>56541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593235"/>
          <a:ext cx="8890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167475</xdr:rowOff>
    </xdr:from>
    <xdr:to>
      <xdr:col>41</xdr:col>
      <xdr:colOff>50800</xdr:colOff>
      <xdr:row>97</xdr:row>
      <xdr:rowOff>56541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26675"/>
          <a:ext cx="889000" cy="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81699</xdr:rowOff>
    </xdr:from>
    <xdr:to>
      <xdr:col>55</xdr:col>
      <xdr:colOff>50800</xdr:colOff>
      <xdr:row>97</xdr:row>
      <xdr:rowOff>11849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60126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141593</xdr:rowOff>
    </xdr:from>
    <xdr:to>
      <xdr:col>50</xdr:col>
      <xdr:colOff>165100</xdr:colOff>
      <xdr:row>97</xdr:row>
      <xdr:rowOff>71743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62870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9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83235</xdr:rowOff>
    </xdr:from>
    <xdr:to>
      <xdr:col>46</xdr:col>
      <xdr:colOff>38100</xdr:colOff>
      <xdr:row>97</xdr:row>
      <xdr:rowOff>13385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4512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3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5741</xdr:rowOff>
    </xdr:from>
    <xdr:to>
      <xdr:col>41</xdr:col>
      <xdr:colOff>101600</xdr:colOff>
      <xdr:row>97</xdr:row>
      <xdr:rowOff>107341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116675</xdr:rowOff>
    </xdr:from>
    <xdr:to>
      <xdr:col>36</xdr:col>
      <xdr:colOff>165100</xdr:colOff>
      <xdr:row>97</xdr:row>
      <xdr:rowOff>46825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37952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12700</xdr:rowOff>
    </xdr:from>
    <xdr:to>
      <xdr:col>85</xdr:col>
      <xdr:colOff>127000</xdr:colOff>
      <xdr:row>36</xdr:row>
      <xdr:rowOff>22225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849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22225</xdr:rowOff>
    </xdr:from>
    <xdr:to>
      <xdr:col>81</xdr:col>
      <xdr:colOff>50800</xdr:colOff>
      <xdr:row>36</xdr:row>
      <xdr:rowOff>55245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94425"/>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149733</xdr:rowOff>
    </xdr:from>
    <xdr:to>
      <xdr:col>76</xdr:col>
      <xdr:colOff>114300</xdr:colOff>
      <xdr:row>36</xdr:row>
      <xdr:rowOff>55245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50483"/>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149733</xdr:rowOff>
    </xdr:from>
    <xdr:to>
      <xdr:col>71</xdr:col>
      <xdr:colOff>177800</xdr:colOff>
      <xdr:row>36</xdr:row>
      <xdr:rowOff>6604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50483"/>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133350</xdr:rowOff>
    </xdr:from>
    <xdr:to>
      <xdr:col>85</xdr:col>
      <xdr:colOff>177800</xdr:colOff>
      <xdr:row>36</xdr:row>
      <xdr:rowOff>63500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111777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142875</xdr:rowOff>
    </xdr:from>
    <xdr:to>
      <xdr:col>81</xdr:col>
      <xdr:colOff>101600</xdr:colOff>
      <xdr:row>36</xdr:row>
      <xdr:rowOff>73025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4445</xdr:rowOff>
    </xdr:from>
    <xdr:to>
      <xdr:col>76</xdr:col>
      <xdr:colOff>165100</xdr:colOff>
      <xdr:row>36</xdr:row>
      <xdr:rowOff>106045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97172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98933</xdr:rowOff>
    </xdr:from>
    <xdr:to>
      <xdr:col>72</xdr:col>
      <xdr:colOff>38100</xdr:colOff>
      <xdr:row>36</xdr:row>
      <xdr:rowOff>29083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20210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127254</xdr:rowOff>
    </xdr:from>
    <xdr:to>
      <xdr:col>67</xdr:col>
      <xdr:colOff>101600</xdr:colOff>
      <xdr:row>36</xdr:row>
      <xdr:rowOff>57404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48531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10351</xdr:rowOff>
    </xdr:from>
    <xdr:to>
      <xdr:col>85</xdr:col>
      <xdr:colOff>127000</xdr:colOff>
      <xdr:row>57</xdr:row>
      <xdr:rowOff>60337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83001"/>
          <a:ext cx="8382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10351</xdr:rowOff>
    </xdr:from>
    <xdr:to>
      <xdr:col>81</xdr:col>
      <xdr:colOff>50800</xdr:colOff>
      <xdr:row>57</xdr:row>
      <xdr:rowOff>160083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83001"/>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4902</xdr:rowOff>
    </xdr:from>
    <xdr:to>
      <xdr:col>76</xdr:col>
      <xdr:colOff>114300</xdr:colOff>
      <xdr:row>57</xdr:row>
      <xdr:rowOff>160083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77552"/>
          <a:ext cx="889000" cy="1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4902</xdr:rowOff>
    </xdr:from>
    <xdr:to>
      <xdr:col>71</xdr:col>
      <xdr:colOff>177800</xdr:colOff>
      <xdr:row>57</xdr:row>
      <xdr:rowOff>140786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77552"/>
          <a:ext cx="889000" cy="13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9537</xdr:rowOff>
    </xdr:from>
    <xdr:to>
      <xdr:col>85</xdr:col>
      <xdr:colOff>177800</xdr:colOff>
      <xdr:row>57</xdr:row>
      <xdr:rowOff>111137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159414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131001</xdr:rowOff>
    </xdr:from>
    <xdr:to>
      <xdr:col>81</xdr:col>
      <xdr:colOff>101600</xdr:colOff>
      <xdr:row>57</xdr:row>
      <xdr:rowOff>61151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52278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109283</xdr:rowOff>
    </xdr:from>
    <xdr:to>
      <xdr:col>76</xdr:col>
      <xdr:colOff>165100</xdr:colOff>
      <xdr:row>58</xdr:row>
      <xdr:rowOff>39433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30560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125552</xdr:rowOff>
    </xdr:from>
    <xdr:to>
      <xdr:col>72</xdr:col>
      <xdr:colOff>38100</xdr:colOff>
      <xdr:row>57</xdr:row>
      <xdr:rowOff>55702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2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46829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89986</xdr:rowOff>
    </xdr:from>
    <xdr:to>
      <xdr:col>67</xdr:col>
      <xdr:colOff>101600</xdr:colOff>
      <xdr:row>58</xdr:row>
      <xdr:rowOff>20136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78195</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2274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78195</xdr:rowOff>
    </xdr:from>
    <xdr:to>
      <xdr:col>71</xdr:col>
      <xdr:colOff>177800</xdr:colOff>
      <xdr:row>79</xdr:row>
      <xdr:rowOff>78849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62274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27395</xdr:rowOff>
    </xdr:from>
    <xdr:to>
      <xdr:col>72</xdr:col>
      <xdr:colOff>38100</xdr:colOff>
      <xdr:row>79</xdr:row>
      <xdr:rowOff>128995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120122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64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28049</xdr:rowOff>
    </xdr:from>
    <xdr:to>
      <xdr:col>67</xdr:col>
      <xdr:colOff>101600</xdr:colOff>
      <xdr:row>79</xdr:row>
      <xdr:rowOff>129649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120776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6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48222</xdr:rowOff>
    </xdr:from>
    <xdr:to>
      <xdr:col>85</xdr:col>
      <xdr:colOff>127000</xdr:colOff>
      <xdr:row>95</xdr:row>
      <xdr:rowOff>58014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3597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48222</xdr:rowOff>
    </xdr:from>
    <xdr:to>
      <xdr:col>81</xdr:col>
      <xdr:colOff>50800</xdr:colOff>
      <xdr:row>95</xdr:row>
      <xdr:rowOff>94951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35972"/>
          <a:ext cx="8890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94951</xdr:rowOff>
    </xdr:from>
    <xdr:to>
      <xdr:col>76</xdr:col>
      <xdr:colOff>114300</xdr:colOff>
      <xdr:row>95</xdr:row>
      <xdr:rowOff>143433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82701"/>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143433</xdr:rowOff>
    </xdr:from>
    <xdr:to>
      <xdr:col>71</xdr:col>
      <xdr:colOff>177800</xdr:colOff>
      <xdr:row>95</xdr:row>
      <xdr:rowOff>159322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31183"/>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7214</xdr:rowOff>
    </xdr:from>
    <xdr:to>
      <xdr:col>85</xdr:col>
      <xdr:colOff>177800</xdr:colOff>
      <xdr:row>95</xdr:row>
      <xdr:rowOff>108814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30091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168872</xdr:rowOff>
    </xdr:from>
    <xdr:to>
      <xdr:col>81</xdr:col>
      <xdr:colOff>101600</xdr:colOff>
      <xdr:row>95</xdr:row>
      <xdr:rowOff>99022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115549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44151</xdr:rowOff>
    </xdr:from>
    <xdr:to>
      <xdr:col>76</xdr:col>
      <xdr:colOff>165100</xdr:colOff>
      <xdr:row>95</xdr:row>
      <xdr:rowOff>145751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136878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92633</xdr:rowOff>
    </xdr:from>
    <xdr:to>
      <xdr:col>72</xdr:col>
      <xdr:colOff>38100</xdr:colOff>
      <xdr:row>96</xdr:row>
      <xdr:rowOff>22783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108522</xdr:rowOff>
    </xdr:from>
    <xdr:to>
      <xdr:col>67</xdr:col>
      <xdr:colOff>101600</xdr:colOff>
      <xdr:row>96</xdr:row>
      <xdr:rowOff>38672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29799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a:t>
          </a:r>
          <a:r>
            <a:rPr kumimoji="1" lang="en-US" altLang="ja-JP" sz="1300">
              <a:latin typeface="ＭＳ Ｐゴシック" panose="020B0600070205080204" pitchFamily="50" charset="-128"/>
              <a:ea typeface="ＭＳ Ｐゴシック" panose="020B0600070205080204" pitchFamily="50" charset="-128"/>
            </a:rPr>
            <a:t>516,378</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％増であった。その要因としては、民生費の臨時支援給付金給付事業の</a:t>
          </a:r>
          <a:r>
            <a:rPr kumimoji="1" lang="en-US" altLang="ja-JP" sz="1300">
              <a:latin typeface="ＭＳ Ｐゴシック" panose="020B0600070205080204" pitchFamily="50" charset="-128"/>
              <a:ea typeface="ＭＳ Ｐゴシック" panose="020B0600070205080204" pitchFamily="50" charset="-128"/>
            </a:rPr>
            <a:t>1,086,890</a:t>
          </a:r>
          <a:r>
            <a:rPr kumimoji="1" lang="ja-JP" altLang="en-US" sz="1300">
              <a:latin typeface="ＭＳ Ｐゴシック" panose="020B0600070205080204" pitchFamily="50" charset="-128"/>
              <a:ea typeface="ＭＳ Ｐゴシック" panose="020B0600070205080204" pitchFamily="50" charset="-128"/>
            </a:rPr>
            <a:t>千円増、公私連携型保育所推進事業の</a:t>
          </a:r>
          <a:r>
            <a:rPr kumimoji="1" lang="en-US" altLang="ja-JP" sz="1300">
              <a:latin typeface="ＭＳ Ｐゴシック" panose="020B0600070205080204" pitchFamily="50" charset="-128"/>
              <a:ea typeface="ＭＳ Ｐゴシック" panose="020B0600070205080204" pitchFamily="50" charset="-128"/>
            </a:rPr>
            <a:t>469,845</a:t>
          </a:r>
          <a:r>
            <a:rPr kumimoji="1" lang="ja-JP" altLang="en-US" sz="1300">
              <a:latin typeface="ＭＳ Ｐゴシック" panose="020B0600070205080204" pitchFamily="50" charset="-128"/>
              <a:ea typeface="ＭＳ Ｐゴシック" panose="020B0600070205080204" pitchFamily="50" charset="-128"/>
            </a:rPr>
            <a:t>千円増、土木費の関間千代田線整備事業の</a:t>
          </a:r>
          <a:r>
            <a:rPr kumimoji="1" lang="en-US" altLang="ja-JP" sz="1300">
              <a:latin typeface="ＭＳ Ｐゴシック" panose="020B0600070205080204" pitchFamily="50" charset="-128"/>
              <a:ea typeface="ＭＳ Ｐゴシック" panose="020B0600070205080204" pitchFamily="50" charset="-128"/>
            </a:rPr>
            <a:t>506,225</a:t>
          </a:r>
          <a:r>
            <a:rPr kumimoji="1" lang="ja-JP" altLang="en-US" sz="1300">
              <a:latin typeface="ＭＳ Ｐゴシック" panose="020B0600070205080204" pitchFamily="50" charset="-128"/>
              <a:ea typeface="ＭＳ Ｐゴシック" panose="020B0600070205080204" pitchFamily="50" charset="-128"/>
            </a:rPr>
            <a:t>千円増などがあげられる。</a:t>
          </a:r>
        </a:p>
        <a:p>
          <a:r>
            <a:rPr kumimoji="1" lang="ja-JP" altLang="en-US" sz="1300">
              <a:latin typeface="ＭＳ Ｐゴシック" panose="020B0600070205080204" pitchFamily="50" charset="-128"/>
              <a:ea typeface="ＭＳ Ｐゴシック" panose="020B0600070205080204" pitchFamily="50" charset="-128"/>
            </a:rPr>
            <a:t>公債費が類似団体平均を上回っているが、その他の項目では下回っている。</a:t>
          </a:r>
        </a:p>
        <a:p>
          <a:r>
            <a:rPr kumimoji="1" lang="ja-JP" altLang="en-US" sz="1300">
              <a:latin typeface="ＭＳ Ｐゴシック" panose="020B0600070205080204" pitchFamily="50" charset="-128"/>
              <a:ea typeface="ＭＳ Ｐゴシック" panose="020B0600070205080204" pitchFamily="50" charset="-128"/>
            </a:rPr>
            <a:t>健全で持続可能な財政運営を維持していくため、今後も引き続き行財政改革等による徹底した歳入歳出の見直しに取り組む。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市の一般財源による負担が、民間保育所等運営委託事業において</a:t>
          </a:r>
          <a:r>
            <a:rPr kumimoji="1" lang="en-US" altLang="ja-JP" sz="1400">
              <a:latin typeface="ＭＳ ゴシック" pitchFamily="49" charset="-128"/>
              <a:ea typeface="ＭＳ ゴシック" pitchFamily="49" charset="-128"/>
            </a:rPr>
            <a:t>312,414</a:t>
          </a:r>
          <a:r>
            <a:rPr kumimoji="1" lang="ja-JP" altLang="en-US" sz="1400">
              <a:latin typeface="ＭＳ ゴシック" pitchFamily="49" charset="-128"/>
              <a:ea typeface="ＭＳ ゴシック" pitchFamily="49" charset="-128"/>
            </a:rPr>
            <a:t>千円、関間千代田線整備事業において</a:t>
          </a:r>
          <a:r>
            <a:rPr kumimoji="1" lang="en-US" altLang="ja-JP" sz="1400">
              <a:latin typeface="ＭＳ ゴシック" pitchFamily="49" charset="-128"/>
              <a:ea typeface="ＭＳ ゴシック" pitchFamily="49" charset="-128"/>
            </a:rPr>
            <a:t>185,876</a:t>
          </a:r>
          <a:r>
            <a:rPr kumimoji="1" lang="ja-JP" altLang="en-US" sz="1400">
              <a:latin typeface="ＭＳ ゴシック" pitchFamily="49" charset="-128"/>
              <a:ea typeface="ＭＳ ゴシック" pitchFamily="49" charset="-128"/>
            </a:rPr>
            <a:t>千円増加したこと等により、財政調整基金の取崩しの増加や、実質収支の減少につながった。不測の事態に迅速に対応するため、今後も一定の基金残高を確保していく必要がある。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一般会計は、市の一般財源による負担額が、民間保育所等運営委託事業において</a:t>
          </a:r>
          <a:r>
            <a:rPr kumimoji="1" lang="en-US" altLang="ja-JP" sz="1400">
              <a:latin typeface="ＭＳ ゴシック" pitchFamily="49" charset="-128"/>
              <a:ea typeface="ＭＳ ゴシック" pitchFamily="49" charset="-128"/>
            </a:rPr>
            <a:t>312,414</a:t>
          </a:r>
          <a:r>
            <a:rPr kumimoji="1" lang="ja-JP" altLang="en-US" sz="1400">
              <a:latin typeface="ＭＳ ゴシック" pitchFamily="49" charset="-128"/>
              <a:ea typeface="ＭＳ ゴシック" pitchFamily="49" charset="-128"/>
            </a:rPr>
            <a:t>千円増加、関間千代田線整備事業において</a:t>
          </a:r>
          <a:r>
            <a:rPr kumimoji="1" lang="en-US" altLang="ja-JP" sz="1400">
              <a:latin typeface="ＭＳ ゴシック" pitchFamily="49" charset="-128"/>
              <a:ea typeface="ＭＳ ゴシック" pitchFamily="49" charset="-128"/>
            </a:rPr>
            <a:t>185,876</a:t>
          </a:r>
          <a:r>
            <a:rPr kumimoji="1" lang="ja-JP" altLang="en-US" sz="1400">
              <a:latin typeface="ＭＳ ゴシック" pitchFamily="49" charset="-128"/>
              <a:ea typeface="ＭＳ ゴシック" pitchFamily="49" charset="-128"/>
            </a:rPr>
            <a:t>千円増加したこと等により、歳出総額が</a:t>
          </a:r>
          <a:r>
            <a:rPr kumimoji="1" lang="en-US" altLang="ja-JP" sz="1400">
              <a:latin typeface="ＭＳ ゴシック" pitchFamily="49" charset="-128"/>
              <a:ea typeface="ＭＳ ゴシック" pitchFamily="49" charset="-128"/>
            </a:rPr>
            <a:t>516,378</a:t>
          </a:r>
          <a:r>
            <a:rPr kumimoji="1" lang="ja-JP" altLang="en-US" sz="1400">
              <a:latin typeface="ＭＳ ゴシック" pitchFamily="49" charset="-128"/>
              <a:ea typeface="ＭＳ ゴシック" pitchFamily="49" charset="-128"/>
            </a:rPr>
            <a:t>千円増加し、歳入総額の伸びを大幅に上回ったため、比率が</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％低下した。</a:t>
          </a:r>
        </a:p>
        <a:p>
          <a:r>
            <a:rPr kumimoji="1" lang="ja-JP" altLang="en-US" sz="1400">
              <a:latin typeface="ＭＳ ゴシック" pitchFamily="49" charset="-128"/>
              <a:ea typeface="ＭＳ ゴシック" pitchFamily="49" charset="-128"/>
            </a:rPr>
            <a:t>今後、扶助費等の社会保障費や、納税義務者数の減少などによる市税収入の減少が見込まれることから、事務事業の適正化を図り、適切な財政運営に努める。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399_&#22338;&#2514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32.9</v>
          </cell>
          <cell r="BX51">
            <v>24.6</v>
          </cell>
          <cell r="CF51">
            <v>9.8000000000000007</v>
          </cell>
        </row>
        <row r="53">
          <cell r="BP53">
            <v>62.3</v>
          </cell>
          <cell r="BX53">
            <v>63.8</v>
          </cell>
          <cell r="CF53">
            <v>65.2</v>
          </cell>
          <cell r="CN53">
            <v>66.8</v>
          </cell>
          <cell r="CV53">
            <v>68.3</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32.9</v>
          </cell>
          <cell r="BX73">
            <v>24.6</v>
          </cell>
          <cell r="CF73">
            <v>9.8000000000000007</v>
          </cell>
        </row>
        <row r="75">
          <cell r="BP75">
            <v>5.6</v>
          </cell>
          <cell r="BX75">
            <v>6.1</v>
          </cell>
          <cell r="CF75">
            <v>6.8</v>
          </cell>
          <cell r="CN75">
            <v>7.8</v>
          </cell>
          <cell r="CV75">
            <v>8.6</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37300572</v>
      </c>
      <c r="BO4" s="371"/>
      <c r="BP4" s="371"/>
      <c r="BQ4" s="371"/>
      <c r="BR4" s="371"/>
      <c r="BS4" s="371"/>
      <c r="BT4" s="371"/>
      <c r="BU4" s="372"/>
      <c r="BV4" s="370">
        <v>37232026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10.6</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35337917</v>
      </c>
      <c r="BO5" s="408"/>
      <c r="BP5" s="408"/>
      <c r="BQ5" s="408"/>
      <c r="BR5" s="408"/>
      <c r="BS5" s="408"/>
      <c r="BT5" s="408"/>
      <c r="BU5" s="409"/>
      <c r="BV5" s="407">
        <v>34821539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90.4</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1962655</v>
      </c>
      <c r="BO6" s="408"/>
      <c r="BP6" s="408"/>
      <c r="BQ6" s="408"/>
      <c r="BR6" s="408"/>
      <c r="BS6" s="408"/>
      <c r="BT6" s="408"/>
      <c r="BU6" s="409"/>
      <c r="BV6" s="407">
        <v>2410487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94.7</v>
      </c>
      <c r="CU6" s="445"/>
      <c r="CV6" s="445"/>
      <c r="CW6" s="445"/>
      <c r="CX6" s="445"/>
      <c r="CY6" s="445"/>
      <c r="CZ6" s="445"/>
      <c r="DA6" s="446"/>
      <c r="DB6" s="444">
        <v>92.6</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263149</v>
      </c>
      <c r="BO7" s="408"/>
      <c r="BP7" s="408"/>
      <c r="BQ7" s="408"/>
      <c r="BR7" s="408"/>
      <c r="BS7" s="408"/>
      <c r="BT7" s="408"/>
      <c r="BU7" s="409"/>
      <c r="BV7" s="407">
        <v>301099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20069876</v>
      </c>
      <c r="CU7" s="408"/>
      <c r="CV7" s="408"/>
      <c r="CW7" s="408"/>
      <c r="CX7" s="408"/>
      <c r="CY7" s="408"/>
      <c r="CZ7" s="408"/>
      <c r="DA7" s="409"/>
      <c r="DB7" s="407">
        <v>19835749</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1699506</v>
      </c>
      <c r="BO8" s="408"/>
      <c r="BP8" s="408"/>
      <c r="BQ8" s="408"/>
      <c r="BR8" s="408"/>
      <c r="BS8" s="408"/>
      <c r="BT8" s="408"/>
      <c r="BU8" s="409"/>
      <c r="BV8" s="407">
        <v>2109388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0.8</v>
      </c>
      <c r="DC8" s="448"/>
      <c r="DD8" s="448"/>
      <c r="DE8" s="448"/>
      <c r="DF8" s="448"/>
      <c r="DG8" s="448"/>
      <c r="DH8" s="448"/>
      <c r="DI8" s="449"/>
    </row>
    <row r="9" spans="1:119" ht="18.75" customHeight="1" thickBot="1">
      <c r="A9" s="181"/>
      <c r="B9" s="401" t="s">
        <v>107</v>
      </c>
      <c r="C9" s="402"/>
      <c r="D9" s="402"/>
      <c r="E9" s="402"/>
      <c r="F9" s="402"/>
      <c r="G9" s="402"/>
      <c r="H9" s="402"/>
      <c r="I9" s="402"/>
      <c r="J9" s="402"/>
      <c r="K9" s="450"/>
      <c r="L9" s="451" t="s">
        <v>108</v>
      </c>
      <c r="M9" s="452"/>
      <c r="N9" s="452"/>
      <c r="O9" s="452"/>
      <c r="P9" s="452"/>
      <c r="Q9" s="453"/>
      <c r="R9" s="454">
        <v>100275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-409882</v>
      </c>
      <c r="BO9" s="408"/>
      <c r="BP9" s="408"/>
      <c r="BQ9" s="408"/>
      <c r="BR9" s="408"/>
      <c r="BS9" s="408"/>
      <c r="BT9" s="408"/>
      <c r="BU9" s="409"/>
      <c r="BV9" s="407">
        <v>-480172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13.5</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113</v>
      </c>
      <c r="M10" s="437"/>
      <c r="N10" s="437"/>
      <c r="O10" s="437"/>
      <c r="P10" s="437"/>
      <c r="Q10" s="438"/>
      <c r="R10" s="458">
        <v>101679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1268144</v>
      </c>
      <c r="BO10" s="408"/>
      <c r="BP10" s="408"/>
      <c r="BQ10" s="408"/>
      <c r="BR10" s="408"/>
      <c r="BS10" s="408"/>
      <c r="BT10" s="408"/>
      <c r="BU10" s="409"/>
      <c r="BV10" s="407">
        <v>1494646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3700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99527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1379147</v>
      </c>
      <c r="BO12" s="408"/>
      <c r="BP12" s="408"/>
      <c r="BQ12" s="408"/>
      <c r="BR12" s="408"/>
      <c r="BS12" s="408"/>
      <c r="BT12" s="408"/>
      <c r="BU12" s="409"/>
      <c r="BV12" s="407">
        <v>807943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96137</v>
      </c>
      <c r="S13" s="492"/>
      <c r="T13" s="492"/>
      <c r="U13" s="492"/>
      <c r="V13" s="493"/>
      <c r="W13" s="423" t="s">
        <v>131</v>
      </c>
      <c r="X13" s="424"/>
      <c r="Y13" s="424"/>
      <c r="Z13" s="424"/>
      <c r="AA13" s="424"/>
      <c r="AB13" s="414"/>
      <c r="AC13" s="458">
        <v>530</v>
      </c>
      <c r="AD13" s="459"/>
      <c r="AE13" s="459"/>
      <c r="AF13" s="459"/>
      <c r="AG13" s="501"/>
      <c r="AH13" s="458">
        <v>571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-517185</v>
      </c>
      <c r="BO13" s="408"/>
      <c r="BP13" s="408"/>
      <c r="BQ13" s="408"/>
      <c r="BR13" s="408"/>
      <c r="BS13" s="408"/>
      <c r="BT13" s="408"/>
      <c r="BU13" s="409"/>
      <c r="BV13" s="407">
        <v>206531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7.8</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99763</v>
      </c>
      <c r="S14" s="492"/>
      <c r="T14" s="492"/>
      <c r="U14" s="492"/>
      <c r="V14" s="493"/>
      <c r="W14" s="397"/>
      <c r="X14" s="398"/>
      <c r="Y14" s="398"/>
      <c r="Z14" s="398"/>
      <c r="AA14" s="398"/>
      <c r="AB14" s="387"/>
      <c r="AC14" s="494">
        <v>1.2</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96693</v>
      </c>
      <c r="S15" s="492"/>
      <c r="T15" s="492"/>
      <c r="U15" s="492"/>
      <c r="V15" s="493"/>
      <c r="W15" s="423" t="s">
        <v>137</v>
      </c>
      <c r="X15" s="424"/>
      <c r="Y15" s="424"/>
      <c r="Z15" s="424"/>
      <c r="AA15" s="424"/>
      <c r="AB15" s="414"/>
      <c r="AC15" s="458">
        <v>11198</v>
      </c>
      <c r="AD15" s="459"/>
      <c r="AE15" s="459"/>
      <c r="AF15" s="459"/>
      <c r="AG15" s="501"/>
      <c r="AH15" s="458">
        <v>12628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12825729</v>
      </c>
      <c r="BO15" s="371"/>
      <c r="BP15" s="371"/>
      <c r="BQ15" s="371"/>
      <c r="BR15" s="371"/>
      <c r="BS15" s="371"/>
      <c r="BT15" s="371"/>
      <c r="BU15" s="372"/>
      <c r="BV15" s="370">
        <v>12523336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28.6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16422906</v>
      </c>
      <c r="BO16" s="408"/>
      <c r="BP16" s="408"/>
      <c r="BQ16" s="408"/>
      <c r="BR16" s="408"/>
      <c r="BS16" s="408"/>
      <c r="BT16" s="408"/>
      <c r="BU16" s="409"/>
      <c r="BV16" s="407">
        <v>16017893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30699</v>
      </c>
      <c r="AD17" s="459"/>
      <c r="AE17" s="459"/>
      <c r="AF17" s="459"/>
      <c r="AG17" s="501"/>
      <c r="AH17" s="458">
        <v>30920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16262046</v>
      </c>
      <c r="BO17" s="408"/>
      <c r="BP17" s="408"/>
      <c r="BQ17" s="408"/>
      <c r="BR17" s="408"/>
      <c r="BS17" s="408"/>
      <c r="BT17" s="408"/>
      <c r="BU17" s="409"/>
      <c r="BV17" s="407">
        <v>15872758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147</v>
      </c>
      <c r="C18" s="450"/>
      <c r="D18" s="450"/>
      <c r="E18" s="530"/>
      <c r="F18" s="530"/>
      <c r="G18" s="530"/>
      <c r="H18" s="530"/>
      <c r="I18" s="530"/>
      <c r="J18" s="530"/>
      <c r="K18" s="530"/>
      <c r="L18" s="531">
        <v>41.02</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70.099999999999994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19145058</v>
      </c>
      <c r="BO18" s="408"/>
      <c r="BP18" s="408"/>
      <c r="BQ18" s="408"/>
      <c r="BR18" s="408"/>
      <c r="BS18" s="408"/>
      <c r="BT18" s="408"/>
      <c r="BU18" s="409"/>
      <c r="BV18" s="407">
        <v>18490928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149</v>
      </c>
      <c r="C19" s="450"/>
      <c r="D19" s="450"/>
      <c r="E19" s="530"/>
      <c r="F19" s="530"/>
      <c r="G19" s="530"/>
      <c r="H19" s="530"/>
      <c r="I19" s="530"/>
      <c r="J19" s="530"/>
      <c r="K19" s="530"/>
      <c r="L19" s="538">
        <v>2445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26942633</v>
      </c>
      <c r="BO19" s="408"/>
      <c r="BP19" s="408"/>
      <c r="BQ19" s="408"/>
      <c r="BR19" s="408"/>
      <c r="BS19" s="408"/>
      <c r="BT19" s="408"/>
      <c r="BU19" s="409"/>
      <c r="BV19" s="407">
        <v>26303291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151</v>
      </c>
      <c r="C20" s="450"/>
      <c r="D20" s="450"/>
      <c r="E20" s="530"/>
      <c r="F20" s="530"/>
      <c r="G20" s="530"/>
      <c r="H20" s="530"/>
      <c r="I20" s="530"/>
      <c r="J20" s="530"/>
      <c r="K20" s="530"/>
      <c r="L20" s="538">
        <v>44555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24458479</v>
      </c>
      <c r="BO22" s="371"/>
      <c r="BP22" s="371"/>
      <c r="BQ22" s="371"/>
      <c r="BR22" s="371"/>
      <c r="BS22" s="371"/>
      <c r="BT22" s="371"/>
      <c r="BU22" s="372"/>
      <c r="BV22" s="370">
        <v>26394940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16241638</v>
      </c>
      <c r="BO23" s="408"/>
      <c r="BP23" s="408"/>
      <c r="BQ23" s="408"/>
      <c r="BR23" s="408"/>
      <c r="BS23" s="408"/>
      <c r="BT23" s="408"/>
      <c r="BU23" s="409"/>
      <c r="BV23" s="407">
        <v>17891559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9250</v>
      </c>
      <c r="R24" s="459"/>
      <c r="S24" s="459"/>
      <c r="T24" s="459"/>
      <c r="U24" s="459"/>
      <c r="V24" s="501"/>
      <c r="W24" s="553"/>
      <c r="X24" s="554"/>
      <c r="Y24" s="555"/>
      <c r="Z24" s="457" t="s">
        <v>162</v>
      </c>
      <c r="AA24" s="437"/>
      <c r="AB24" s="437"/>
      <c r="AC24" s="437"/>
      <c r="AD24" s="437"/>
      <c r="AE24" s="437"/>
      <c r="AF24" s="437"/>
      <c r="AG24" s="438"/>
      <c r="AH24" s="458">
        <v>534</v>
      </c>
      <c r="AI24" s="459"/>
      <c r="AJ24" s="459"/>
      <c r="AK24" s="459"/>
      <c r="AL24" s="501"/>
      <c r="AM24" s="458">
        <v>1602534</v>
      </c>
      <c r="AN24" s="459"/>
      <c r="AO24" s="459"/>
      <c r="AP24" s="459"/>
      <c r="AQ24" s="459"/>
      <c r="AR24" s="501"/>
      <c r="AS24" s="458">
        <v>3001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9896590</v>
      </c>
      <c r="BO24" s="408"/>
      <c r="BP24" s="408"/>
      <c r="BQ24" s="408"/>
      <c r="BR24" s="408"/>
      <c r="BS24" s="408"/>
      <c r="BT24" s="408"/>
      <c r="BU24" s="409"/>
      <c r="BV24" s="407">
        <v>10618351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1</v>
      </c>
      <c r="M25" s="459"/>
      <c r="N25" s="459"/>
      <c r="O25" s="459"/>
      <c r="P25" s="501"/>
      <c r="Q25" s="458">
        <v>7830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7422488</v>
      </c>
      <c r="BO25" s="371"/>
      <c r="BP25" s="371"/>
      <c r="BQ25" s="371"/>
      <c r="BR25" s="371"/>
      <c r="BS25" s="371"/>
      <c r="BT25" s="371"/>
      <c r="BU25" s="372"/>
      <c r="BV25" s="370">
        <v>5555255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7090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30051</v>
      </c>
      <c r="AN26" s="459"/>
      <c r="AO26" s="459"/>
      <c r="AP26" s="459"/>
      <c r="AQ26" s="459"/>
      <c r="AR26" s="501"/>
      <c r="AS26" s="458">
        <v>3339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4710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35478</v>
      </c>
      <c r="AN27" s="459"/>
      <c r="AO27" s="459"/>
      <c r="AP27" s="459"/>
      <c r="AQ27" s="459"/>
      <c r="AR27" s="501"/>
      <c r="AS27" s="458">
        <v>3942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4130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4768529</v>
      </c>
      <c r="BO28" s="371"/>
      <c r="BP28" s="371"/>
      <c r="BQ28" s="371"/>
      <c r="BR28" s="371"/>
      <c r="BS28" s="371"/>
      <c r="BT28" s="371"/>
      <c r="BU28" s="372"/>
      <c r="BV28" s="370">
        <v>4879532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18</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543</v>
      </c>
      <c r="AI29" s="459"/>
      <c r="AJ29" s="459"/>
      <c r="AK29" s="459"/>
      <c r="AL29" s="501"/>
      <c r="AM29" s="458">
        <v>1638012</v>
      </c>
      <c r="AN29" s="459"/>
      <c r="AO29" s="459"/>
      <c r="AP29" s="459"/>
      <c r="AQ29" s="459"/>
      <c r="AR29" s="501"/>
      <c r="AS29" s="458">
        <v>3017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580668</v>
      </c>
      <c r="BO29" s="408"/>
      <c r="BP29" s="408"/>
      <c r="BQ29" s="408"/>
      <c r="BR29" s="408"/>
      <c r="BS29" s="408"/>
      <c r="BT29" s="408"/>
      <c r="BU29" s="409"/>
      <c r="BV29" s="407">
        <v>474475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1494420</v>
      </c>
      <c r="BO30" s="527"/>
      <c r="BP30" s="527"/>
      <c r="BQ30" s="527"/>
      <c r="BR30" s="527"/>
      <c r="BS30" s="527"/>
      <c r="BT30" s="527"/>
      <c r="BU30" s="528"/>
      <c r="BV30" s="526">
        <v>1338611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7</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坂戸、鶴ヶ島水道企業団</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坂戸市土地開発公社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石井土地区画整理事業特別会計</v>
      </c>
      <c r="F35" s="598"/>
      <c r="G35" s="598"/>
      <c r="H35" s="598"/>
      <c r="I35" s="598"/>
      <c r="J35" s="598"/>
      <c r="K35" s="598"/>
      <c r="L35" s="598"/>
      <c r="M35" s="598"/>
      <c r="N35" s="598"/>
      <c r="O35" s="598"/>
      <c r="P35" s="598"/>
      <c r="Q35" s="598"/>
      <c r="R35" s="598"/>
      <c r="S35" s="598"/>
      <c r="T35" s="181"/>
      <c r="U35" s="597">
        <f>IF(W35="","",U34+1)</f>
        <v>8</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坂戸、鶴ヶ島下水道組合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川越市総合卸売市場㈱</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f>IF(E36="","",C35+1)</f>
        <v>3</v>
      </c>
      <c r="D36" s="597"/>
      <c r="E36" s="598" t="str">
        <f>IF('各会計、関係団体の財政状況及び健全化判断比率'!B9="","",'各会計、関係団体の財政状況及び健全化判断比率'!B9)</f>
        <v>坂戸中央２日の出町土地区画整理事業特別会計</v>
      </c>
      <c r="F36" s="598"/>
      <c r="G36" s="598"/>
      <c r="H36" s="598"/>
      <c r="I36" s="598"/>
      <c r="J36" s="598"/>
      <c r="K36" s="598"/>
      <c r="L36" s="598"/>
      <c r="M36" s="598"/>
      <c r="N36" s="598"/>
      <c r="O36" s="598"/>
      <c r="P36" s="598"/>
      <c r="Q36" s="598"/>
      <c r="R36" s="598"/>
      <c r="S36" s="598"/>
      <c r="T36" s="181"/>
      <c r="U36" s="597">
        <f t="shared" ref="U36:U43" si="4">IF(W36="","",U35+1)</f>
        <v>9</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坂戸地区衛生組合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f>IF(E37="","",C36+1)</f>
        <v>4</v>
      </c>
      <c r="D37" s="597"/>
      <c r="E37" s="598" t="str">
        <f>IF('各会計、関係団体の財政状況及び健全化判断比率'!B10="","",'各会計、関係団体の財政状況及び健全化判断比率'!B10)</f>
        <v>片柳土地区画整理事業特別会計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坂戸・鶴ケ島消防組合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f t="shared" ref="C38:C43" si="5">IF(E38="","",C37+1)</f>
        <v>5</v>
      </c>
      <c r="D38" s="597"/>
      <c r="E38" s="598" t="str">
        <f>IF('各会計、関係団体の財政状況及び健全化判断比率'!B11="","",'各会計、関係団体の財政状況及び健全化判断比率'!B11)</f>
        <v>関間四丁目土地区画整理事業特別会計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広域静苑組合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f t="shared" si="5"/>
        <v>6</v>
      </c>
      <c r="D39" s="597"/>
      <c r="E39" s="598" t="str">
        <f>IF('各会計、関係団体の財政状況及び健全化判断比率'!B12="","",'各会計、関係団体の財政状況及び健全化判断比率'!B12)</f>
        <v>坂戸市、鶴ヶ島市外三組合公平委員会特別会計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埼玉県後期高齢者医療広域連合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埼玉県後期高齢者医療広域連合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埼玉県市町村総合事務組合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彩の国さいたま人づくり広域連合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BnTDykcDTq7pimwr+LaXj3JLpxZQco5xaTNaeGByidaAJJsPXhuYTDwtiRth2+7jk6DzVI4rr5avxGUEITWL2w==" saltValue="c0ZWBkPvunZG3LmEurzm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0" t="s">
        <v>533</v>
      </c>
      <c r="D34" s="1150"/>
      <c r="E34" s="1151"/>
      <c r="F34" s="32">
        <v>8.6999999999999993</v>
      </c>
      <c r="G34" s="33">
        <v>6.56</v>
      </c>
      <c r="H34" s="33">
        <v>12.78</v>
      </c>
      <c r="I34" s="33">
        <v>10.63</v>
      </c>
      <c r="J34" s="34">
        <v>8.4600000000000009</v>
      </c>
      <c r="K34" s="22"/>
      <c r="L34" s="22"/>
      <c r="M34" s="22"/>
      <c r="N34" s="22"/>
      <c r="O34" s="22"/>
      <c r="P34" s="22"/>
    </row>
    <row r="35" spans="1:16" ht="39" customHeight="1">
      <c r="A35" s="22"/>
      <c r="B35" s="35"/>
      <c r="C35" s="1144" t="s">
        <v>534</v>
      </c>
      <c r="D35" s="1145"/>
      <c r="E35" s="1146"/>
      <c r="F35" s="36">
        <v>3.03</v>
      </c>
      <c r="G35" s="37">
        <v>2.92</v>
      </c>
      <c r="H35" s="37">
        <v>1.03</v>
      </c>
      <c r="I35" s="37">
        <v>2.11</v>
      </c>
      <c r="J35" s="38">
        <v>1.41</v>
      </c>
      <c r="K35" s="22"/>
      <c r="L35" s="22"/>
      <c r="M35" s="22"/>
      <c r="N35" s="22"/>
      <c r="O35" s="22"/>
      <c r="P35" s="22"/>
    </row>
    <row r="36" spans="1:16" ht="39" customHeight="1">
      <c r="A36" s="22"/>
      <c r="B36" s="35"/>
      <c r="C36" s="1144" t="s">
        <v>535</v>
      </c>
      <c r="D36" s="1145"/>
      <c r="E36" s="1146"/>
      <c r="F36" s="36">
        <v>1.72</v>
      </c>
      <c r="G36" s="37">
        <v>2.16</v>
      </c>
      <c r="H36" s="37">
        <v>2.1800000000000002</v>
      </c>
      <c r="I36" s="37">
        <v>1.65</v>
      </c>
      <c r="J36" s="38">
        <v>0.74</v>
      </c>
      <c r="K36" s="22"/>
      <c r="L36" s="22"/>
      <c r="M36" s="22"/>
      <c r="N36" s="22"/>
      <c r="O36" s="22"/>
      <c r="P36" s="22"/>
    </row>
    <row r="37" spans="1:16" ht="39" customHeight="1">
      <c r="A37" s="22"/>
      <c r="B37" s="35"/>
      <c r="C37" s="1144" t="s">
        <v>536</v>
      </c>
      <c r="D37" s="1145"/>
      <c r="E37" s="1146"/>
      <c r="F37" s="36">
        <v>0.55000000000000004</v>
      </c>
      <c r="G37" s="37">
        <v>0.26</v>
      </c>
      <c r="H37" s="37">
        <v>0.14000000000000001</v>
      </c>
      <c r="I37" s="37">
        <v>0.28999999999999998</v>
      </c>
      <c r="J37" s="38">
        <v>0.27</v>
      </c>
      <c r="K37" s="22"/>
      <c r="L37" s="22"/>
      <c r="M37" s="22"/>
      <c r="N37" s="22"/>
      <c r="O37" s="22"/>
      <c r="P37" s="22"/>
    </row>
    <row r="38" spans="1:16" ht="39" customHeight="1">
      <c r="A38" s="22"/>
      <c r="B38" s="35"/>
      <c r="C38" s="1144" t="s">
        <v>537</v>
      </c>
      <c r="D38" s="1145"/>
      <c r="E38" s="1146"/>
      <c r="F38" s="36">
        <v>0.7</v>
      </c>
      <c r="G38" s="37">
        <v>0.49</v>
      </c>
      <c r="H38" s="37">
        <v>0.27</v>
      </c>
      <c r="I38" s="37">
        <v>0.1</v>
      </c>
      <c r="J38" s="38">
        <v>0.23</v>
      </c>
      <c r="K38" s="22"/>
      <c r="L38" s="22"/>
      <c r="M38" s="22"/>
      <c r="N38" s="22"/>
      <c r="O38" s="22"/>
      <c r="P38" s="22"/>
    </row>
    <row r="39" spans="1:16" ht="39" customHeight="1">
      <c r="A39" s="22"/>
      <c r="B39" s="35"/>
      <c r="C39" s="1144" t="s">
        <v>538</v>
      </c>
      <c r="D39" s="1145"/>
      <c r="E39" s="1146"/>
      <c r="F39" s="36">
        <v>0.17</v>
      </c>
      <c r="G39" s="37">
        <v>0.16</v>
      </c>
      <c r="H39" s="37">
        <v>0.17</v>
      </c>
      <c r="I39" s="37">
        <v>0.2</v>
      </c>
      <c r="J39" s="38">
        <v>0.2</v>
      </c>
      <c r="K39" s="22"/>
      <c r="L39" s="22"/>
      <c r="M39" s="22"/>
      <c r="N39" s="22"/>
      <c r="O39" s="22"/>
      <c r="P39" s="22"/>
    </row>
    <row r="40" spans="1:16" ht="39" customHeight="1">
      <c r="A40" s="22"/>
      <c r="B40" s="35"/>
      <c r="C40" s="1144" t="s">
        <v>539</v>
      </c>
      <c r="D40" s="1145"/>
      <c r="E40" s="1146"/>
      <c r="F40" s="36">
        <v>0.08</v>
      </c>
      <c r="G40" s="37">
        <v>0.36</v>
      </c>
      <c r="H40" s="37">
        <v>0.75</v>
      </c>
      <c r="I40" s="37">
        <v>0.78</v>
      </c>
      <c r="J40" s="38">
        <v>0.16</v>
      </c>
      <c r="K40" s="22"/>
      <c r="L40" s="22"/>
      <c r="M40" s="22"/>
      <c r="N40" s="22"/>
      <c r="O40" s="22"/>
      <c r="P40" s="22"/>
    </row>
    <row r="41" spans="1:16" ht="39" customHeight="1">
      <c r="A41" s="22"/>
      <c r="B41" s="35"/>
      <c r="C41" s="1144" t="s">
        <v>540</v>
      </c>
      <c r="D41" s="1145"/>
      <c r="E41" s="1146"/>
      <c r="F41" s="36">
        <v>0.04</v>
      </c>
      <c r="G41" s="37">
        <v>0.05</v>
      </c>
      <c r="H41" s="37">
        <v>0.28000000000000003</v>
      </c>
      <c r="I41" s="37">
        <v>0.2</v>
      </c>
      <c r="J41" s="38">
        <v>0.12</v>
      </c>
      <c r="K41" s="22"/>
      <c r="L41" s="22"/>
      <c r="M41" s="22"/>
      <c r="N41" s="22"/>
      <c r="O41" s="22"/>
      <c r="P41" s="22"/>
    </row>
    <row r="42" spans="1:16" ht="39" customHeight="1">
      <c r="A42" s="22"/>
      <c r="B42" s="39"/>
      <c r="C42" s="1144" t="s">
        <v>541</v>
      </c>
      <c r="D42" s="1145"/>
      <c r="E42" s="1146"/>
      <c r="F42" s="36" t="s">
        <v>487</v>
      </c>
      <c r="G42" s="37" t="s">
        <v>487</v>
      </c>
      <c r="H42" s="37" t="s">
        <v>487</v>
      </c>
      <c r="I42" s="37" t="s">
        <v>487</v>
      </c>
      <c r="J42" s="38" t="s">
        <v>487</v>
      </c>
      <c r="K42" s="22"/>
      <c r="L42" s="22"/>
      <c r="M42" s="22"/>
      <c r="N42" s="22"/>
      <c r="O42" s="22"/>
      <c r="P42" s="22"/>
    </row>
    <row r="43" spans="1:16" ht="39" customHeight="1" thickBot="1">
      <c r="A43" s="22"/>
      <c r="B43" s="40"/>
      <c r="C43" s="1147" t="s">
        <v>542</v>
      </c>
      <c r="D43" s="1148"/>
      <c r="E43" s="1149"/>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s6Yywd7gOOSguVbXslSnyFz/P5OX8P5OkC1YInsHh683EduXwNNKxMJumkC0S/xN9mYXJD60b40aaxufBQNvg==" saltValue="wak6TQXKCsdHxLZRrPsJ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8" zoomScale="70" zoomScaleNormal="70" zoomScaleSheetLayoutView="55" workbookViewId="0">
      <selection activeCell="S55" sqref="S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52" t="s">
        <v>9</v>
      </c>
      <c r="C45" s="1153"/>
      <c r="D45" s="58"/>
      <c r="E45" s="1158" t="s">
        <v>10</v>
      </c>
      <c r="F45" s="1158"/>
      <c r="G45" s="1158"/>
      <c r="H45" s="1158"/>
      <c r="I45" s="1158"/>
      <c r="J45" s="1159"/>
      <c r="K45" s="59">
        <v>3028</v>
      </c>
      <c r="L45" s="60">
        <v>3099</v>
      </c>
      <c r="M45" s="60">
        <v>3335</v>
      </c>
      <c r="N45" s="60">
        <v>3572</v>
      </c>
      <c r="O45" s="61">
        <v>3508</v>
      </c>
      <c r="P45" s="48"/>
      <c r="Q45" s="48"/>
      <c r="R45" s="48"/>
      <c r="S45" s="48"/>
      <c r="T45" s="48"/>
      <c r="U45" s="48"/>
    </row>
    <row r="46" spans="1:21" ht="30.75" customHeight="1">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c r="A48" s="48"/>
      <c r="B48" s="1154"/>
      <c r="C48" s="1155"/>
      <c r="D48" s="62"/>
      <c r="E48" s="1160" t="s">
        <v>13</v>
      </c>
      <c r="F48" s="1160"/>
      <c r="G48" s="1160"/>
      <c r="H48" s="1160"/>
      <c r="I48" s="1160"/>
      <c r="J48" s="1161"/>
      <c r="K48" s="63" t="s">
        <v>487</v>
      </c>
      <c r="L48" s="64" t="s">
        <v>487</v>
      </c>
      <c r="M48" s="64" t="s">
        <v>487</v>
      </c>
      <c r="N48" s="64" t="s">
        <v>487</v>
      </c>
      <c r="O48" s="65" t="s">
        <v>487</v>
      </c>
      <c r="P48" s="48"/>
      <c r="Q48" s="48"/>
      <c r="R48" s="48"/>
      <c r="S48" s="48"/>
      <c r="T48" s="48"/>
      <c r="U48" s="48"/>
    </row>
    <row r="49" spans="1:21" ht="30.75" customHeight="1">
      <c r="A49" s="48"/>
      <c r="B49" s="1154"/>
      <c r="C49" s="1155"/>
      <c r="D49" s="62"/>
      <c r="E49" s="1160" t="s">
        <v>14</v>
      </c>
      <c r="F49" s="1160"/>
      <c r="G49" s="1160"/>
      <c r="H49" s="1160"/>
      <c r="I49" s="1160"/>
      <c r="J49" s="1161"/>
      <c r="K49" s="63">
        <v>549</v>
      </c>
      <c r="L49" s="64">
        <v>555</v>
      </c>
      <c r="M49" s="64">
        <v>597</v>
      </c>
      <c r="N49" s="64">
        <v>526</v>
      </c>
      <c r="O49" s="65">
        <v>531</v>
      </c>
      <c r="P49" s="48"/>
      <c r="Q49" s="48"/>
      <c r="R49" s="48"/>
      <c r="S49" s="48"/>
      <c r="T49" s="48"/>
      <c r="U49" s="48"/>
    </row>
    <row r="50" spans="1:21" ht="30.75" customHeight="1">
      <c r="A50" s="48"/>
      <c r="B50" s="1154"/>
      <c r="C50" s="1155"/>
      <c r="D50" s="62"/>
      <c r="E50" s="1160" t="s">
        <v>15</v>
      </c>
      <c r="F50" s="1160"/>
      <c r="G50" s="1160"/>
      <c r="H50" s="1160"/>
      <c r="I50" s="1160"/>
      <c r="J50" s="1161"/>
      <c r="K50" s="63" t="s">
        <v>487</v>
      </c>
      <c r="L50" s="64" t="s">
        <v>487</v>
      </c>
      <c r="M50" s="64" t="s">
        <v>487</v>
      </c>
      <c r="N50" s="64" t="s">
        <v>487</v>
      </c>
      <c r="O50" s="65" t="s">
        <v>487</v>
      </c>
      <c r="P50" s="48"/>
      <c r="Q50" s="48"/>
      <c r="R50" s="48"/>
      <c r="S50" s="48"/>
      <c r="T50" s="48"/>
      <c r="U50" s="48"/>
    </row>
    <row r="51" spans="1:21" ht="30.75" customHeight="1">
      <c r="A51" s="48"/>
      <c r="B51" s="1156"/>
      <c r="C51" s="1157"/>
      <c r="D51" s="66"/>
      <c r="E51" s="1160" t="s">
        <v>16</v>
      </c>
      <c r="F51" s="1160"/>
      <c r="G51" s="1160"/>
      <c r="H51" s="1160"/>
      <c r="I51" s="1160"/>
      <c r="J51" s="1161"/>
      <c r="K51" s="63" t="s">
        <v>487</v>
      </c>
      <c r="L51" s="64" t="s">
        <v>487</v>
      </c>
      <c r="M51" s="64" t="s">
        <v>487</v>
      </c>
      <c r="N51" s="64" t="s">
        <v>487</v>
      </c>
      <c r="O51" s="65" t="s">
        <v>487</v>
      </c>
      <c r="P51" s="48"/>
      <c r="Q51" s="48"/>
      <c r="R51" s="48"/>
      <c r="S51" s="48"/>
      <c r="T51" s="48"/>
      <c r="U51" s="48"/>
    </row>
    <row r="52" spans="1:21" ht="30.75" customHeight="1">
      <c r="A52" s="48"/>
      <c r="B52" s="1162" t="s">
        <v>17</v>
      </c>
      <c r="C52" s="1163"/>
      <c r="D52" s="66"/>
      <c r="E52" s="1160" t="s">
        <v>18</v>
      </c>
      <c r="F52" s="1160"/>
      <c r="G52" s="1160"/>
      <c r="H52" s="1160"/>
      <c r="I52" s="1160"/>
      <c r="J52" s="1161"/>
      <c r="K52" s="63">
        <v>2550</v>
      </c>
      <c r="L52" s="64">
        <v>2528</v>
      </c>
      <c r="M52" s="64">
        <v>2525</v>
      </c>
      <c r="N52" s="64">
        <v>2497</v>
      </c>
      <c r="O52" s="65">
        <v>2384</v>
      </c>
      <c r="P52" s="48"/>
      <c r="Q52" s="48"/>
      <c r="R52" s="48"/>
      <c r="S52" s="48"/>
      <c r="T52" s="48"/>
      <c r="U52" s="48"/>
    </row>
    <row r="53" spans="1:21" ht="30.75" customHeight="1" thickBot="1">
      <c r="A53" s="48"/>
      <c r="B53" s="1164" t="s">
        <v>19</v>
      </c>
      <c r="C53" s="1165"/>
      <c r="D53" s="67"/>
      <c r="E53" s="1166" t="s">
        <v>20</v>
      </c>
      <c r="F53" s="1166"/>
      <c r="G53" s="1166"/>
      <c r="H53" s="1166"/>
      <c r="I53" s="1166"/>
      <c r="J53" s="1167"/>
      <c r="K53" s="68">
        <v>1027</v>
      </c>
      <c r="L53" s="69">
        <v>1126</v>
      </c>
      <c r="M53" s="69">
        <v>1407</v>
      </c>
      <c r="N53" s="69">
        <v>1601</v>
      </c>
      <c r="O53" s="70">
        <v>1655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8" t="s">
        <v>24</v>
      </c>
      <c r="C58" s="1169"/>
      <c r="D58" s="1174" t="s">
        <v>25</v>
      </c>
      <c r="E58" s="1175"/>
      <c r="F58" s="1175"/>
      <c r="G58" s="1175"/>
      <c r="H58" s="1175"/>
      <c r="I58" s="1175"/>
      <c r="J58" s="1176"/>
      <c r="K58" s="83"/>
      <c r="L58" s="84"/>
      <c r="M58" s="84"/>
      <c r="N58" s="84"/>
      <c r="O58" s="85"/>
    </row>
    <row r="59" spans="1:21" ht="31.5" customHeight="1">
      <c r="B59" s="1170"/>
      <c r="C59" s="1171"/>
      <c r="D59" s="1177" t="s">
        <v>26</v>
      </c>
      <c r="E59" s="1178"/>
      <c r="F59" s="1178"/>
      <c r="G59" s="1178"/>
      <c r="H59" s="1178"/>
      <c r="I59" s="1178"/>
      <c r="J59" s="1179"/>
      <c r="K59" s="86"/>
      <c r="L59" s="87"/>
      <c r="M59" s="87"/>
      <c r="N59" s="87"/>
      <c r="O59" s="88"/>
    </row>
    <row r="60" spans="1:21" ht="31.5" customHeight="1" thickBot="1">
      <c r="B60" s="1172"/>
      <c r="C60" s="1173"/>
      <c r="D60" s="1180" t="s">
        <v>27</v>
      </c>
      <c r="E60" s="1181"/>
      <c r="F60" s="1181"/>
      <c r="G60" s="1181"/>
      <c r="H60" s="1181"/>
      <c r="I60" s="1181"/>
      <c r="J60" s="1182"/>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V92K3MV3RDdDUf1MuLIpXz/VrjToZaL2Wiht767VZaUv+fx9+PxhBp0GQRGotkEmnBYPbs75/WTy4mmvXP8sQ==" saltValue="TylkdM4jhgLbJ6ftBu2+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85" zoomScaleNormal="85" zoomScaleSheetLayoutView="100" workbookViewId="0">
      <selection activeCell="M41" sqref="M41:M4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83" t="s">
        <v>30</v>
      </c>
      <c r="C41" s="1184"/>
      <c r="D41" s="105"/>
      <c r="E41" s="1189" t="s">
        <v>31</v>
      </c>
      <c r="F41" s="1189"/>
      <c r="G41" s="1189"/>
      <c r="H41" s="1190"/>
      <c r="I41" s="355">
        <v>30051</v>
      </c>
      <c r="J41" s="356">
        <v>29531</v>
      </c>
      <c r="K41" s="356">
        <v>28605</v>
      </c>
      <c r="L41" s="356">
        <v>26395</v>
      </c>
      <c r="M41" s="357">
        <v>24458</v>
      </c>
    </row>
    <row r="42" spans="2:13" ht="27.75" customHeight="1">
      <c r="B42" s="1185"/>
      <c r="C42" s="1186"/>
      <c r="D42" s="106"/>
      <c r="E42" s="1191" t="s">
        <v>32</v>
      </c>
      <c r="F42" s="1191"/>
      <c r="G42" s="1191"/>
      <c r="H42" s="1192"/>
      <c r="I42" s="358">
        <v>2366</v>
      </c>
      <c r="J42" s="359">
        <v>2366</v>
      </c>
      <c r="K42" s="359">
        <v>2366</v>
      </c>
      <c r="L42" s="359">
        <v>2366</v>
      </c>
      <c r="M42" s="360">
        <v>2366</v>
      </c>
    </row>
    <row r="43" spans="2:13" ht="27.75" customHeight="1">
      <c r="B43" s="1185"/>
      <c r="C43" s="1186"/>
      <c r="D43" s="106"/>
      <c r="E43" s="1191" t="s">
        <v>33</v>
      </c>
      <c r="F43" s="1191"/>
      <c r="G43" s="1191"/>
      <c r="H43" s="1192"/>
      <c r="I43" s="358" t="s">
        <v>487</v>
      </c>
      <c r="J43" s="359" t="s">
        <v>487</v>
      </c>
      <c r="K43" s="359" t="s">
        <v>487</v>
      </c>
      <c r="L43" s="359" t="s">
        <v>487</v>
      </c>
      <c r="M43" s="360" t="s">
        <v>487</v>
      </c>
    </row>
    <row r="44" spans="2:13" ht="27.75" customHeight="1">
      <c r="B44" s="1185"/>
      <c r="C44" s="1186"/>
      <c r="D44" s="106"/>
      <c r="E44" s="1191" t="s">
        <v>34</v>
      </c>
      <c r="F44" s="1191"/>
      <c r="G44" s="1191"/>
      <c r="H44" s="1192"/>
      <c r="I44" s="358">
        <v>6230</v>
      </c>
      <c r="J44" s="359">
        <v>5945</v>
      </c>
      <c r="K44" s="359">
        <v>5991</v>
      </c>
      <c r="L44" s="359">
        <v>5841</v>
      </c>
      <c r="M44" s="360">
        <v>6585</v>
      </c>
    </row>
    <row r="45" spans="2:13" ht="27.75" customHeight="1">
      <c r="B45" s="1185"/>
      <c r="C45" s="1186"/>
      <c r="D45" s="106"/>
      <c r="E45" s="1191" t="s">
        <v>35</v>
      </c>
      <c r="F45" s="1191"/>
      <c r="G45" s="1191"/>
      <c r="H45" s="1192"/>
      <c r="I45" s="358">
        <v>3218</v>
      </c>
      <c r="J45" s="359">
        <v>3159</v>
      </c>
      <c r="K45" s="359">
        <v>2979</v>
      </c>
      <c r="L45" s="359">
        <v>2943</v>
      </c>
      <c r="M45" s="360">
        <v>2866</v>
      </c>
    </row>
    <row r="46" spans="2:13" ht="27.75" customHeight="1">
      <c r="B46" s="1185"/>
      <c r="C46" s="1186"/>
      <c r="D46" s="107"/>
      <c r="E46" s="1191" t="s">
        <v>36</v>
      </c>
      <c r="F46" s="1191"/>
      <c r="G46" s="1191"/>
      <c r="H46" s="1192"/>
      <c r="I46" s="358">
        <v>0</v>
      </c>
      <c r="J46" s="359">
        <v>0</v>
      </c>
      <c r="K46" s="359">
        <v>0</v>
      </c>
      <c r="L46" s="359">
        <v>0</v>
      </c>
      <c r="M46" s="360">
        <v>0</v>
      </c>
    </row>
    <row r="47" spans="2:13" ht="27.75" customHeight="1">
      <c r="B47" s="1185"/>
      <c r="C47" s="1186"/>
      <c r="D47" s="108"/>
      <c r="E47" s="1193" t="s">
        <v>37</v>
      </c>
      <c r="F47" s="1194"/>
      <c r="G47" s="1194"/>
      <c r="H47" s="1195"/>
      <c r="I47" s="358" t="s">
        <v>487</v>
      </c>
      <c r="J47" s="359" t="s">
        <v>487</v>
      </c>
      <c r="K47" s="359" t="s">
        <v>487</v>
      </c>
      <c r="L47" s="359" t="s">
        <v>487</v>
      </c>
      <c r="M47" s="360" t="s">
        <v>487</v>
      </c>
    </row>
    <row r="48" spans="2:13" ht="27.75" customHeight="1">
      <c r="B48" s="1185"/>
      <c r="C48" s="1186"/>
      <c r="D48" s="106"/>
      <c r="E48" s="1191" t="s">
        <v>38</v>
      </c>
      <c r="F48" s="1191"/>
      <c r="G48" s="1191"/>
      <c r="H48" s="1192"/>
      <c r="I48" s="358" t="s">
        <v>487</v>
      </c>
      <c r="J48" s="359" t="s">
        <v>487</v>
      </c>
      <c r="K48" s="359" t="s">
        <v>487</v>
      </c>
      <c r="L48" s="359" t="s">
        <v>487</v>
      </c>
      <c r="M48" s="360" t="s">
        <v>487</v>
      </c>
    </row>
    <row r="49" spans="2:13" ht="27.75" customHeight="1">
      <c r="B49" s="1187"/>
      <c r="C49" s="1188"/>
      <c r="D49" s="106"/>
      <c r="E49" s="1191" t="s">
        <v>39</v>
      </c>
      <c r="F49" s="1191"/>
      <c r="G49" s="1191"/>
      <c r="H49" s="1192"/>
      <c r="I49" s="358" t="s">
        <v>487</v>
      </c>
      <c r="J49" s="359" t="s">
        <v>487</v>
      </c>
      <c r="K49" s="359" t="s">
        <v>487</v>
      </c>
      <c r="L49" s="359" t="s">
        <v>487</v>
      </c>
      <c r="M49" s="360" t="s">
        <v>487</v>
      </c>
    </row>
    <row r="50" spans="2:13" ht="27.75" customHeight="1">
      <c r="B50" s="1196" t="s">
        <v>40</v>
      </c>
      <c r="C50" s="1197"/>
      <c r="D50" s="109"/>
      <c r="E50" s="1191" t="s">
        <v>41</v>
      </c>
      <c r="F50" s="1191"/>
      <c r="G50" s="1191"/>
      <c r="H50" s="1192"/>
      <c r="I50" s="358">
        <v>6632</v>
      </c>
      <c r="J50" s="359">
        <v>7263</v>
      </c>
      <c r="K50" s="359">
        <v>8438</v>
      </c>
      <c r="L50" s="359">
        <v>9444</v>
      </c>
      <c r="M50" s="360">
        <v>9390</v>
      </c>
    </row>
    <row r="51" spans="2:13" ht="27.75" customHeight="1">
      <c r="B51" s="1185"/>
      <c r="C51" s="1186"/>
      <c r="D51" s="106"/>
      <c r="E51" s="1191" t="s">
        <v>42</v>
      </c>
      <c r="F51" s="1191"/>
      <c r="G51" s="1191"/>
      <c r="H51" s="1192"/>
      <c r="I51" s="358">
        <v>4959</v>
      </c>
      <c r="J51" s="359">
        <v>4611</v>
      </c>
      <c r="K51" s="359">
        <v>4477</v>
      </c>
      <c r="L51" s="359">
        <v>4188</v>
      </c>
      <c r="M51" s="360">
        <v>4106</v>
      </c>
    </row>
    <row r="52" spans="2:13" ht="27.75" customHeight="1">
      <c r="B52" s="1187"/>
      <c r="C52" s="1188"/>
      <c r="D52" s="106"/>
      <c r="E52" s="1191" t="s">
        <v>43</v>
      </c>
      <c r="F52" s="1191"/>
      <c r="G52" s="1191"/>
      <c r="H52" s="1192"/>
      <c r="I52" s="358">
        <v>24850</v>
      </c>
      <c r="J52" s="359">
        <v>24941</v>
      </c>
      <c r="K52" s="359">
        <v>25242</v>
      </c>
      <c r="L52" s="359">
        <v>24521</v>
      </c>
      <c r="M52" s="360">
        <v>23420</v>
      </c>
    </row>
    <row r="53" spans="2:13" ht="27.75" customHeight="1" thickBot="1">
      <c r="B53" s="1198" t="s">
        <v>19</v>
      </c>
      <c r="C53" s="1199"/>
      <c r="D53" s="110"/>
      <c r="E53" s="1200" t="s">
        <v>44</v>
      </c>
      <c r="F53" s="1200"/>
      <c r="G53" s="1200"/>
      <c r="H53" s="1201"/>
      <c r="I53" s="361">
        <v>5423</v>
      </c>
      <c r="J53" s="362">
        <v>4184</v>
      </c>
      <c r="K53" s="362">
        <v>1784</v>
      </c>
      <c r="L53" s="362">
        <v>-609</v>
      </c>
      <c r="M53" s="363">
        <v>-640</v>
      </c>
    </row>
    <row r="54" spans="2:13" ht="27.75" customHeight="1">
      <c r="B54" s="111"/>
      <c r="C54" s="112"/>
      <c r="D54" s="112"/>
      <c r="E54" s="113"/>
      <c r="F54" s="113"/>
      <c r="G54" s="113"/>
      <c r="H54" s="113"/>
      <c r="I54" s="114"/>
      <c r="J54" s="114"/>
      <c r="K54" s="114"/>
      <c r="L54" s="114"/>
      <c r="M54" s="114"/>
    </row>
    <row r="55" spans="2:13"/>
  </sheetData>
  <sheetProtection algorithmName="SHA-512" hashValue="C3ApRJ6qFElgvoYrrybVCmAISmmsqLaITTIw6O/bYLyqVXy6oScKA0duXmk1oeGVKB8JrDiXHvOKRiIAS2KIbQ==" saltValue="hZftH/MHf5lIaVoqBf33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0" t="s">
        <v>46</v>
      </c>
      <c r="D55" s="1210"/>
      <c r="E55" s="1211"/>
      <c r="F55" s="122">
        <v>4193</v>
      </c>
      <c r="G55" s="122">
        <v>4880</v>
      </c>
      <c r="H55" s="123">
        <v>4769</v>
      </c>
    </row>
    <row r="56" spans="2:8" ht="52.5" customHeight="1">
      <c r="B56" s="124"/>
      <c r="C56" s="1212" t="s">
        <v>47</v>
      </c>
      <c r="D56" s="1212"/>
      <c r="E56" s="1213"/>
      <c r="F56" s="125">
        <v>474</v>
      </c>
      <c r="G56" s="125">
        <v>474</v>
      </c>
      <c r="H56" s="126">
        <v>581</v>
      </c>
    </row>
    <row r="57" spans="2:8" ht="53.25" customHeight="1">
      <c r="B57" s="124"/>
      <c r="C57" s="1214" t="s">
        <v>48</v>
      </c>
      <c r="D57" s="1214"/>
      <c r="E57" s="1215"/>
      <c r="F57" s="127">
        <v>792</v>
      </c>
      <c r="G57" s="127">
        <v>1339</v>
      </c>
      <c r="H57" s="128">
        <v>1494</v>
      </c>
    </row>
    <row r="58" spans="2:8" ht="45.75" customHeight="1">
      <c r="B58" s="129"/>
      <c r="C58" s="1202" t="s">
        <v>563</v>
      </c>
      <c r="D58" s="1203"/>
      <c r="E58" s="1204"/>
      <c r="F58" s="130">
        <v>552</v>
      </c>
      <c r="G58" s="130">
        <v>1052</v>
      </c>
      <c r="H58" s="131">
        <v>1152</v>
      </c>
    </row>
    <row r="59" spans="2:8" ht="45.75" customHeight="1">
      <c r="B59" s="129"/>
      <c r="C59" s="1202" t="s">
        <v>564</v>
      </c>
      <c r="D59" s="1203"/>
      <c r="E59" s="1204"/>
      <c r="F59" s="130">
        <v>158</v>
      </c>
      <c r="G59" s="130">
        <v>203</v>
      </c>
      <c r="H59" s="131">
        <v>275</v>
      </c>
    </row>
    <row r="60" spans="2:8" ht="45.75" customHeight="1">
      <c r="B60" s="129"/>
      <c r="C60" s="1202" t="s">
        <v>565</v>
      </c>
      <c r="D60" s="1203"/>
      <c r="E60" s="1204"/>
      <c r="F60" s="130">
        <v>54</v>
      </c>
      <c r="G60" s="130">
        <v>54</v>
      </c>
      <c r="H60" s="131">
        <v>54</v>
      </c>
    </row>
    <row r="61" spans="2:8" ht="45.75" customHeight="1">
      <c r="B61" s="129"/>
      <c r="C61" s="1202" t="s">
        <v>566</v>
      </c>
      <c r="D61" s="1203"/>
      <c r="E61" s="1204"/>
      <c r="F61" s="130">
        <v>20</v>
      </c>
      <c r="G61" s="130">
        <v>22</v>
      </c>
      <c r="H61" s="131">
        <v>8</v>
      </c>
    </row>
    <row r="62" spans="2:8" ht="45.75" customHeight="1" thickBot="1">
      <c r="B62" s="132"/>
      <c r="C62" s="1205" t="s">
        <v>567</v>
      </c>
      <c r="D62" s="1206"/>
      <c r="E62" s="1207"/>
      <c r="F62" s="133">
        <v>6</v>
      </c>
      <c r="G62" s="133">
        <v>6</v>
      </c>
      <c r="H62" s="134">
        <v>4</v>
      </c>
    </row>
    <row r="63" spans="2:8" ht="52.5" customHeight="1" thickBot="1">
      <c r="B63" s="135"/>
      <c r="C63" s="1208" t="s">
        <v>49</v>
      </c>
      <c r="D63" s="1208"/>
      <c r="E63" s="1209"/>
      <c r="F63" s="136">
        <v>5459</v>
      </c>
      <c r="G63" s="136">
        <v>6693</v>
      </c>
      <c r="H63" s="137">
        <v>6844</v>
      </c>
    </row>
    <row r="64" spans="2:8"/>
  </sheetData>
  <sheetProtection algorithmName="SHA-512" hashValue="LbiIMMdSlZYa/DwwI5tMImCqV85kseyb41ZSqnUAKu4hfRjlAd8ui5Y9pWD2hbBbiY+VDBK/i/8fdK+4TSys2Q==" saltValue="JsztnpcfOOMdOZia/ZLG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20346-D30B-4E82-9A8D-CF27535091E8}">
  <sheetPr>
    <pageSetUpPr fitToPage="1"/>
  </sheetPr>
  <dimension ref="A1:DE85"/>
  <sheetViews>
    <sheetView showGridLines="0" tabSelected="1" zoomScaleNormal="100" zoomScaleSheetLayoutView="55" workbookViewId="0">
      <selection activeCell="AN70" sqref="AN70"/>
    </sheetView>
  </sheetViews>
  <sheetFormatPr defaultColWidth="0" defaultRowHeight="13.5" customHeight="1" zeroHeight="1"/>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c r="A1" s="1216"/>
      <c r="B1" s="1217"/>
      <c r="DD1" s="1218"/>
      <c r="DE1" s="1218"/>
    </row>
    <row r="2" spans="1:109" ht="25.5" customHeight="1">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c r="DD19" s="1218"/>
      <c r="DE19" s="1218"/>
    </row>
    <row r="20" spans="1:109">
      <c r="DD20" s="1218"/>
      <c r="DE20" s="1218"/>
    </row>
    <row r="21" spans="1:109" ht="17.25" customHeight="1">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c r="B22" s="1224"/>
    </row>
    <row r="23" spans="1:109">
      <c r="B23" s="1224"/>
    </row>
    <row r="24" spans="1:109">
      <c r="B24" s="1224"/>
    </row>
    <row r="25" spans="1:109">
      <c r="B25" s="1224"/>
    </row>
    <row r="26" spans="1:109">
      <c r="B26" s="1224"/>
    </row>
    <row r="27" spans="1:109">
      <c r="B27" s="1224"/>
    </row>
    <row r="28" spans="1:109">
      <c r="B28" s="1224"/>
    </row>
    <row r="29" spans="1:109">
      <c r="B29" s="1224"/>
    </row>
    <row r="30" spans="1:109">
      <c r="B30" s="1224"/>
    </row>
    <row r="31" spans="1:109">
      <c r="B31" s="1224"/>
    </row>
    <row r="32" spans="1:109">
      <c r="B32" s="1224"/>
    </row>
    <row r="33" spans="2:109">
      <c r="B33" s="1224"/>
    </row>
    <row r="34" spans="2:109">
      <c r="B34" s="1224"/>
    </row>
    <row r="35" spans="2:109">
      <c r="B35" s="1224"/>
    </row>
    <row r="36" spans="2:109">
      <c r="B36" s="1224"/>
    </row>
    <row r="37" spans="2:109">
      <c r="B37" s="1224"/>
    </row>
    <row r="38" spans="2:109">
      <c r="B38" s="1224"/>
    </row>
    <row r="39" spans="2:109">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c r="B40" s="1229"/>
      <c r="DD40" s="1229"/>
      <c r="DE40" s="1218"/>
    </row>
    <row r="41" spans="2:109" ht="17.25">
      <c r="B41" s="1230" t="s">
        <v>568</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c r="B42" s="1224"/>
      <c r="G42" s="1231"/>
      <c r="I42" s="1232"/>
      <c r="J42" s="1232"/>
      <c r="K42" s="1232"/>
      <c r="AM42" s="1231"/>
      <c r="AN42" s="1231" t="s">
        <v>569</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c r="B43" s="1224"/>
      <c r="AN43" s="1233" t="s">
        <v>570</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c r="B49" s="1224"/>
      <c r="AN49" s="1218" t="s">
        <v>571</v>
      </c>
    </row>
    <row r="50" spans="1:109">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525</v>
      </c>
      <c r="BQ50" s="1249"/>
      <c r="BR50" s="1249"/>
      <c r="BS50" s="1249"/>
      <c r="BT50" s="1249"/>
      <c r="BU50" s="1249"/>
      <c r="BV50" s="1249"/>
      <c r="BW50" s="1249"/>
      <c r="BX50" s="1249" t="s">
        <v>526</v>
      </c>
      <c r="BY50" s="1249"/>
      <c r="BZ50" s="1249"/>
      <c r="CA50" s="1249"/>
      <c r="CB50" s="1249"/>
      <c r="CC50" s="1249"/>
      <c r="CD50" s="1249"/>
      <c r="CE50" s="1249"/>
      <c r="CF50" s="1249" t="s">
        <v>527</v>
      </c>
      <c r="CG50" s="1249"/>
      <c r="CH50" s="1249"/>
      <c r="CI50" s="1249"/>
      <c r="CJ50" s="1249"/>
      <c r="CK50" s="1249"/>
      <c r="CL50" s="1249"/>
      <c r="CM50" s="1249"/>
      <c r="CN50" s="1249" t="s">
        <v>528</v>
      </c>
      <c r="CO50" s="1249"/>
      <c r="CP50" s="1249"/>
      <c r="CQ50" s="1249"/>
      <c r="CR50" s="1249"/>
      <c r="CS50" s="1249"/>
      <c r="CT50" s="1249"/>
      <c r="CU50" s="1249"/>
      <c r="CV50" s="1249" t="s">
        <v>529</v>
      </c>
      <c r="CW50" s="1249"/>
      <c r="CX50" s="1249"/>
      <c r="CY50" s="1249"/>
      <c r="CZ50" s="1249"/>
      <c r="DA50" s="1249"/>
      <c r="DB50" s="1249"/>
      <c r="DC50" s="1249"/>
    </row>
    <row r="51" spans="1:109" ht="13.5" customHeight="1">
      <c r="B51" s="1224"/>
      <c r="G51" s="1250"/>
      <c r="H51" s="1250"/>
      <c r="I51" s="1251"/>
      <c r="J51" s="1251"/>
      <c r="K51" s="1252"/>
      <c r="L51" s="1252"/>
      <c r="M51" s="1252"/>
      <c r="N51" s="1252"/>
      <c r="AM51" s="1242"/>
      <c r="AN51" s="1253" t="s">
        <v>572</v>
      </c>
      <c r="AO51" s="1253"/>
      <c r="AP51" s="1253"/>
      <c r="AQ51" s="1253"/>
      <c r="AR51" s="1253"/>
      <c r="AS51" s="1253"/>
      <c r="AT51" s="1253"/>
      <c r="AU51" s="1253"/>
      <c r="AV51" s="1253"/>
      <c r="AW51" s="1253"/>
      <c r="AX51" s="1253"/>
      <c r="AY51" s="1253"/>
      <c r="AZ51" s="1253"/>
      <c r="BA51" s="1253"/>
      <c r="BB51" s="1253" t="s">
        <v>573</v>
      </c>
      <c r="BC51" s="1253"/>
      <c r="BD51" s="1253"/>
      <c r="BE51" s="1253"/>
      <c r="BF51" s="1253"/>
      <c r="BG51" s="1253"/>
      <c r="BH51" s="1253"/>
      <c r="BI51" s="1253"/>
      <c r="BJ51" s="1253"/>
      <c r="BK51" s="1253"/>
      <c r="BL51" s="1253"/>
      <c r="BM51" s="1253"/>
      <c r="BN51" s="1253"/>
      <c r="BO51" s="1253"/>
      <c r="BP51" s="1254">
        <v>32.9</v>
      </c>
      <c r="BQ51" s="1254"/>
      <c r="BR51" s="1254"/>
      <c r="BS51" s="1254"/>
      <c r="BT51" s="1254"/>
      <c r="BU51" s="1254"/>
      <c r="BV51" s="1254"/>
      <c r="BW51" s="1254"/>
      <c r="BX51" s="1254">
        <v>24.6</v>
      </c>
      <c r="BY51" s="1254"/>
      <c r="BZ51" s="1254"/>
      <c r="CA51" s="1254"/>
      <c r="CB51" s="1254"/>
      <c r="CC51" s="1254"/>
      <c r="CD51" s="1254"/>
      <c r="CE51" s="1254"/>
      <c r="CF51" s="1254">
        <v>9.8000000000000007</v>
      </c>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574</v>
      </c>
      <c r="BC53" s="1253"/>
      <c r="BD53" s="1253"/>
      <c r="BE53" s="1253"/>
      <c r="BF53" s="1253"/>
      <c r="BG53" s="1253"/>
      <c r="BH53" s="1253"/>
      <c r="BI53" s="1253"/>
      <c r="BJ53" s="1253"/>
      <c r="BK53" s="1253"/>
      <c r="BL53" s="1253"/>
      <c r="BM53" s="1253"/>
      <c r="BN53" s="1253"/>
      <c r="BO53" s="1253"/>
      <c r="BP53" s="1254">
        <v>62.3</v>
      </c>
      <c r="BQ53" s="1254"/>
      <c r="BR53" s="1254"/>
      <c r="BS53" s="1254"/>
      <c r="BT53" s="1254"/>
      <c r="BU53" s="1254"/>
      <c r="BV53" s="1254"/>
      <c r="BW53" s="1254"/>
      <c r="BX53" s="1254">
        <v>63.8</v>
      </c>
      <c r="BY53" s="1254"/>
      <c r="BZ53" s="1254"/>
      <c r="CA53" s="1254"/>
      <c r="CB53" s="1254"/>
      <c r="CC53" s="1254"/>
      <c r="CD53" s="1254"/>
      <c r="CE53" s="1254"/>
      <c r="CF53" s="1254">
        <v>65.2</v>
      </c>
      <c r="CG53" s="1254"/>
      <c r="CH53" s="1254"/>
      <c r="CI53" s="1254"/>
      <c r="CJ53" s="1254"/>
      <c r="CK53" s="1254"/>
      <c r="CL53" s="1254"/>
      <c r="CM53" s="1254"/>
      <c r="CN53" s="1254">
        <v>66.8</v>
      </c>
      <c r="CO53" s="1254"/>
      <c r="CP53" s="1254"/>
      <c r="CQ53" s="1254"/>
      <c r="CR53" s="1254"/>
      <c r="CS53" s="1254"/>
      <c r="CT53" s="1254"/>
      <c r="CU53" s="1254"/>
      <c r="CV53" s="1254">
        <v>68.3</v>
      </c>
      <c r="CW53" s="1254"/>
      <c r="CX53" s="1254"/>
      <c r="CY53" s="1254"/>
      <c r="CZ53" s="1254"/>
      <c r="DA53" s="1254"/>
      <c r="DB53" s="1254"/>
      <c r="DC53" s="1254"/>
    </row>
    <row r="54" spans="1:109">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c r="A55" s="1232"/>
      <c r="B55" s="1224"/>
      <c r="G55" s="1243"/>
      <c r="H55" s="1243"/>
      <c r="I55" s="1243"/>
      <c r="J55" s="1243"/>
      <c r="K55" s="1252"/>
      <c r="L55" s="1252"/>
      <c r="M55" s="1252"/>
      <c r="N55" s="1252"/>
      <c r="AN55" s="1249" t="s">
        <v>575</v>
      </c>
      <c r="AO55" s="1249"/>
      <c r="AP55" s="1249"/>
      <c r="AQ55" s="1249"/>
      <c r="AR55" s="1249"/>
      <c r="AS55" s="1249"/>
      <c r="AT55" s="1249"/>
      <c r="AU55" s="1249"/>
      <c r="AV55" s="1249"/>
      <c r="AW55" s="1249"/>
      <c r="AX55" s="1249"/>
      <c r="AY55" s="1249"/>
      <c r="AZ55" s="1249"/>
      <c r="BA55" s="1249"/>
      <c r="BB55" s="1253" t="s">
        <v>573</v>
      </c>
      <c r="BC55" s="1253"/>
      <c r="BD55" s="1253"/>
      <c r="BE55" s="1253"/>
      <c r="BF55" s="1253"/>
      <c r="BG55" s="1253"/>
      <c r="BH55" s="1253"/>
      <c r="BI55" s="1253"/>
      <c r="BJ55" s="1253"/>
      <c r="BK55" s="1253"/>
      <c r="BL55" s="1253"/>
      <c r="BM55" s="1253"/>
      <c r="BN55" s="1253"/>
      <c r="BO55" s="1253"/>
      <c r="BP55" s="1254">
        <v>5.4</v>
      </c>
      <c r="BQ55" s="1254"/>
      <c r="BR55" s="1254"/>
      <c r="BS55" s="1254"/>
      <c r="BT55" s="1254"/>
      <c r="BU55" s="1254"/>
      <c r="BV55" s="1254"/>
      <c r="BW55" s="1254"/>
      <c r="BX55" s="1254">
        <v>3.9</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574</v>
      </c>
      <c r="BC57" s="1253"/>
      <c r="BD57" s="1253"/>
      <c r="BE57" s="1253"/>
      <c r="BF57" s="1253"/>
      <c r="BG57" s="1253"/>
      <c r="BH57" s="1253"/>
      <c r="BI57" s="1253"/>
      <c r="BJ57" s="1253"/>
      <c r="BK57" s="1253"/>
      <c r="BL57" s="1253"/>
      <c r="BM57" s="1253"/>
      <c r="BN57" s="1253"/>
      <c r="BO57" s="1253"/>
      <c r="BP57" s="1254">
        <v>62.5</v>
      </c>
      <c r="BQ57" s="1254"/>
      <c r="BR57" s="1254"/>
      <c r="BS57" s="1254"/>
      <c r="BT57" s="1254"/>
      <c r="BU57" s="1254"/>
      <c r="BV57" s="1254"/>
      <c r="BW57" s="1254"/>
      <c r="BX57" s="1254">
        <v>63.1</v>
      </c>
      <c r="BY57" s="1254"/>
      <c r="BZ57" s="1254"/>
      <c r="CA57" s="1254"/>
      <c r="CB57" s="1254"/>
      <c r="CC57" s="1254"/>
      <c r="CD57" s="1254"/>
      <c r="CE57" s="1254"/>
      <c r="CF57" s="1254">
        <v>63.2</v>
      </c>
      <c r="CG57" s="1254"/>
      <c r="CH57" s="1254"/>
      <c r="CI57" s="1254"/>
      <c r="CJ57" s="1254"/>
      <c r="CK57" s="1254"/>
      <c r="CL57" s="1254"/>
      <c r="CM57" s="1254"/>
      <c r="CN57" s="1254">
        <v>64</v>
      </c>
      <c r="CO57" s="1254"/>
      <c r="CP57" s="1254"/>
      <c r="CQ57" s="1254"/>
      <c r="CR57" s="1254"/>
      <c r="CS57" s="1254"/>
      <c r="CT57" s="1254"/>
      <c r="CU57" s="1254"/>
      <c r="CV57" s="1254">
        <v>65.599999999999994</v>
      </c>
      <c r="CW57" s="1254"/>
      <c r="CX57" s="1254"/>
      <c r="CY57" s="1254"/>
      <c r="CZ57" s="1254"/>
      <c r="DA57" s="1254"/>
      <c r="DB57" s="1254"/>
      <c r="DC57" s="1254"/>
      <c r="DD57" s="1257"/>
      <c r="DE57" s="1255"/>
    </row>
    <row r="58" spans="1:109" s="1232" customFormat="1">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c r="B63" s="1263" t="s">
        <v>576</v>
      </c>
    </row>
    <row r="64" spans="1:109">
      <c r="B64" s="1224"/>
      <c r="G64" s="1231"/>
      <c r="I64" s="1264"/>
      <c r="J64" s="1264"/>
      <c r="K64" s="1264"/>
      <c r="L64" s="1264"/>
      <c r="M64" s="1264"/>
      <c r="N64" s="1265"/>
      <c r="AM64" s="1231"/>
      <c r="AN64" s="1231" t="s">
        <v>569</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c r="B65" s="1224"/>
      <c r="AN65" s="1233" t="s">
        <v>577</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c r="B71" s="1224"/>
      <c r="G71" s="1269"/>
      <c r="I71" s="1270"/>
      <c r="J71" s="1267"/>
      <c r="K71" s="1267"/>
      <c r="L71" s="1268"/>
      <c r="M71" s="1267"/>
      <c r="N71" s="1268"/>
      <c r="AM71" s="1269"/>
      <c r="AN71" s="1218" t="s">
        <v>571</v>
      </c>
    </row>
    <row r="72" spans="2:107">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525</v>
      </c>
      <c r="BQ72" s="1249"/>
      <c r="BR72" s="1249"/>
      <c r="BS72" s="1249"/>
      <c r="BT72" s="1249"/>
      <c r="BU72" s="1249"/>
      <c r="BV72" s="1249"/>
      <c r="BW72" s="1249"/>
      <c r="BX72" s="1249" t="s">
        <v>526</v>
      </c>
      <c r="BY72" s="1249"/>
      <c r="BZ72" s="1249"/>
      <c r="CA72" s="1249"/>
      <c r="CB72" s="1249"/>
      <c r="CC72" s="1249"/>
      <c r="CD72" s="1249"/>
      <c r="CE72" s="1249"/>
      <c r="CF72" s="1249" t="s">
        <v>527</v>
      </c>
      <c r="CG72" s="1249"/>
      <c r="CH72" s="1249"/>
      <c r="CI72" s="1249"/>
      <c r="CJ72" s="1249"/>
      <c r="CK72" s="1249"/>
      <c r="CL72" s="1249"/>
      <c r="CM72" s="1249"/>
      <c r="CN72" s="1249" t="s">
        <v>528</v>
      </c>
      <c r="CO72" s="1249"/>
      <c r="CP72" s="1249"/>
      <c r="CQ72" s="1249"/>
      <c r="CR72" s="1249"/>
      <c r="CS72" s="1249"/>
      <c r="CT72" s="1249"/>
      <c r="CU72" s="1249"/>
      <c r="CV72" s="1249" t="s">
        <v>529</v>
      </c>
      <c r="CW72" s="1249"/>
      <c r="CX72" s="1249"/>
      <c r="CY72" s="1249"/>
      <c r="CZ72" s="1249"/>
      <c r="DA72" s="1249"/>
      <c r="DB72" s="1249"/>
      <c r="DC72" s="1249"/>
    </row>
    <row r="73" spans="2:107">
      <c r="B73" s="1224"/>
      <c r="G73" s="1250"/>
      <c r="H73" s="1250"/>
      <c r="I73" s="1250"/>
      <c r="J73" s="1250"/>
      <c r="K73" s="1271"/>
      <c r="L73" s="1271"/>
      <c r="M73" s="1271"/>
      <c r="N73" s="1271"/>
      <c r="AM73" s="1242"/>
      <c r="AN73" s="1253" t="s">
        <v>572</v>
      </c>
      <c r="AO73" s="1253"/>
      <c r="AP73" s="1253"/>
      <c r="AQ73" s="1253"/>
      <c r="AR73" s="1253"/>
      <c r="AS73" s="1253"/>
      <c r="AT73" s="1253"/>
      <c r="AU73" s="1253"/>
      <c r="AV73" s="1253"/>
      <c r="AW73" s="1253"/>
      <c r="AX73" s="1253"/>
      <c r="AY73" s="1253"/>
      <c r="AZ73" s="1253"/>
      <c r="BA73" s="1253"/>
      <c r="BB73" s="1253" t="s">
        <v>573</v>
      </c>
      <c r="BC73" s="1253"/>
      <c r="BD73" s="1253"/>
      <c r="BE73" s="1253"/>
      <c r="BF73" s="1253"/>
      <c r="BG73" s="1253"/>
      <c r="BH73" s="1253"/>
      <c r="BI73" s="1253"/>
      <c r="BJ73" s="1253"/>
      <c r="BK73" s="1253"/>
      <c r="BL73" s="1253"/>
      <c r="BM73" s="1253"/>
      <c r="BN73" s="1253"/>
      <c r="BO73" s="1253"/>
      <c r="BP73" s="1254">
        <v>32.9</v>
      </c>
      <c r="BQ73" s="1254"/>
      <c r="BR73" s="1254"/>
      <c r="BS73" s="1254"/>
      <c r="BT73" s="1254"/>
      <c r="BU73" s="1254"/>
      <c r="BV73" s="1254"/>
      <c r="BW73" s="1254"/>
      <c r="BX73" s="1254">
        <v>24.6</v>
      </c>
      <c r="BY73" s="1254"/>
      <c r="BZ73" s="1254"/>
      <c r="CA73" s="1254"/>
      <c r="CB73" s="1254"/>
      <c r="CC73" s="1254"/>
      <c r="CD73" s="1254"/>
      <c r="CE73" s="1254"/>
      <c r="CF73" s="1254">
        <v>9.8000000000000007</v>
      </c>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578</v>
      </c>
      <c r="BC75" s="1253"/>
      <c r="BD75" s="1253"/>
      <c r="BE75" s="1253"/>
      <c r="BF75" s="1253"/>
      <c r="BG75" s="1253"/>
      <c r="BH75" s="1253"/>
      <c r="BI75" s="1253"/>
      <c r="BJ75" s="1253"/>
      <c r="BK75" s="1253"/>
      <c r="BL75" s="1253"/>
      <c r="BM75" s="1253"/>
      <c r="BN75" s="1253"/>
      <c r="BO75" s="1253"/>
      <c r="BP75" s="1254">
        <v>5.6</v>
      </c>
      <c r="BQ75" s="1254"/>
      <c r="BR75" s="1254"/>
      <c r="BS75" s="1254"/>
      <c r="BT75" s="1254"/>
      <c r="BU75" s="1254"/>
      <c r="BV75" s="1254"/>
      <c r="BW75" s="1254"/>
      <c r="BX75" s="1254">
        <v>6.1</v>
      </c>
      <c r="BY75" s="1254"/>
      <c r="BZ75" s="1254"/>
      <c r="CA75" s="1254"/>
      <c r="CB75" s="1254"/>
      <c r="CC75" s="1254"/>
      <c r="CD75" s="1254"/>
      <c r="CE75" s="1254"/>
      <c r="CF75" s="1254">
        <v>6.8</v>
      </c>
      <c r="CG75" s="1254"/>
      <c r="CH75" s="1254"/>
      <c r="CI75" s="1254"/>
      <c r="CJ75" s="1254"/>
      <c r="CK75" s="1254"/>
      <c r="CL75" s="1254"/>
      <c r="CM75" s="1254"/>
      <c r="CN75" s="1254">
        <v>7.8</v>
      </c>
      <c r="CO75" s="1254"/>
      <c r="CP75" s="1254"/>
      <c r="CQ75" s="1254"/>
      <c r="CR75" s="1254"/>
      <c r="CS75" s="1254"/>
      <c r="CT75" s="1254"/>
      <c r="CU75" s="1254"/>
      <c r="CV75" s="1254">
        <v>8.6</v>
      </c>
      <c r="CW75" s="1254"/>
      <c r="CX75" s="1254"/>
      <c r="CY75" s="1254"/>
      <c r="CZ75" s="1254"/>
      <c r="DA75" s="1254"/>
      <c r="DB75" s="1254"/>
      <c r="DC75" s="1254"/>
    </row>
    <row r="76" spans="2:107">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c r="B77" s="1224"/>
      <c r="G77" s="1243"/>
      <c r="H77" s="1243"/>
      <c r="I77" s="1243"/>
      <c r="J77" s="1243"/>
      <c r="K77" s="1271"/>
      <c r="L77" s="1271"/>
      <c r="M77" s="1271"/>
      <c r="N77" s="1271"/>
      <c r="AN77" s="1249" t="s">
        <v>575</v>
      </c>
      <c r="AO77" s="1249"/>
      <c r="AP77" s="1249"/>
      <c r="AQ77" s="1249"/>
      <c r="AR77" s="1249"/>
      <c r="AS77" s="1249"/>
      <c r="AT77" s="1249"/>
      <c r="AU77" s="1249"/>
      <c r="AV77" s="1249"/>
      <c r="AW77" s="1249"/>
      <c r="AX77" s="1249"/>
      <c r="AY77" s="1249"/>
      <c r="AZ77" s="1249"/>
      <c r="BA77" s="1249"/>
      <c r="BB77" s="1253" t="s">
        <v>573</v>
      </c>
      <c r="BC77" s="1253"/>
      <c r="BD77" s="1253"/>
      <c r="BE77" s="1253"/>
      <c r="BF77" s="1253"/>
      <c r="BG77" s="1253"/>
      <c r="BH77" s="1253"/>
      <c r="BI77" s="1253"/>
      <c r="BJ77" s="1253"/>
      <c r="BK77" s="1253"/>
      <c r="BL77" s="1253"/>
      <c r="BM77" s="1253"/>
      <c r="BN77" s="1253"/>
      <c r="BO77" s="1253"/>
      <c r="BP77" s="1254">
        <v>5.4</v>
      </c>
      <c r="BQ77" s="1254"/>
      <c r="BR77" s="1254"/>
      <c r="BS77" s="1254"/>
      <c r="BT77" s="1254"/>
      <c r="BU77" s="1254"/>
      <c r="BV77" s="1254"/>
      <c r="BW77" s="1254"/>
      <c r="BX77" s="1254">
        <v>3.9</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578</v>
      </c>
      <c r="BC79" s="1253"/>
      <c r="BD79" s="1253"/>
      <c r="BE79" s="1253"/>
      <c r="BF79" s="1253"/>
      <c r="BG79" s="1253"/>
      <c r="BH79" s="1253"/>
      <c r="BI79" s="1253"/>
      <c r="BJ79" s="1253"/>
      <c r="BK79" s="1253"/>
      <c r="BL79" s="1253"/>
      <c r="BM79" s="1253"/>
      <c r="BN79" s="1253"/>
      <c r="BO79" s="1253"/>
      <c r="BP79" s="1254">
        <v>4.2</v>
      </c>
      <c r="BQ79" s="1254"/>
      <c r="BR79" s="1254"/>
      <c r="BS79" s="1254"/>
      <c r="BT79" s="1254"/>
      <c r="BU79" s="1254"/>
      <c r="BV79" s="1254"/>
      <c r="BW79" s="1254"/>
      <c r="BX79" s="1254">
        <v>4.2</v>
      </c>
      <c r="BY79" s="1254"/>
      <c r="BZ79" s="1254"/>
      <c r="CA79" s="1254"/>
      <c r="CB79" s="1254"/>
      <c r="CC79" s="1254"/>
      <c r="CD79" s="1254"/>
      <c r="CE79" s="1254"/>
      <c r="CF79" s="1254">
        <v>4.5</v>
      </c>
      <c r="CG79" s="1254"/>
      <c r="CH79" s="1254"/>
      <c r="CI79" s="1254"/>
      <c r="CJ79" s="1254"/>
      <c r="CK79" s="1254"/>
      <c r="CL79" s="1254"/>
      <c r="CM79" s="1254"/>
      <c r="CN79" s="1254">
        <v>4.5999999999999996</v>
      </c>
      <c r="CO79" s="1254"/>
      <c r="CP79" s="1254"/>
      <c r="CQ79" s="1254"/>
      <c r="CR79" s="1254"/>
      <c r="CS79" s="1254"/>
      <c r="CT79" s="1254"/>
      <c r="CU79" s="1254"/>
      <c r="CV79" s="1254">
        <v>4.7</v>
      </c>
      <c r="CW79" s="1254"/>
      <c r="CX79" s="1254"/>
      <c r="CY79" s="1254"/>
      <c r="CZ79" s="1254"/>
      <c r="DA79" s="1254"/>
      <c r="DB79" s="1254"/>
      <c r="DC79" s="1254"/>
    </row>
    <row r="80" spans="2:107">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c r="B81" s="1224"/>
    </row>
    <row r="82" spans="2:109" ht="17.2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c r="DD84" s="1218"/>
      <c r="DE84" s="1218"/>
    </row>
    <row r="85" spans="2:109">
      <c r="DD85" s="1218"/>
      <c r="DE85" s="1218"/>
    </row>
  </sheetData>
  <sheetProtection algorithmName="SHA-512" hashValue="EagNltgtLpzOA/jnZW00bMi3K6U3mETbcnWjdzeCayC+mexBL2mA46JA9CV1Lnz9ReOya5QbI74EYgqkvDFrQg==" saltValue="ZQRLkj5tcksIXgqZbFBG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793B8-1B2B-42FE-AF8A-6EC64E415A73}">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vDo0R5pZqSjkvV7tYBlL1zOqj0RoEfzb0ld0QjPixk4xg3QaVmHK/leBBmJpEUc2GFTkQBIsSB2bX3WknKCjnw==" saltValue="ajaOwcCC1MmHQ9vA+/hLG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0E543-20C3-4437-99AF-B6F41984B8C5}">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7rFp/XWfQuE/Vj4IYAlv9p2OS/UXwyjOfY3IaY04kDXTR51V9JGJdFyMYYn3pibT6DeA7DaH4PveQzpDQ99tzQ==" saltValue="B9vC8SDeg3hpi+5R+us3r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26996</v>
      </c>
      <c r="E3" s="156"/>
      <c r="F3" s="157">
        <v>42836</v>
      </c>
      <c r="G3" s="158"/>
      <c r="H3" s="159"/>
    </row>
    <row r="4" spans="1:8">
      <c r="A4" s="160"/>
      <c r="B4" s="161"/>
      <c r="C4" s="162"/>
      <c r="D4" s="163">
        <v>14727</v>
      </c>
      <c r="E4" s="164"/>
      <c r="F4" s="165">
        <v>22936</v>
      </c>
      <c r="G4" s="166"/>
      <c r="H4" s="167"/>
    </row>
    <row r="5" spans="1:8">
      <c r="A5" s="148" t="s">
        <v>519</v>
      </c>
      <c r="B5" s="153"/>
      <c r="C5" s="154"/>
      <c r="D5" s="155">
        <v>26456</v>
      </c>
      <c r="E5" s="156"/>
      <c r="F5" s="157">
        <v>44161</v>
      </c>
      <c r="G5" s="158"/>
      <c r="H5" s="159"/>
    </row>
    <row r="6" spans="1:8">
      <c r="A6" s="160"/>
      <c r="B6" s="161"/>
      <c r="C6" s="162"/>
      <c r="D6" s="163">
        <v>15418</v>
      </c>
      <c r="E6" s="164"/>
      <c r="F6" s="165">
        <v>23644</v>
      </c>
      <c r="G6" s="166"/>
      <c r="H6" s="167"/>
    </row>
    <row r="7" spans="1:8">
      <c r="A7" s="148" t="s">
        <v>520</v>
      </c>
      <c r="B7" s="153"/>
      <c r="C7" s="154"/>
      <c r="D7" s="155">
        <v>25076</v>
      </c>
      <c r="E7" s="156"/>
      <c r="F7" s="157">
        <v>43955</v>
      </c>
      <c r="G7" s="158"/>
      <c r="H7" s="159"/>
    </row>
    <row r="8" spans="1:8">
      <c r="A8" s="160"/>
      <c r="B8" s="161"/>
      <c r="C8" s="162"/>
      <c r="D8" s="163">
        <v>10296</v>
      </c>
      <c r="E8" s="164"/>
      <c r="F8" s="165">
        <v>21318</v>
      </c>
      <c r="G8" s="166"/>
      <c r="H8" s="167"/>
    </row>
    <row r="9" spans="1:8">
      <c r="A9" s="148" t="s">
        <v>521</v>
      </c>
      <c r="B9" s="153"/>
      <c r="C9" s="154"/>
      <c r="D9" s="155">
        <v>27588</v>
      </c>
      <c r="E9" s="156"/>
      <c r="F9" s="157">
        <v>41921</v>
      </c>
      <c r="G9" s="158"/>
      <c r="H9" s="159"/>
    </row>
    <row r="10" spans="1:8">
      <c r="A10" s="160"/>
      <c r="B10" s="161"/>
      <c r="C10" s="162"/>
      <c r="D10" s="163">
        <v>14821</v>
      </c>
      <c r="E10" s="164"/>
      <c r="F10" s="165">
        <v>21655</v>
      </c>
      <c r="G10" s="166"/>
      <c r="H10" s="167"/>
    </row>
    <row r="11" spans="1:8">
      <c r="A11" s="148" t="s">
        <v>522</v>
      </c>
      <c r="B11" s="153"/>
      <c r="C11" s="154"/>
      <c r="D11" s="155">
        <v>34705</v>
      </c>
      <c r="E11" s="156"/>
      <c r="F11" s="157">
        <v>44585</v>
      </c>
      <c r="G11" s="158"/>
      <c r="H11" s="159"/>
    </row>
    <row r="12" spans="1:8">
      <c r="A12" s="160"/>
      <c r="B12" s="161"/>
      <c r="C12" s="168"/>
      <c r="D12" s="163">
        <v>18824</v>
      </c>
      <c r="E12" s="164"/>
      <c r="F12" s="165">
        <v>23077</v>
      </c>
      <c r="G12" s="166"/>
      <c r="H12" s="167"/>
    </row>
    <row r="13" spans="1:8">
      <c r="A13" s="148"/>
      <c r="B13" s="153"/>
      <c r="C13" s="169"/>
      <c r="D13" s="170">
        <v>28164</v>
      </c>
      <c r="E13" s="171"/>
      <c r="F13" s="172">
        <v>43492</v>
      </c>
      <c r="G13" s="173"/>
      <c r="H13" s="159"/>
    </row>
    <row r="14" spans="1:8">
      <c r="A14" s="160"/>
      <c r="B14" s="161"/>
      <c r="C14" s="162"/>
      <c r="D14" s="163">
        <v>14817</v>
      </c>
      <c r="E14" s="164"/>
      <c r="F14" s="165">
        <v>22526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8.5399999999999991</v>
      </c>
      <c r="C19" s="174">
        <f>ROUND(VALUE(SUBSTITUTE(実質収支比率等に係る経年分析!G$48,"▲","-")),2)</f>
        <v>6.56</v>
      </c>
      <c r="D19" s="174">
        <f>ROUND(VALUE(SUBSTITUTE(実質収支比率等に係る経年分析!H$48,"▲","-")),2)</f>
        <v>12.78</v>
      </c>
      <c r="E19" s="174">
        <f>ROUND(VALUE(SUBSTITUTE(実質収支比率等に係る経年分析!I$48,"▲","-")),2)</f>
        <v>10.63</v>
      </c>
      <c r="F19" s="174">
        <f>ROUND(VALUE(SUBSTITUTE(実質収支比率等に係る経年分析!J$48,"▲","-")),2)</f>
        <v>8.4700000000000006</v>
      </c>
    </row>
    <row r="20" spans="1:11">
      <c r="A20" s="174" t="s">
        <v>53</v>
      </c>
      <c r="B20" s="174">
        <f>ROUND(VALUE(SUBSTITUTE(実質収支比率等に係る経年分析!F$47,"▲","-")),2)</f>
        <v>19.84</v>
      </c>
      <c r="C20" s="174">
        <f>ROUND(VALUE(SUBSTITUTE(実質収支比率等に係る経年分析!G$47,"▲","-")),2)</f>
        <v>20.54</v>
      </c>
      <c r="D20" s="174">
        <f>ROUND(VALUE(SUBSTITUTE(実質収支比率等に係る経年分析!H$47,"▲","-")),2)</f>
        <v>20.7</v>
      </c>
      <c r="E20" s="174">
        <f>ROUND(VALUE(SUBSTITUTE(実質収支比率等に係る経年分析!I$47,"▲","-")),2)</f>
        <v>24.6</v>
      </c>
      <c r="F20" s="174">
        <f>ROUND(VALUE(SUBSTITUTE(実質収支比率等に係る経年分析!J$47,"▲","-")),2)</f>
        <v>23.76</v>
      </c>
    </row>
    <row r="21" spans="1:11">
      <c r="A21" s="174" t="s">
        <v>54</v>
      </c>
      <c r="B21" s="174">
        <f>IF(ISNUMBER(VALUE(SUBSTITUTE(実質収支比率等に係る経年分析!F$49,"▲","-"))),ROUND(VALUE(SUBSTITUTE(実質収支比率等に係る経年分析!F$49,"▲","-")),2),NA())</f>
        <v>-2.08</v>
      </c>
      <c r="C21" s="174">
        <f>IF(ISNUMBER(VALUE(SUBSTITUTE(実質収支比率等に係る経年分析!G$49,"▲","-"))),ROUND(VALUE(SUBSTITUTE(実質収支比率等に係る経年分析!G$49,"▲","-")),2),NA())</f>
        <v>-0.41</v>
      </c>
      <c r="D21" s="174">
        <f>IF(ISNUMBER(VALUE(SUBSTITUTE(実質収支比率等に係る経年分析!H$49,"▲","-"))),ROUND(VALUE(SUBSTITUTE(実質収支比率等に係る経年分析!H$49,"▲","-")),2),NA())</f>
        <v>7.88</v>
      </c>
      <c r="E21" s="174">
        <f>IF(ISNUMBER(VALUE(SUBSTITUTE(実質収支比率等に係る経年分析!I$49,"▲","-"))),ROUND(VALUE(SUBSTITUTE(実質収支比率等に係る経年分析!I$49,"▲","-")),2),NA())</f>
        <v>1.04</v>
      </c>
      <c r="F21" s="174">
        <f>IF(ISNUMBER(VALUE(SUBSTITUTE(実質収支比率等に係る経年分析!J$49,"▲","-"))),ROUND(VALUE(SUBSTITUTE(実質収支比率等に係る経年分析!J$49,"▲","-")),2),NA())</f>
        <v>-2.58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坂戸中央２日の出町土地区画整理事業特別会計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0.28000000000000003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c r="A30" s="175" t="str">
        <f>IF(連結実質赤字比率に係る赤字・黒字の構成分析!C$40="",NA(),連結実質赤字比率に係る赤字・黒字の構成分析!C$40)</f>
        <v>関間四丁目土地区画整理事業特別会計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c r="A32" s="175" t="str">
        <f>IF(連結実質赤字比率に係る赤字・黒字の構成分析!C$38="",NA(),連結実質赤字比率に係る赤字・黒字の構成分析!C$38)</f>
        <v>片柳土地区画整理事業特別会計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c r="A33" s="175" t="str">
        <f>IF(連結実質赤字比率に係る赤字・黒字の構成分析!C$37="",NA(),連結実質赤字比率に係る赤字・黒字の構成分析!C$37)</f>
        <v>石井土地区画整理事業特別会計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0.74</v>
      </c>
    </row>
    <row r="35" spans="1:16">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8.4600000000000009</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2550</v>
      </c>
      <c r="E42" s="176"/>
      <c r="F42" s="176"/>
      <c r="G42" s="176">
        <f>'実質公債費比率（分子）の構造'!L$52</f>
        <v>2528</v>
      </c>
      <c r="H42" s="176"/>
      <c r="I42" s="176"/>
      <c r="J42" s="176">
        <f>'実質公債費比率（分子）の構造'!M$52</f>
        <v>2525</v>
      </c>
      <c r="K42" s="176"/>
      <c r="L42" s="176"/>
      <c r="M42" s="176">
        <f>'実質公債費比率（分子）の構造'!N$52</f>
        <v>2497</v>
      </c>
      <c r="N42" s="176"/>
      <c r="O42" s="176"/>
      <c r="P42" s="176">
        <f>'実質公債費比率（分子）の構造'!O$52</f>
        <v>2384</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549</v>
      </c>
      <c r="C45" s="176"/>
      <c r="D45" s="176"/>
      <c r="E45" s="176">
        <f>'実質公債費比率（分子）の構造'!L$49</f>
        <v>555</v>
      </c>
      <c r="F45" s="176"/>
      <c r="G45" s="176"/>
      <c r="H45" s="176">
        <f>'実質公債費比率（分子）の構造'!M$49</f>
        <v>597</v>
      </c>
      <c r="I45" s="176"/>
      <c r="J45" s="176"/>
      <c r="K45" s="176">
        <f>'実質公債費比率（分子）の構造'!N$49</f>
        <v>526</v>
      </c>
      <c r="L45" s="176"/>
      <c r="M45" s="176"/>
      <c r="N45" s="176">
        <f>'実質公債費比率（分子）の構造'!O$49</f>
        <v>531</v>
      </c>
      <c r="O45" s="176"/>
      <c r="P45" s="176"/>
    </row>
    <row r="46" spans="1:16">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3028</v>
      </c>
      <c r="C49" s="176"/>
      <c r="D49" s="176"/>
      <c r="E49" s="176">
        <f>'実質公債費比率（分子）の構造'!L$45</f>
        <v>3099</v>
      </c>
      <c r="F49" s="176"/>
      <c r="G49" s="176"/>
      <c r="H49" s="176">
        <f>'実質公債費比率（分子）の構造'!M$45</f>
        <v>3335</v>
      </c>
      <c r="I49" s="176"/>
      <c r="J49" s="176"/>
      <c r="K49" s="176">
        <f>'実質公債費比率（分子）の構造'!N$45</f>
        <v>3572</v>
      </c>
      <c r="L49" s="176"/>
      <c r="M49" s="176"/>
      <c r="N49" s="176">
        <f>'実質公債費比率（分子）の構造'!O$45</f>
        <v>3508</v>
      </c>
      <c r="O49" s="176"/>
      <c r="P49" s="176"/>
    </row>
    <row r="50" spans="1:16">
      <c r="A50" s="176" t="s">
        <v>67</v>
      </c>
      <c r="B50" s="176" t="e">
        <f>NA()</f>
        <v>#N/A</v>
      </c>
      <c r="C50" s="176">
        <f>IF(ISNUMBER('実質公債費比率（分子）の構造'!K$53),'実質公債費比率（分子）の構造'!K$53,NA())</f>
        <v>1027</v>
      </c>
      <c r="D50" s="176" t="e">
        <f>NA()</f>
        <v>#N/A</v>
      </c>
      <c r="E50" s="176" t="e">
        <f>NA()</f>
        <v>#N/A</v>
      </c>
      <c r="F50" s="176">
        <f>IF(ISNUMBER('実質公債費比率（分子）の構造'!L$53),'実質公債費比率（分子）の構造'!L$53,NA())</f>
        <v>1126</v>
      </c>
      <c r="G50" s="176" t="e">
        <f>NA()</f>
        <v>#N/A</v>
      </c>
      <c r="H50" s="176" t="e">
        <f>NA()</f>
        <v>#N/A</v>
      </c>
      <c r="I50" s="176">
        <f>IF(ISNUMBER('実質公債費比率（分子）の構造'!M$53),'実質公債費比率（分子）の構造'!M$53,NA())</f>
        <v>1407</v>
      </c>
      <c r="J50" s="176" t="e">
        <f>NA()</f>
        <v>#N/A</v>
      </c>
      <c r="K50" s="176" t="e">
        <f>NA()</f>
        <v>#N/A</v>
      </c>
      <c r="L50" s="176">
        <f>IF(ISNUMBER('実質公債費比率（分子）の構造'!N$53),'実質公債費比率（分子）の構造'!N$53,NA())</f>
        <v>1601</v>
      </c>
      <c r="M50" s="176" t="e">
        <f>NA()</f>
        <v>#N/A</v>
      </c>
      <c r="N50" s="176" t="e">
        <f>NA()</f>
        <v>#N/A</v>
      </c>
      <c r="O50" s="176">
        <f>IF(ISNUMBER('実質公債費比率（分子）の構造'!O$53),'実質公債費比率（分子）の構造'!O$53,NA())</f>
        <v>1655</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24850</v>
      </c>
      <c r="E56" s="175"/>
      <c r="F56" s="175"/>
      <c r="G56" s="175">
        <f>'将来負担比率（分子）の構造'!J$52</f>
        <v>24941</v>
      </c>
      <c r="H56" s="175"/>
      <c r="I56" s="175"/>
      <c r="J56" s="175">
        <f>'将来負担比率（分子）の構造'!K$52</f>
        <v>25242</v>
      </c>
      <c r="K56" s="175"/>
      <c r="L56" s="175"/>
      <c r="M56" s="175">
        <f>'将来負担比率（分子）の構造'!L$52</f>
        <v>24521</v>
      </c>
      <c r="N56" s="175"/>
      <c r="O56" s="175"/>
      <c r="P56" s="175">
        <f>'将来負担比率（分子）の構造'!M$52</f>
        <v>23420</v>
      </c>
    </row>
    <row r="57" spans="1:16">
      <c r="A57" s="175" t="s">
        <v>42</v>
      </c>
      <c r="B57" s="175"/>
      <c r="C57" s="175"/>
      <c r="D57" s="175">
        <f>'将来負担比率（分子）の構造'!I$51</f>
        <v>4959</v>
      </c>
      <c r="E57" s="175"/>
      <c r="F57" s="175"/>
      <c r="G57" s="175">
        <f>'将来負担比率（分子）の構造'!J$51</f>
        <v>4611</v>
      </c>
      <c r="H57" s="175"/>
      <c r="I57" s="175"/>
      <c r="J57" s="175">
        <f>'将来負担比率（分子）の構造'!K$51</f>
        <v>4477</v>
      </c>
      <c r="K57" s="175"/>
      <c r="L57" s="175"/>
      <c r="M57" s="175">
        <f>'将来負担比率（分子）の構造'!L$51</f>
        <v>4188</v>
      </c>
      <c r="N57" s="175"/>
      <c r="O57" s="175"/>
      <c r="P57" s="175">
        <f>'将来負担比率（分子）の構造'!M$51</f>
        <v>4106</v>
      </c>
    </row>
    <row r="58" spans="1:16">
      <c r="A58" s="175" t="s">
        <v>41</v>
      </c>
      <c r="B58" s="175"/>
      <c r="C58" s="175"/>
      <c r="D58" s="175">
        <f>'将来負担比率（分子）の構造'!I$50</f>
        <v>6632</v>
      </c>
      <c r="E58" s="175"/>
      <c r="F58" s="175"/>
      <c r="G58" s="175">
        <f>'将来負担比率（分子）の構造'!J$50</f>
        <v>7263</v>
      </c>
      <c r="H58" s="175"/>
      <c r="I58" s="175"/>
      <c r="J58" s="175">
        <f>'将来負担比率（分子）の構造'!K$50</f>
        <v>8438</v>
      </c>
      <c r="K58" s="175"/>
      <c r="L58" s="175"/>
      <c r="M58" s="175">
        <f>'将来負担比率（分子）の構造'!L$50</f>
        <v>9444</v>
      </c>
      <c r="N58" s="175"/>
      <c r="O58" s="175"/>
      <c r="P58" s="175">
        <f>'将来負担比率（分子）の構造'!M$50</f>
        <v>9390</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c r="A62" s="175" t="s">
        <v>35</v>
      </c>
      <c r="B62" s="175">
        <f>'将来負担比率（分子）の構造'!I$45</f>
        <v>3218</v>
      </c>
      <c r="C62" s="175"/>
      <c r="D62" s="175"/>
      <c r="E62" s="175">
        <f>'将来負担比率（分子）の構造'!J$45</f>
        <v>3159</v>
      </c>
      <c r="F62" s="175"/>
      <c r="G62" s="175"/>
      <c r="H62" s="175">
        <f>'将来負担比率（分子）の構造'!K$45</f>
        <v>2979</v>
      </c>
      <c r="I62" s="175"/>
      <c r="J62" s="175"/>
      <c r="K62" s="175">
        <f>'将来負担比率（分子）の構造'!L$45</f>
        <v>2943</v>
      </c>
      <c r="L62" s="175"/>
      <c r="M62" s="175"/>
      <c r="N62" s="175">
        <f>'将来負担比率（分子）の構造'!M$45</f>
        <v>2866</v>
      </c>
      <c r="O62" s="175"/>
      <c r="P62" s="175"/>
    </row>
    <row r="63" spans="1:16">
      <c r="A63" s="175" t="s">
        <v>34</v>
      </c>
      <c r="B63" s="175">
        <f>'将来負担比率（分子）の構造'!I$44</f>
        <v>6230</v>
      </c>
      <c r="C63" s="175"/>
      <c r="D63" s="175"/>
      <c r="E63" s="175">
        <f>'将来負担比率（分子）の構造'!J$44</f>
        <v>5945</v>
      </c>
      <c r="F63" s="175"/>
      <c r="G63" s="175"/>
      <c r="H63" s="175">
        <f>'将来負担比率（分子）の構造'!K$44</f>
        <v>5991</v>
      </c>
      <c r="I63" s="175"/>
      <c r="J63" s="175"/>
      <c r="K63" s="175">
        <f>'将来負担比率（分子）の構造'!L$44</f>
        <v>5841</v>
      </c>
      <c r="L63" s="175"/>
      <c r="M63" s="175"/>
      <c r="N63" s="175">
        <f>'将来負担比率（分子）の構造'!M$44</f>
        <v>6585</v>
      </c>
      <c r="O63" s="175"/>
      <c r="P63" s="175"/>
    </row>
    <row r="64" spans="1:16">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c r="A65" s="175" t="s">
        <v>32</v>
      </c>
      <c r="B65" s="175">
        <f>'将来負担比率（分子）の構造'!I$42</f>
        <v>2366</v>
      </c>
      <c r="C65" s="175"/>
      <c r="D65" s="175"/>
      <c r="E65" s="175">
        <f>'将来負担比率（分子）の構造'!J$42</f>
        <v>2366</v>
      </c>
      <c r="F65" s="175"/>
      <c r="G65" s="175"/>
      <c r="H65" s="175">
        <f>'将来負担比率（分子）の構造'!K$42</f>
        <v>2366</v>
      </c>
      <c r="I65" s="175"/>
      <c r="J65" s="175"/>
      <c r="K65" s="175">
        <f>'将来負担比率（分子）の構造'!L$42</f>
        <v>2366</v>
      </c>
      <c r="L65" s="175"/>
      <c r="M65" s="175"/>
      <c r="N65" s="175">
        <f>'将来負担比率（分子）の構造'!M$42</f>
        <v>2366</v>
      </c>
      <c r="O65" s="175"/>
      <c r="P65" s="175"/>
    </row>
    <row r="66" spans="1:16">
      <c r="A66" s="175" t="s">
        <v>31</v>
      </c>
      <c r="B66" s="175">
        <f>'将来負担比率（分子）の構造'!I$41</f>
        <v>30051</v>
      </c>
      <c r="C66" s="175"/>
      <c r="D66" s="175"/>
      <c r="E66" s="175">
        <f>'将来負担比率（分子）の構造'!J$41</f>
        <v>29531</v>
      </c>
      <c r="F66" s="175"/>
      <c r="G66" s="175"/>
      <c r="H66" s="175">
        <f>'将来負担比率（分子）の構造'!K$41</f>
        <v>28605</v>
      </c>
      <c r="I66" s="175"/>
      <c r="J66" s="175"/>
      <c r="K66" s="175">
        <f>'将来負担比率（分子）の構造'!L$41</f>
        <v>26395</v>
      </c>
      <c r="L66" s="175"/>
      <c r="M66" s="175"/>
      <c r="N66" s="175">
        <f>'将来負担比率（分子）の構造'!M$41</f>
        <v>24458</v>
      </c>
      <c r="O66" s="175"/>
      <c r="P66" s="175"/>
    </row>
    <row r="67" spans="1:16">
      <c r="A67" s="175" t="s">
        <v>71</v>
      </c>
      <c r="B67" s="175" t="e">
        <f>NA()</f>
        <v>#N/A</v>
      </c>
      <c r="C67" s="175">
        <f>IF(ISNUMBER('将来負担比率（分子）の構造'!I$53), IF('将来負担比率（分子）の構造'!I$53 &lt; 0, 0, '将来負担比率（分子）の構造'!I$53), NA())</f>
        <v>5423</v>
      </c>
      <c r="D67" s="175" t="e">
        <f>NA()</f>
        <v>#N/A</v>
      </c>
      <c r="E67" s="175" t="e">
        <f>NA()</f>
        <v>#N/A</v>
      </c>
      <c r="F67" s="175">
        <f>IF(ISNUMBER('将来負担比率（分子）の構造'!J$53), IF('将来負担比率（分子）の構造'!J$53 &lt; 0, 0, '将来負担比率（分子）の構造'!J$53), NA())</f>
        <v>4184</v>
      </c>
      <c r="G67" s="175" t="e">
        <f>NA()</f>
        <v>#N/A</v>
      </c>
      <c r="H67" s="175" t="e">
        <f>NA()</f>
        <v>#N/A</v>
      </c>
      <c r="I67" s="175">
        <f>IF(ISNUMBER('将来負担比率（分子）の構造'!K$53), IF('将来負担比率（分子）の構造'!K$53 &lt; 0, 0, '将来負担比率（分子）の構造'!K$53), NA())</f>
        <v>1784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4193</v>
      </c>
      <c r="C72" s="179">
        <f>基金残高に係る経年分析!G55</f>
        <v>4880</v>
      </c>
      <c r="D72" s="179">
        <f>基金残高に係る経年分析!H55</f>
        <v>4769</v>
      </c>
    </row>
    <row r="73" spans="1:16">
      <c r="A73" s="178" t="s">
        <v>74</v>
      </c>
      <c r="B73" s="179">
        <f>基金残高に係る経年分析!F56</f>
        <v>474</v>
      </c>
      <c r="C73" s="179">
        <f>基金残高に係る経年分析!G56</f>
        <v>474</v>
      </c>
      <c r="D73" s="179">
        <f>基金残高に係る経年分析!H56</f>
        <v>581</v>
      </c>
    </row>
    <row r="74" spans="1:16">
      <c r="A74" s="178" t="s">
        <v>75</v>
      </c>
      <c r="B74" s="179">
        <f>基金残高に係る経年分析!F57</f>
        <v>792</v>
      </c>
      <c r="C74" s="179">
        <f>基金残高に係る経年分析!G57</f>
        <v>1339</v>
      </c>
      <c r="D74" s="179">
        <f>基金残高に係る経年分析!H57</f>
        <v>1494</v>
      </c>
    </row>
  </sheetData>
  <sheetProtection algorithmName="SHA-512" hashValue="rSb/LnI2YAc1f0y82HQ9XLH8sHbtwGro8HvnvVTgC287TYDmGX7uHXU8mattVs5tYMy9n4UKx3w2lIJ2xk43Cg==" saltValue="TaFYuJms6huVgQiyNDci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zoomScaleNormal="100" workbookViewId="0">
      <selection activeCell="Z27" sqref="Z27:AC27"/>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14228595</v>
      </c>
      <c r="S5" s="613"/>
      <c r="T5" s="613"/>
      <c r="U5" s="613"/>
      <c r="V5" s="613"/>
      <c r="W5" s="613"/>
      <c r="X5" s="613"/>
      <c r="Y5" s="614"/>
      <c r="Z5" s="615">
        <v>38.1</v>
      </c>
      <c r="AA5" s="615"/>
      <c r="AB5" s="615"/>
      <c r="AC5" s="615"/>
      <c r="AD5" s="616">
        <v>13514135</v>
      </c>
      <c r="AE5" s="616"/>
      <c r="AF5" s="616"/>
      <c r="AG5" s="616"/>
      <c r="AH5" s="616"/>
      <c r="AI5" s="616"/>
      <c r="AJ5" s="616"/>
      <c r="AK5" s="616"/>
      <c r="AL5" s="617">
        <v>66.8</v>
      </c>
      <c r="AM5" s="618"/>
      <c r="AN5" s="618"/>
      <c r="AO5" s="619"/>
      <c r="AP5" s="609" t="s">
        <v>216</v>
      </c>
      <c r="AQ5" s="610"/>
      <c r="AR5" s="610"/>
      <c r="AS5" s="610"/>
      <c r="AT5" s="610"/>
      <c r="AU5" s="610"/>
      <c r="AV5" s="610"/>
      <c r="AW5" s="610"/>
      <c r="AX5" s="610"/>
      <c r="AY5" s="610"/>
      <c r="AZ5" s="610"/>
      <c r="BA5" s="610"/>
      <c r="BB5" s="610"/>
      <c r="BC5" s="610"/>
      <c r="BD5" s="610"/>
      <c r="BE5" s="610"/>
      <c r="BF5" s="611"/>
      <c r="BG5" s="623">
        <v>13514135</v>
      </c>
      <c r="BH5" s="624"/>
      <c r="BI5" s="624"/>
      <c r="BJ5" s="624"/>
      <c r="BK5" s="624"/>
      <c r="BL5" s="624"/>
      <c r="BM5" s="624"/>
      <c r="BN5" s="625"/>
      <c r="BO5" s="626">
        <v>95</v>
      </c>
      <c r="BP5" s="626"/>
      <c r="BQ5" s="626"/>
      <c r="BR5" s="626"/>
      <c r="BS5" s="627">
        <v>122393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260460</v>
      </c>
      <c r="S6" s="624"/>
      <c r="T6" s="624"/>
      <c r="U6" s="624"/>
      <c r="V6" s="624"/>
      <c r="W6" s="624"/>
      <c r="X6" s="624"/>
      <c r="Y6" s="625"/>
      <c r="Z6" s="626">
        <v>0.7</v>
      </c>
      <c r="AA6" s="626"/>
      <c r="AB6" s="626"/>
      <c r="AC6" s="626"/>
      <c r="AD6" s="627">
        <v>260460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13514135</v>
      </c>
      <c r="BH6" s="624"/>
      <c r="BI6" s="624"/>
      <c r="BJ6" s="624"/>
      <c r="BK6" s="624"/>
      <c r="BL6" s="624"/>
      <c r="BM6" s="624"/>
      <c r="BN6" s="625"/>
      <c r="BO6" s="626">
        <v>95</v>
      </c>
      <c r="BP6" s="626"/>
      <c r="BQ6" s="626"/>
      <c r="BR6" s="626"/>
      <c r="BS6" s="627">
        <v>122393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227283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227283</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4778</v>
      </c>
      <c r="S7" s="624"/>
      <c r="T7" s="624"/>
      <c r="U7" s="624"/>
      <c r="V7" s="624"/>
      <c r="W7" s="624"/>
      <c r="X7" s="624"/>
      <c r="Y7" s="625"/>
      <c r="Z7" s="626">
        <v>0</v>
      </c>
      <c r="AA7" s="626"/>
      <c r="AB7" s="626"/>
      <c r="AC7" s="626"/>
      <c r="AD7" s="627">
        <v>4778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6414709</v>
      </c>
      <c r="BH7" s="624"/>
      <c r="BI7" s="624"/>
      <c r="BJ7" s="624"/>
      <c r="BK7" s="624"/>
      <c r="BL7" s="624"/>
      <c r="BM7" s="624"/>
      <c r="BN7" s="625"/>
      <c r="BO7" s="626">
        <v>45.1</v>
      </c>
      <c r="BP7" s="626"/>
      <c r="BQ7" s="626"/>
      <c r="BR7" s="626"/>
      <c r="BS7" s="627">
        <v>122393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4971996</v>
      </c>
      <c r="CS7" s="624"/>
      <c r="CT7" s="624"/>
      <c r="CU7" s="624"/>
      <c r="CV7" s="624"/>
      <c r="CW7" s="624"/>
      <c r="CX7" s="624"/>
      <c r="CY7" s="625"/>
      <c r="CZ7" s="626">
        <v>14.1</v>
      </c>
      <c r="DA7" s="626"/>
      <c r="DB7" s="626"/>
      <c r="DC7" s="626"/>
      <c r="DD7" s="632">
        <v>33578</v>
      </c>
      <c r="DE7" s="624"/>
      <c r="DF7" s="624"/>
      <c r="DG7" s="624"/>
      <c r="DH7" s="624"/>
      <c r="DI7" s="624"/>
      <c r="DJ7" s="624"/>
      <c r="DK7" s="624"/>
      <c r="DL7" s="624"/>
      <c r="DM7" s="624"/>
      <c r="DN7" s="624"/>
      <c r="DO7" s="624"/>
      <c r="DP7" s="625"/>
      <c r="DQ7" s="632">
        <v>4319341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87088</v>
      </c>
      <c r="S8" s="624"/>
      <c r="T8" s="624"/>
      <c r="U8" s="624"/>
      <c r="V8" s="624"/>
      <c r="W8" s="624"/>
      <c r="X8" s="624"/>
      <c r="Y8" s="625"/>
      <c r="Z8" s="626">
        <v>0.2</v>
      </c>
      <c r="AA8" s="626"/>
      <c r="AB8" s="626"/>
      <c r="AC8" s="626"/>
      <c r="AD8" s="627">
        <v>87088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184739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14830290</v>
      </c>
      <c r="CS8" s="624"/>
      <c r="CT8" s="624"/>
      <c r="CU8" s="624"/>
      <c r="CV8" s="624"/>
      <c r="CW8" s="624"/>
      <c r="CX8" s="624"/>
      <c r="CY8" s="625"/>
      <c r="CZ8" s="626">
        <v>42</v>
      </c>
      <c r="DA8" s="626"/>
      <c r="DB8" s="626"/>
      <c r="DC8" s="626"/>
      <c r="DD8" s="632">
        <v>659865</v>
      </c>
      <c r="DE8" s="624"/>
      <c r="DF8" s="624"/>
      <c r="DG8" s="624"/>
      <c r="DH8" s="624"/>
      <c r="DI8" s="624"/>
      <c r="DJ8" s="624"/>
      <c r="DK8" s="624"/>
      <c r="DL8" s="624"/>
      <c r="DM8" s="624"/>
      <c r="DN8" s="624"/>
      <c r="DO8" s="624"/>
      <c r="DP8" s="625"/>
      <c r="DQ8" s="632">
        <v>7864946</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101165</v>
      </c>
      <c r="S9" s="624"/>
      <c r="T9" s="624"/>
      <c r="U9" s="624"/>
      <c r="V9" s="624"/>
      <c r="W9" s="624"/>
      <c r="X9" s="624"/>
      <c r="Y9" s="625"/>
      <c r="Z9" s="626">
        <v>0.3</v>
      </c>
      <c r="AA9" s="626"/>
      <c r="AB9" s="626"/>
      <c r="AC9" s="626"/>
      <c r="AD9" s="627">
        <v>101165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5503805</v>
      </c>
      <c r="BH9" s="624"/>
      <c r="BI9" s="624"/>
      <c r="BJ9" s="624"/>
      <c r="BK9" s="624"/>
      <c r="BL9" s="624"/>
      <c r="BM9" s="624"/>
      <c r="BN9" s="625"/>
      <c r="BO9" s="626">
        <v>38.700000000000003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2848361</v>
      </c>
      <c r="CS9" s="624"/>
      <c r="CT9" s="624"/>
      <c r="CU9" s="624"/>
      <c r="CV9" s="624"/>
      <c r="CW9" s="624"/>
      <c r="CX9" s="624"/>
      <c r="CY9" s="625"/>
      <c r="CZ9" s="626">
        <v>8.1</v>
      </c>
      <c r="DA9" s="626"/>
      <c r="DB9" s="626"/>
      <c r="DC9" s="626"/>
      <c r="DD9" s="632">
        <v>290356</v>
      </c>
      <c r="DE9" s="624"/>
      <c r="DF9" s="624"/>
      <c r="DG9" s="624"/>
      <c r="DH9" s="624"/>
      <c r="DI9" s="624"/>
      <c r="DJ9" s="624"/>
      <c r="DK9" s="624"/>
      <c r="DL9" s="624"/>
      <c r="DM9" s="624"/>
      <c r="DN9" s="624"/>
      <c r="DO9" s="624"/>
      <c r="DP9" s="625"/>
      <c r="DQ9" s="632">
        <v>2062164</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227149</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37708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37570</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2220563</v>
      </c>
      <c r="S11" s="624"/>
      <c r="T11" s="624"/>
      <c r="U11" s="624"/>
      <c r="V11" s="624"/>
      <c r="W11" s="624"/>
      <c r="X11" s="624"/>
      <c r="Y11" s="625"/>
      <c r="Z11" s="628">
        <v>6</v>
      </c>
      <c r="AA11" s="629"/>
      <c r="AB11" s="629"/>
      <c r="AC11" s="635"/>
      <c r="AD11" s="632">
        <v>2220563</v>
      </c>
      <c r="AE11" s="624"/>
      <c r="AF11" s="624"/>
      <c r="AG11" s="624"/>
      <c r="AH11" s="624"/>
      <c r="AI11" s="624"/>
      <c r="AJ11" s="624"/>
      <c r="AK11" s="625"/>
      <c r="AL11" s="628">
        <v>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499016</v>
      </c>
      <c r="BH11" s="624"/>
      <c r="BI11" s="624"/>
      <c r="BJ11" s="624"/>
      <c r="BK11" s="624"/>
      <c r="BL11" s="624"/>
      <c r="BM11" s="624"/>
      <c r="BN11" s="625"/>
      <c r="BO11" s="626">
        <v>3.5</v>
      </c>
      <c r="BP11" s="626"/>
      <c r="BQ11" s="626"/>
      <c r="BR11" s="626"/>
      <c r="BS11" s="627">
        <v>122393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240818</v>
      </c>
      <c r="CS11" s="624"/>
      <c r="CT11" s="624"/>
      <c r="CU11" s="624"/>
      <c r="CV11" s="624"/>
      <c r="CW11" s="624"/>
      <c r="CX11" s="624"/>
      <c r="CY11" s="625"/>
      <c r="CZ11" s="626">
        <v>0.7</v>
      </c>
      <c r="DA11" s="626"/>
      <c r="DB11" s="626"/>
      <c r="DC11" s="626"/>
      <c r="DD11" s="632">
        <v>66224</v>
      </c>
      <c r="DE11" s="624"/>
      <c r="DF11" s="624"/>
      <c r="DG11" s="624"/>
      <c r="DH11" s="624"/>
      <c r="DI11" s="624"/>
      <c r="DJ11" s="624"/>
      <c r="DK11" s="624"/>
      <c r="DL11" s="624"/>
      <c r="DM11" s="624"/>
      <c r="DN11" s="624"/>
      <c r="DO11" s="624"/>
      <c r="DP11" s="625"/>
      <c r="DQ11" s="632">
        <v>186202</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6232223</v>
      </c>
      <c r="BH12" s="624"/>
      <c r="BI12" s="624"/>
      <c r="BJ12" s="624"/>
      <c r="BK12" s="624"/>
      <c r="BL12" s="624"/>
      <c r="BM12" s="624"/>
      <c r="BN12" s="625"/>
      <c r="BO12" s="626">
        <v>43.8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305911</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259129</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6228304</v>
      </c>
      <c r="BH13" s="624"/>
      <c r="BI13" s="624"/>
      <c r="BJ13" s="624"/>
      <c r="BK13" s="624"/>
      <c r="BL13" s="624"/>
      <c r="BM13" s="624"/>
      <c r="BN13" s="625"/>
      <c r="BO13" s="626">
        <v>43.8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3340789</v>
      </c>
      <c r="CS13" s="624"/>
      <c r="CT13" s="624"/>
      <c r="CU13" s="624"/>
      <c r="CV13" s="624"/>
      <c r="CW13" s="624"/>
      <c r="CX13" s="624"/>
      <c r="CY13" s="625"/>
      <c r="CZ13" s="626">
        <v>9.5</v>
      </c>
      <c r="DA13" s="626"/>
      <c r="DB13" s="626"/>
      <c r="DC13" s="626"/>
      <c r="DD13" s="632">
        <v>1814255</v>
      </c>
      <c r="DE13" s="624"/>
      <c r="DF13" s="624"/>
      <c r="DG13" s="624"/>
      <c r="DH13" s="624"/>
      <c r="DI13" s="624"/>
      <c r="DJ13" s="624"/>
      <c r="DK13" s="624"/>
      <c r="DL13" s="624"/>
      <c r="DM13" s="624"/>
      <c r="DN13" s="624"/>
      <c r="DO13" s="624"/>
      <c r="DP13" s="625"/>
      <c r="DQ13" s="632">
        <v>2071391</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2686</v>
      </c>
      <c r="S14" s="624"/>
      <c r="T14" s="624"/>
      <c r="U14" s="624"/>
      <c r="V14" s="624"/>
      <c r="W14" s="624"/>
      <c r="X14" s="624"/>
      <c r="Y14" s="625"/>
      <c r="Z14" s="626">
        <v>0</v>
      </c>
      <c r="AA14" s="626"/>
      <c r="AB14" s="626"/>
      <c r="AC14" s="626"/>
      <c r="AD14" s="627">
        <v>2686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261106</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1323674</v>
      </c>
      <c r="CS14" s="624"/>
      <c r="CT14" s="624"/>
      <c r="CU14" s="624"/>
      <c r="CV14" s="624"/>
      <c r="CW14" s="624"/>
      <c r="CX14" s="624"/>
      <c r="CY14" s="625"/>
      <c r="CZ14" s="626">
        <v>3.7</v>
      </c>
      <c r="DA14" s="626"/>
      <c r="DB14" s="626"/>
      <c r="DC14" s="626"/>
      <c r="DD14" s="632" t="s">
        <v>122</v>
      </c>
      <c r="DE14" s="624"/>
      <c r="DF14" s="624"/>
      <c r="DG14" s="624"/>
      <c r="DH14" s="624"/>
      <c r="DI14" s="624"/>
      <c r="DJ14" s="624"/>
      <c r="DK14" s="624"/>
      <c r="DL14" s="624"/>
      <c r="DM14" s="624"/>
      <c r="DN14" s="624"/>
      <c r="DO14" s="624"/>
      <c r="DP14" s="625"/>
      <c r="DQ14" s="632">
        <v>1323674</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606097</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3698986</v>
      </c>
      <c r="CS15" s="624"/>
      <c r="CT15" s="624"/>
      <c r="CU15" s="624"/>
      <c r="CV15" s="624"/>
      <c r="CW15" s="624"/>
      <c r="CX15" s="624"/>
      <c r="CY15" s="625"/>
      <c r="CZ15" s="626">
        <v>10.5</v>
      </c>
      <c r="DA15" s="626"/>
      <c r="DB15" s="626"/>
      <c r="DC15" s="626"/>
      <c r="DD15" s="632">
        <v>589842</v>
      </c>
      <c r="DE15" s="624"/>
      <c r="DF15" s="624"/>
      <c r="DG15" s="624"/>
      <c r="DH15" s="624"/>
      <c r="DI15" s="624"/>
      <c r="DJ15" s="624"/>
      <c r="DK15" s="624"/>
      <c r="DL15" s="624"/>
      <c r="DM15" s="624"/>
      <c r="DN15" s="624"/>
      <c r="DO15" s="624"/>
      <c r="DP15" s="625"/>
      <c r="DQ15" s="632">
        <v>3141982</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47480</v>
      </c>
      <c r="S16" s="624"/>
      <c r="T16" s="624"/>
      <c r="U16" s="624"/>
      <c r="V16" s="624"/>
      <c r="W16" s="624"/>
      <c r="X16" s="624"/>
      <c r="Y16" s="625"/>
      <c r="Z16" s="626">
        <v>0.1</v>
      </c>
      <c r="AA16" s="626"/>
      <c r="AB16" s="626"/>
      <c r="AC16" s="626"/>
      <c r="AD16" s="627">
        <v>47480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145118</v>
      </c>
      <c r="S17" s="624"/>
      <c r="T17" s="624"/>
      <c r="U17" s="624"/>
      <c r="V17" s="624"/>
      <c r="W17" s="624"/>
      <c r="X17" s="624"/>
      <c r="Y17" s="625"/>
      <c r="Z17" s="626">
        <v>0.4</v>
      </c>
      <c r="AA17" s="626"/>
      <c r="AB17" s="626"/>
      <c r="AC17" s="626"/>
      <c r="AD17" s="627">
        <v>145118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3512101</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3486296</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111791</v>
      </c>
      <c r="S18" s="624"/>
      <c r="T18" s="624"/>
      <c r="U18" s="624"/>
      <c r="V18" s="624"/>
      <c r="W18" s="624"/>
      <c r="X18" s="624"/>
      <c r="Y18" s="625"/>
      <c r="Z18" s="626">
        <v>0.3</v>
      </c>
      <c r="AA18" s="626"/>
      <c r="AB18" s="626"/>
      <c r="AC18" s="626"/>
      <c r="AD18" s="627">
        <v>111791</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105291</v>
      </c>
      <c r="S19" s="624"/>
      <c r="T19" s="624"/>
      <c r="U19" s="624"/>
      <c r="V19" s="624"/>
      <c r="W19" s="624"/>
      <c r="X19" s="624"/>
      <c r="Y19" s="625"/>
      <c r="Z19" s="626">
        <v>0.3</v>
      </c>
      <c r="AA19" s="626"/>
      <c r="AB19" s="626"/>
      <c r="AC19" s="626"/>
      <c r="AD19" s="627">
        <v>105291</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714460</v>
      </c>
      <c r="BH19" s="624"/>
      <c r="BI19" s="624"/>
      <c r="BJ19" s="624"/>
      <c r="BK19" s="624"/>
      <c r="BL19" s="624"/>
      <c r="BM19" s="624"/>
      <c r="BN19" s="625"/>
      <c r="BO19" s="626">
        <v>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6500</v>
      </c>
      <c r="S20" s="624"/>
      <c r="T20" s="624"/>
      <c r="U20" s="624"/>
      <c r="V20" s="624"/>
      <c r="W20" s="624"/>
      <c r="X20" s="624"/>
      <c r="Y20" s="625"/>
      <c r="Z20" s="626">
        <v>0</v>
      </c>
      <c r="AA20" s="626"/>
      <c r="AB20" s="626"/>
      <c r="AC20" s="626"/>
      <c r="AD20" s="627">
        <v>6500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714460</v>
      </c>
      <c r="BH20" s="624"/>
      <c r="BI20" s="624"/>
      <c r="BJ20" s="624"/>
      <c r="BK20" s="624"/>
      <c r="BL20" s="624"/>
      <c r="BM20" s="624"/>
      <c r="BN20" s="625"/>
      <c r="BO20" s="626">
        <v>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35337917</v>
      </c>
      <c r="CS20" s="624"/>
      <c r="CT20" s="624"/>
      <c r="CU20" s="624"/>
      <c r="CV20" s="624"/>
      <c r="CW20" s="624"/>
      <c r="CX20" s="624"/>
      <c r="CY20" s="625"/>
      <c r="CZ20" s="626">
        <v>100</v>
      </c>
      <c r="DA20" s="626"/>
      <c r="DB20" s="626"/>
      <c r="DC20" s="626"/>
      <c r="DD20" s="632">
        <v>3454120</v>
      </c>
      <c r="DE20" s="624"/>
      <c r="DF20" s="624"/>
      <c r="DG20" s="624"/>
      <c r="DH20" s="624"/>
      <c r="DI20" s="624"/>
      <c r="DJ20" s="624"/>
      <c r="DK20" s="624"/>
      <c r="DL20" s="624"/>
      <c r="DM20" s="624"/>
      <c r="DN20" s="624"/>
      <c r="DO20" s="624"/>
      <c r="DP20" s="625"/>
      <c r="DQ20" s="632">
        <v>24979978</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3999164</v>
      </c>
      <c r="S21" s="624"/>
      <c r="T21" s="624"/>
      <c r="U21" s="624"/>
      <c r="V21" s="624"/>
      <c r="W21" s="624"/>
      <c r="X21" s="624"/>
      <c r="Y21" s="625"/>
      <c r="Z21" s="626">
        <v>10.7</v>
      </c>
      <c r="AA21" s="626"/>
      <c r="AB21" s="626"/>
      <c r="AC21" s="626"/>
      <c r="AD21" s="627">
        <v>3604800</v>
      </c>
      <c r="AE21" s="627"/>
      <c r="AF21" s="627"/>
      <c r="AG21" s="627"/>
      <c r="AH21" s="627"/>
      <c r="AI21" s="627"/>
      <c r="AJ21" s="627"/>
      <c r="AK21" s="627"/>
      <c r="AL21" s="628">
        <v>17.8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3604800</v>
      </c>
      <c r="S22" s="624"/>
      <c r="T22" s="624"/>
      <c r="U22" s="624"/>
      <c r="V22" s="624"/>
      <c r="W22" s="624"/>
      <c r="X22" s="624"/>
      <c r="Y22" s="625"/>
      <c r="Z22" s="626">
        <v>9.6999999999999993</v>
      </c>
      <c r="AA22" s="626"/>
      <c r="AB22" s="626"/>
      <c r="AC22" s="626"/>
      <c r="AD22" s="627">
        <v>3604800</v>
      </c>
      <c r="AE22" s="627"/>
      <c r="AF22" s="627"/>
      <c r="AG22" s="627"/>
      <c r="AH22" s="627"/>
      <c r="AI22" s="627"/>
      <c r="AJ22" s="627"/>
      <c r="AK22" s="627"/>
      <c r="AL22" s="628">
        <v>17.8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394257</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714460</v>
      </c>
      <c r="BH23" s="624"/>
      <c r="BI23" s="624"/>
      <c r="BJ23" s="624"/>
      <c r="BK23" s="624"/>
      <c r="BL23" s="624"/>
      <c r="BM23" s="624"/>
      <c r="BN23" s="625"/>
      <c r="BO23" s="626">
        <v>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v>107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17331272</v>
      </c>
      <c r="CS24" s="613"/>
      <c r="CT24" s="613"/>
      <c r="CU24" s="613"/>
      <c r="CV24" s="613"/>
      <c r="CW24" s="613"/>
      <c r="CX24" s="613"/>
      <c r="CY24" s="614"/>
      <c r="CZ24" s="617">
        <v>49</v>
      </c>
      <c r="DA24" s="618"/>
      <c r="DB24" s="618"/>
      <c r="DC24" s="634"/>
      <c r="DD24" s="655">
        <v>11183346</v>
      </c>
      <c r="DE24" s="613"/>
      <c r="DF24" s="613"/>
      <c r="DG24" s="613"/>
      <c r="DH24" s="613"/>
      <c r="DI24" s="613"/>
      <c r="DJ24" s="613"/>
      <c r="DK24" s="614"/>
      <c r="DL24" s="655">
        <v>10107462</v>
      </c>
      <c r="DM24" s="613"/>
      <c r="DN24" s="613"/>
      <c r="DO24" s="613"/>
      <c r="DP24" s="613"/>
      <c r="DQ24" s="613"/>
      <c r="DR24" s="613"/>
      <c r="DS24" s="613"/>
      <c r="DT24" s="613"/>
      <c r="DU24" s="613"/>
      <c r="DV24" s="614"/>
      <c r="DW24" s="617">
        <v>49.5</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21208888</v>
      </c>
      <c r="S25" s="624"/>
      <c r="T25" s="624"/>
      <c r="U25" s="624"/>
      <c r="V25" s="624"/>
      <c r="W25" s="624"/>
      <c r="X25" s="624"/>
      <c r="Y25" s="625"/>
      <c r="Z25" s="626">
        <v>56.9</v>
      </c>
      <c r="AA25" s="626"/>
      <c r="AB25" s="626"/>
      <c r="AC25" s="626"/>
      <c r="AD25" s="627">
        <v>20100064</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4710098</v>
      </c>
      <c r="CS25" s="644"/>
      <c r="CT25" s="644"/>
      <c r="CU25" s="644"/>
      <c r="CV25" s="644"/>
      <c r="CW25" s="644"/>
      <c r="CX25" s="644"/>
      <c r="CY25" s="645"/>
      <c r="CZ25" s="628">
        <v>13.3</v>
      </c>
      <c r="DA25" s="656"/>
      <c r="DB25" s="656"/>
      <c r="DC25" s="658"/>
      <c r="DD25" s="632">
        <v>4150619</v>
      </c>
      <c r="DE25" s="644"/>
      <c r="DF25" s="644"/>
      <c r="DG25" s="644"/>
      <c r="DH25" s="644"/>
      <c r="DI25" s="644"/>
      <c r="DJ25" s="644"/>
      <c r="DK25" s="645"/>
      <c r="DL25" s="632">
        <v>4138995</v>
      </c>
      <c r="DM25" s="644"/>
      <c r="DN25" s="644"/>
      <c r="DO25" s="644"/>
      <c r="DP25" s="644"/>
      <c r="DQ25" s="644"/>
      <c r="DR25" s="644"/>
      <c r="DS25" s="644"/>
      <c r="DT25" s="644"/>
      <c r="DU25" s="644"/>
      <c r="DV25" s="645"/>
      <c r="DW25" s="628">
        <v>20.3</v>
      </c>
      <c r="DX25" s="656"/>
      <c r="DY25" s="656"/>
      <c r="DZ25" s="656"/>
      <c r="EA25" s="656"/>
      <c r="EB25" s="656"/>
      <c r="EC25" s="657"/>
    </row>
    <row r="26" spans="2:133" ht="11.25" customHeight="1">
      <c r="B26" s="620" t="s">
        <v>283</v>
      </c>
      <c r="C26" s="621"/>
      <c r="D26" s="621"/>
      <c r="E26" s="621"/>
      <c r="F26" s="621"/>
      <c r="G26" s="621"/>
      <c r="H26" s="621"/>
      <c r="I26" s="621"/>
      <c r="J26" s="621"/>
      <c r="K26" s="621"/>
      <c r="L26" s="621"/>
      <c r="M26" s="621"/>
      <c r="N26" s="621"/>
      <c r="O26" s="621"/>
      <c r="P26" s="621"/>
      <c r="Q26" s="622"/>
      <c r="R26" s="623">
        <v>9972</v>
      </c>
      <c r="S26" s="624"/>
      <c r="T26" s="624"/>
      <c r="U26" s="624"/>
      <c r="V26" s="624"/>
      <c r="W26" s="624"/>
      <c r="X26" s="624"/>
      <c r="Y26" s="625"/>
      <c r="Z26" s="626">
        <v>0</v>
      </c>
      <c r="AA26" s="626"/>
      <c r="AB26" s="626"/>
      <c r="AC26" s="626"/>
      <c r="AD26" s="627">
        <v>9972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3049420</v>
      </c>
      <c r="CS26" s="624"/>
      <c r="CT26" s="624"/>
      <c r="CU26" s="624"/>
      <c r="CV26" s="624"/>
      <c r="CW26" s="624"/>
      <c r="CX26" s="624"/>
      <c r="CY26" s="625"/>
      <c r="CZ26" s="628">
        <v>8.6</v>
      </c>
      <c r="DA26" s="656"/>
      <c r="DB26" s="656"/>
      <c r="DC26" s="658"/>
      <c r="DD26" s="632">
        <v>2602091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c r="B27" s="620" t="s">
        <v>286</v>
      </c>
      <c r="C27" s="621"/>
      <c r="D27" s="621"/>
      <c r="E27" s="621"/>
      <c r="F27" s="621"/>
      <c r="G27" s="621"/>
      <c r="H27" s="621"/>
      <c r="I27" s="621"/>
      <c r="J27" s="621"/>
      <c r="K27" s="621"/>
      <c r="L27" s="621"/>
      <c r="M27" s="621"/>
      <c r="N27" s="621"/>
      <c r="O27" s="621"/>
      <c r="P27" s="621"/>
      <c r="Q27" s="622"/>
      <c r="R27" s="623">
        <v>135641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14228595</v>
      </c>
      <c r="BH27" s="624"/>
      <c r="BI27" s="624"/>
      <c r="BJ27" s="624"/>
      <c r="BK27" s="624"/>
      <c r="BL27" s="624"/>
      <c r="BM27" s="624"/>
      <c r="BN27" s="625"/>
      <c r="BO27" s="626">
        <v>100</v>
      </c>
      <c r="BP27" s="626"/>
      <c r="BQ27" s="626"/>
      <c r="BR27" s="626"/>
      <c r="BS27" s="627">
        <v>122393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9109073</v>
      </c>
      <c r="CS27" s="644"/>
      <c r="CT27" s="644"/>
      <c r="CU27" s="644"/>
      <c r="CV27" s="644"/>
      <c r="CW27" s="644"/>
      <c r="CX27" s="644"/>
      <c r="CY27" s="645"/>
      <c r="CZ27" s="628">
        <v>25.8</v>
      </c>
      <c r="DA27" s="656"/>
      <c r="DB27" s="656"/>
      <c r="DC27" s="658"/>
      <c r="DD27" s="632">
        <v>3546431</v>
      </c>
      <c r="DE27" s="644"/>
      <c r="DF27" s="644"/>
      <c r="DG27" s="644"/>
      <c r="DH27" s="644"/>
      <c r="DI27" s="644"/>
      <c r="DJ27" s="644"/>
      <c r="DK27" s="645"/>
      <c r="DL27" s="632">
        <v>2482171</v>
      </c>
      <c r="DM27" s="644"/>
      <c r="DN27" s="644"/>
      <c r="DO27" s="644"/>
      <c r="DP27" s="644"/>
      <c r="DQ27" s="644"/>
      <c r="DR27" s="644"/>
      <c r="DS27" s="644"/>
      <c r="DT27" s="644"/>
      <c r="DU27" s="644"/>
      <c r="DV27" s="645"/>
      <c r="DW27" s="628">
        <v>12.2</v>
      </c>
      <c r="DX27" s="656"/>
      <c r="DY27" s="656"/>
      <c r="DZ27" s="656"/>
      <c r="EA27" s="656"/>
      <c r="EB27" s="656"/>
      <c r="EC27" s="657"/>
    </row>
    <row r="28" spans="2:133" ht="11.25" customHeight="1">
      <c r="B28" s="620" t="s">
        <v>289</v>
      </c>
      <c r="C28" s="621"/>
      <c r="D28" s="621"/>
      <c r="E28" s="621"/>
      <c r="F28" s="621"/>
      <c r="G28" s="621"/>
      <c r="H28" s="621"/>
      <c r="I28" s="621"/>
      <c r="J28" s="621"/>
      <c r="K28" s="621"/>
      <c r="L28" s="621"/>
      <c r="M28" s="621"/>
      <c r="N28" s="621"/>
      <c r="O28" s="621"/>
      <c r="P28" s="621"/>
      <c r="Q28" s="622"/>
      <c r="R28" s="623">
        <v>112217</v>
      </c>
      <c r="S28" s="624"/>
      <c r="T28" s="624"/>
      <c r="U28" s="624"/>
      <c r="V28" s="624"/>
      <c r="W28" s="624"/>
      <c r="X28" s="624"/>
      <c r="Y28" s="625"/>
      <c r="Z28" s="626">
        <v>0.3</v>
      </c>
      <c r="AA28" s="626"/>
      <c r="AB28" s="626"/>
      <c r="AC28" s="626"/>
      <c r="AD28" s="627">
        <v>56491</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3512101</v>
      </c>
      <c r="CS28" s="624"/>
      <c r="CT28" s="624"/>
      <c r="CU28" s="624"/>
      <c r="CV28" s="624"/>
      <c r="CW28" s="624"/>
      <c r="CX28" s="624"/>
      <c r="CY28" s="625"/>
      <c r="CZ28" s="628">
        <v>9.9</v>
      </c>
      <c r="DA28" s="656"/>
      <c r="DB28" s="656"/>
      <c r="DC28" s="658"/>
      <c r="DD28" s="632">
        <v>3486296</v>
      </c>
      <c r="DE28" s="624"/>
      <c r="DF28" s="624"/>
      <c r="DG28" s="624"/>
      <c r="DH28" s="624"/>
      <c r="DI28" s="624"/>
      <c r="DJ28" s="624"/>
      <c r="DK28" s="625"/>
      <c r="DL28" s="632">
        <v>3486296</v>
      </c>
      <c r="DM28" s="624"/>
      <c r="DN28" s="624"/>
      <c r="DO28" s="624"/>
      <c r="DP28" s="624"/>
      <c r="DQ28" s="624"/>
      <c r="DR28" s="624"/>
      <c r="DS28" s="624"/>
      <c r="DT28" s="624"/>
      <c r="DU28" s="624"/>
      <c r="DV28" s="625"/>
      <c r="DW28" s="628">
        <v>17.100000000000001</v>
      </c>
      <c r="DX28" s="656"/>
      <c r="DY28" s="656"/>
      <c r="DZ28" s="656"/>
      <c r="EA28" s="656"/>
      <c r="EB28" s="656"/>
      <c r="EC28" s="657"/>
    </row>
    <row r="29" spans="2:133" ht="11.25" customHeight="1">
      <c r="B29" s="620" t="s">
        <v>291</v>
      </c>
      <c r="C29" s="621"/>
      <c r="D29" s="621"/>
      <c r="E29" s="621"/>
      <c r="F29" s="621"/>
      <c r="G29" s="621"/>
      <c r="H29" s="621"/>
      <c r="I29" s="621"/>
      <c r="J29" s="621"/>
      <c r="K29" s="621"/>
      <c r="L29" s="621"/>
      <c r="M29" s="621"/>
      <c r="N29" s="621"/>
      <c r="O29" s="621"/>
      <c r="P29" s="621"/>
      <c r="Q29" s="622"/>
      <c r="R29" s="623">
        <v>149677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3512101</v>
      </c>
      <c r="CS29" s="644"/>
      <c r="CT29" s="644"/>
      <c r="CU29" s="644"/>
      <c r="CV29" s="644"/>
      <c r="CW29" s="644"/>
      <c r="CX29" s="644"/>
      <c r="CY29" s="645"/>
      <c r="CZ29" s="628">
        <v>9.9</v>
      </c>
      <c r="DA29" s="656"/>
      <c r="DB29" s="656"/>
      <c r="DC29" s="658"/>
      <c r="DD29" s="632">
        <v>3486296</v>
      </c>
      <c r="DE29" s="644"/>
      <c r="DF29" s="644"/>
      <c r="DG29" s="644"/>
      <c r="DH29" s="644"/>
      <c r="DI29" s="644"/>
      <c r="DJ29" s="644"/>
      <c r="DK29" s="645"/>
      <c r="DL29" s="632">
        <v>3486296</v>
      </c>
      <c r="DM29" s="644"/>
      <c r="DN29" s="644"/>
      <c r="DO29" s="644"/>
      <c r="DP29" s="644"/>
      <c r="DQ29" s="644"/>
      <c r="DR29" s="644"/>
      <c r="DS29" s="644"/>
      <c r="DT29" s="644"/>
      <c r="DU29" s="644"/>
      <c r="DV29" s="645"/>
      <c r="DW29" s="628">
        <v>17.100000000000001</v>
      </c>
      <c r="DX29" s="656"/>
      <c r="DY29" s="656"/>
      <c r="DZ29" s="656"/>
      <c r="EA29" s="656"/>
      <c r="EB29" s="656"/>
      <c r="EC29" s="657"/>
    </row>
    <row r="30" spans="2:133" ht="11.25" customHeight="1">
      <c r="B30" s="620" t="s">
        <v>293</v>
      </c>
      <c r="C30" s="621"/>
      <c r="D30" s="621"/>
      <c r="E30" s="621"/>
      <c r="F30" s="621"/>
      <c r="G30" s="621"/>
      <c r="H30" s="621"/>
      <c r="I30" s="621"/>
      <c r="J30" s="621"/>
      <c r="K30" s="621"/>
      <c r="L30" s="621"/>
      <c r="M30" s="621"/>
      <c r="N30" s="621"/>
      <c r="O30" s="621"/>
      <c r="P30" s="621"/>
      <c r="Q30" s="622"/>
      <c r="R30" s="623">
        <v>7183233</v>
      </c>
      <c r="S30" s="624"/>
      <c r="T30" s="624"/>
      <c r="U30" s="624"/>
      <c r="V30" s="624"/>
      <c r="W30" s="624"/>
      <c r="X30" s="624"/>
      <c r="Y30" s="625"/>
      <c r="Z30" s="626">
        <v>19.3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3426791</v>
      </c>
      <c r="CS30" s="624"/>
      <c r="CT30" s="624"/>
      <c r="CU30" s="624"/>
      <c r="CV30" s="624"/>
      <c r="CW30" s="624"/>
      <c r="CX30" s="624"/>
      <c r="CY30" s="625"/>
      <c r="CZ30" s="628">
        <v>9.6999999999999993</v>
      </c>
      <c r="DA30" s="656"/>
      <c r="DB30" s="656"/>
      <c r="DC30" s="658"/>
      <c r="DD30" s="632">
        <v>3402046</v>
      </c>
      <c r="DE30" s="624"/>
      <c r="DF30" s="624"/>
      <c r="DG30" s="624"/>
      <c r="DH30" s="624"/>
      <c r="DI30" s="624"/>
      <c r="DJ30" s="624"/>
      <c r="DK30" s="625"/>
      <c r="DL30" s="632">
        <v>3402046</v>
      </c>
      <c r="DM30" s="624"/>
      <c r="DN30" s="624"/>
      <c r="DO30" s="624"/>
      <c r="DP30" s="624"/>
      <c r="DQ30" s="624"/>
      <c r="DR30" s="624"/>
      <c r="DS30" s="624"/>
      <c r="DT30" s="624"/>
      <c r="DU30" s="624"/>
      <c r="DV30" s="625"/>
      <c r="DW30" s="628">
        <v>16.7</v>
      </c>
      <c r="DX30" s="656"/>
      <c r="DY30" s="656"/>
      <c r="DZ30" s="656"/>
      <c r="EA30" s="656"/>
      <c r="EB30" s="656"/>
      <c r="EC30" s="657"/>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99.1</v>
      </c>
      <c r="BH31" s="667"/>
      <c r="BI31" s="667"/>
      <c r="BJ31" s="667"/>
      <c r="BK31" s="667"/>
      <c r="BL31" s="667"/>
      <c r="BM31" s="618">
        <v>98.2</v>
      </c>
      <c r="BN31" s="667"/>
      <c r="BO31" s="667"/>
      <c r="BP31" s="667"/>
      <c r="BQ31" s="668"/>
      <c r="BR31" s="670">
        <v>99.1</v>
      </c>
      <c r="BS31" s="667"/>
      <c r="BT31" s="667"/>
      <c r="BU31" s="667"/>
      <c r="BV31" s="667"/>
      <c r="BW31" s="667"/>
      <c r="BX31" s="618">
        <v>98</v>
      </c>
      <c r="BY31" s="667"/>
      <c r="BZ31" s="667"/>
      <c r="CA31" s="667"/>
      <c r="CB31" s="668"/>
      <c r="CD31" s="663"/>
      <c r="CE31" s="664"/>
      <c r="CF31" s="620" t="s">
        <v>300</v>
      </c>
      <c r="CG31" s="621"/>
      <c r="CH31" s="621"/>
      <c r="CI31" s="621"/>
      <c r="CJ31" s="621"/>
      <c r="CK31" s="621"/>
      <c r="CL31" s="621"/>
      <c r="CM31" s="621"/>
      <c r="CN31" s="621"/>
      <c r="CO31" s="621"/>
      <c r="CP31" s="621"/>
      <c r="CQ31" s="622"/>
      <c r="CR31" s="623">
        <v>85310</v>
      </c>
      <c r="CS31" s="644"/>
      <c r="CT31" s="644"/>
      <c r="CU31" s="644"/>
      <c r="CV31" s="644"/>
      <c r="CW31" s="644"/>
      <c r="CX31" s="644"/>
      <c r="CY31" s="645"/>
      <c r="CZ31" s="628">
        <v>0.2</v>
      </c>
      <c r="DA31" s="656"/>
      <c r="DB31" s="656"/>
      <c r="DC31" s="658"/>
      <c r="DD31" s="632">
        <v>84250</v>
      </c>
      <c r="DE31" s="644"/>
      <c r="DF31" s="644"/>
      <c r="DG31" s="644"/>
      <c r="DH31" s="644"/>
      <c r="DI31" s="644"/>
      <c r="DJ31" s="644"/>
      <c r="DK31" s="645"/>
      <c r="DL31" s="632">
        <v>84250</v>
      </c>
      <c r="DM31" s="644"/>
      <c r="DN31" s="644"/>
      <c r="DO31" s="644"/>
      <c r="DP31" s="644"/>
      <c r="DQ31" s="644"/>
      <c r="DR31" s="644"/>
      <c r="DS31" s="644"/>
      <c r="DT31" s="644"/>
      <c r="DU31" s="644"/>
      <c r="DV31" s="645"/>
      <c r="DW31" s="628">
        <v>0.4</v>
      </c>
      <c r="DX31" s="656"/>
      <c r="DY31" s="656"/>
      <c r="DZ31" s="656"/>
      <c r="EA31" s="656"/>
      <c r="EB31" s="656"/>
      <c r="EC31" s="657"/>
    </row>
    <row r="32" spans="2:133" ht="11.25" customHeight="1">
      <c r="B32" s="620" t="s">
        <v>301</v>
      </c>
      <c r="C32" s="621"/>
      <c r="D32" s="621"/>
      <c r="E32" s="621"/>
      <c r="F32" s="621"/>
      <c r="G32" s="621"/>
      <c r="H32" s="621"/>
      <c r="I32" s="621"/>
      <c r="J32" s="621"/>
      <c r="K32" s="621"/>
      <c r="L32" s="621"/>
      <c r="M32" s="621"/>
      <c r="N32" s="621"/>
      <c r="O32" s="621"/>
      <c r="P32" s="621"/>
      <c r="Q32" s="622"/>
      <c r="R32" s="623">
        <v>2245209</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98.8</v>
      </c>
      <c r="BH32" s="644"/>
      <c r="BI32" s="644"/>
      <c r="BJ32" s="644"/>
      <c r="BK32" s="644"/>
      <c r="BL32" s="644"/>
      <c r="BM32" s="629">
        <v>97.6</v>
      </c>
      <c r="BN32" s="644"/>
      <c r="BO32" s="644"/>
      <c r="BP32" s="644"/>
      <c r="BQ32" s="669"/>
      <c r="BR32" s="680">
        <v>98.9</v>
      </c>
      <c r="BS32" s="644"/>
      <c r="BT32" s="644"/>
      <c r="BU32" s="644"/>
      <c r="BV32" s="644"/>
      <c r="BW32" s="644"/>
      <c r="BX32" s="629">
        <v>97.5</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c r="B33" s="620" t="s">
        <v>305</v>
      </c>
      <c r="C33" s="621"/>
      <c r="D33" s="621"/>
      <c r="E33" s="621"/>
      <c r="F33" s="621"/>
      <c r="G33" s="621"/>
      <c r="H33" s="621"/>
      <c r="I33" s="621"/>
      <c r="J33" s="621"/>
      <c r="K33" s="621"/>
      <c r="L33" s="621"/>
      <c r="M33" s="621"/>
      <c r="N33" s="621"/>
      <c r="O33" s="621"/>
      <c r="P33" s="621"/>
      <c r="Q33" s="622"/>
      <c r="R33" s="623">
        <v>39334</v>
      </c>
      <c r="S33" s="624"/>
      <c r="T33" s="624"/>
      <c r="U33" s="624"/>
      <c r="V33" s="624"/>
      <c r="W33" s="624"/>
      <c r="X33" s="624"/>
      <c r="Y33" s="625"/>
      <c r="Z33" s="626">
        <v>0.1</v>
      </c>
      <c r="AA33" s="626"/>
      <c r="AB33" s="626"/>
      <c r="AC33" s="626"/>
      <c r="AD33" s="627">
        <v>38053</v>
      </c>
      <c r="AE33" s="627"/>
      <c r="AF33" s="627"/>
      <c r="AG33" s="627"/>
      <c r="AH33" s="627"/>
      <c r="AI33" s="627"/>
      <c r="AJ33" s="627"/>
      <c r="AK33" s="627"/>
      <c r="AL33" s="628">
        <v>0.2</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99.3</v>
      </c>
      <c r="BH33" s="682"/>
      <c r="BI33" s="682"/>
      <c r="BJ33" s="682"/>
      <c r="BK33" s="682"/>
      <c r="BL33" s="682"/>
      <c r="BM33" s="683">
        <v>98.7</v>
      </c>
      <c r="BN33" s="682"/>
      <c r="BO33" s="682"/>
      <c r="BP33" s="682"/>
      <c r="BQ33" s="684"/>
      <c r="BR33" s="681">
        <v>99.2</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14552525</v>
      </c>
      <c r="CS33" s="644"/>
      <c r="CT33" s="644"/>
      <c r="CU33" s="644"/>
      <c r="CV33" s="644"/>
      <c r="CW33" s="644"/>
      <c r="CX33" s="644"/>
      <c r="CY33" s="645"/>
      <c r="CZ33" s="628">
        <v>41.2</v>
      </c>
      <c r="DA33" s="656"/>
      <c r="DB33" s="656"/>
      <c r="DC33" s="658"/>
      <c r="DD33" s="632">
        <v>12723424</v>
      </c>
      <c r="DE33" s="644"/>
      <c r="DF33" s="644"/>
      <c r="DG33" s="644"/>
      <c r="DH33" s="644"/>
      <c r="DI33" s="644"/>
      <c r="DJ33" s="644"/>
      <c r="DK33" s="645"/>
      <c r="DL33" s="632">
        <v>9037596</v>
      </c>
      <c r="DM33" s="644"/>
      <c r="DN33" s="644"/>
      <c r="DO33" s="644"/>
      <c r="DP33" s="644"/>
      <c r="DQ33" s="644"/>
      <c r="DR33" s="644"/>
      <c r="DS33" s="644"/>
      <c r="DT33" s="644"/>
      <c r="DU33" s="644"/>
      <c r="DV33" s="645"/>
      <c r="DW33" s="628">
        <v>44.3</v>
      </c>
      <c r="DX33" s="656"/>
      <c r="DY33" s="656"/>
      <c r="DZ33" s="656"/>
      <c r="EA33" s="656"/>
      <c r="EB33" s="656"/>
      <c r="EC33" s="657"/>
    </row>
    <row r="34" spans="2:133" ht="11.25" customHeight="1">
      <c r="B34" s="620" t="s">
        <v>308</v>
      </c>
      <c r="C34" s="621"/>
      <c r="D34" s="621"/>
      <c r="E34" s="621"/>
      <c r="F34" s="621"/>
      <c r="G34" s="621"/>
      <c r="H34" s="621"/>
      <c r="I34" s="621"/>
      <c r="J34" s="621"/>
      <c r="K34" s="621"/>
      <c r="L34" s="621"/>
      <c r="M34" s="621"/>
      <c r="N34" s="621"/>
      <c r="O34" s="621"/>
      <c r="P34" s="621"/>
      <c r="Q34" s="622"/>
      <c r="R34" s="623">
        <v>172236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5236045</v>
      </c>
      <c r="CS34" s="624"/>
      <c r="CT34" s="624"/>
      <c r="CU34" s="624"/>
      <c r="CV34" s="624"/>
      <c r="CW34" s="624"/>
      <c r="CX34" s="624"/>
      <c r="CY34" s="625"/>
      <c r="CZ34" s="628">
        <v>14.8</v>
      </c>
      <c r="DA34" s="656"/>
      <c r="DB34" s="656"/>
      <c r="DC34" s="658"/>
      <c r="DD34" s="632">
        <v>4409267</v>
      </c>
      <c r="DE34" s="624"/>
      <c r="DF34" s="624"/>
      <c r="DG34" s="624"/>
      <c r="DH34" s="624"/>
      <c r="DI34" s="624"/>
      <c r="DJ34" s="624"/>
      <c r="DK34" s="625"/>
      <c r="DL34" s="632">
        <v>4180718</v>
      </c>
      <c r="DM34" s="624"/>
      <c r="DN34" s="624"/>
      <c r="DO34" s="624"/>
      <c r="DP34" s="624"/>
      <c r="DQ34" s="624"/>
      <c r="DR34" s="624"/>
      <c r="DS34" s="624"/>
      <c r="DT34" s="624"/>
      <c r="DU34" s="624"/>
      <c r="DV34" s="625"/>
      <c r="DW34" s="628">
        <v>20.5</v>
      </c>
      <c r="DX34" s="656"/>
      <c r="DY34" s="656"/>
      <c r="DZ34" s="656"/>
      <c r="EA34" s="656"/>
      <c r="EB34" s="656"/>
      <c r="EC34" s="657"/>
    </row>
    <row r="35" spans="2:133" ht="11.25" customHeight="1">
      <c r="B35" s="620" t="s">
        <v>310</v>
      </c>
      <c r="C35" s="621"/>
      <c r="D35" s="621"/>
      <c r="E35" s="621"/>
      <c r="F35" s="621"/>
      <c r="G35" s="621"/>
      <c r="H35" s="621"/>
      <c r="I35" s="621"/>
      <c r="J35" s="621"/>
      <c r="K35" s="621"/>
      <c r="L35" s="621"/>
      <c r="M35" s="621"/>
      <c r="N35" s="621"/>
      <c r="O35" s="621"/>
      <c r="P35" s="621"/>
      <c r="Q35" s="622"/>
      <c r="R35" s="623">
        <v>1557628</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280687</v>
      </c>
      <c r="CS35" s="644"/>
      <c r="CT35" s="644"/>
      <c r="CU35" s="644"/>
      <c r="CV35" s="644"/>
      <c r="CW35" s="644"/>
      <c r="CX35" s="644"/>
      <c r="CY35" s="645"/>
      <c r="CZ35" s="628">
        <v>0.8</v>
      </c>
      <c r="DA35" s="656"/>
      <c r="DB35" s="656"/>
      <c r="DC35" s="658"/>
      <c r="DD35" s="632">
        <v>226661</v>
      </c>
      <c r="DE35" s="644"/>
      <c r="DF35" s="644"/>
      <c r="DG35" s="644"/>
      <c r="DH35" s="644"/>
      <c r="DI35" s="644"/>
      <c r="DJ35" s="644"/>
      <c r="DK35" s="645"/>
      <c r="DL35" s="632">
        <v>150031</v>
      </c>
      <c r="DM35" s="644"/>
      <c r="DN35" s="644"/>
      <c r="DO35" s="644"/>
      <c r="DP35" s="644"/>
      <c r="DQ35" s="644"/>
      <c r="DR35" s="644"/>
      <c r="DS35" s="644"/>
      <c r="DT35" s="644"/>
      <c r="DU35" s="644"/>
      <c r="DV35" s="645"/>
      <c r="DW35" s="628">
        <v>0.7</v>
      </c>
      <c r="DX35" s="656"/>
      <c r="DY35" s="656"/>
      <c r="DZ35" s="656"/>
      <c r="EA35" s="656"/>
      <c r="EB35" s="656"/>
      <c r="EC35" s="657"/>
    </row>
    <row r="36" spans="2:133" ht="11.25" customHeight="1">
      <c r="B36" s="620" t="s">
        <v>314</v>
      </c>
      <c r="C36" s="621"/>
      <c r="D36" s="621"/>
      <c r="E36" s="621"/>
      <c r="F36" s="621"/>
      <c r="G36" s="621"/>
      <c r="H36" s="621"/>
      <c r="I36" s="621"/>
      <c r="J36" s="621"/>
      <c r="K36" s="621"/>
      <c r="L36" s="621"/>
      <c r="M36" s="621"/>
      <c r="N36" s="621"/>
      <c r="O36" s="621"/>
      <c r="P36" s="621"/>
      <c r="Q36" s="622"/>
      <c r="R36" s="623">
        <v>2410487</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3955689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149774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4073897</v>
      </c>
      <c r="CS36" s="624"/>
      <c r="CT36" s="624"/>
      <c r="CU36" s="624"/>
      <c r="CV36" s="624"/>
      <c r="CW36" s="624"/>
      <c r="CX36" s="624"/>
      <c r="CY36" s="625"/>
      <c r="CZ36" s="628">
        <v>11.5</v>
      </c>
      <c r="DA36" s="656"/>
      <c r="DB36" s="656"/>
      <c r="DC36" s="658"/>
      <c r="DD36" s="632">
        <v>3913895</v>
      </c>
      <c r="DE36" s="624"/>
      <c r="DF36" s="624"/>
      <c r="DG36" s="624"/>
      <c r="DH36" s="624"/>
      <c r="DI36" s="624"/>
      <c r="DJ36" s="624"/>
      <c r="DK36" s="625"/>
      <c r="DL36" s="632">
        <v>2640270</v>
      </c>
      <c r="DM36" s="624"/>
      <c r="DN36" s="624"/>
      <c r="DO36" s="624"/>
      <c r="DP36" s="624"/>
      <c r="DQ36" s="624"/>
      <c r="DR36" s="624"/>
      <c r="DS36" s="624"/>
      <c r="DT36" s="624"/>
      <c r="DU36" s="624"/>
      <c r="DV36" s="625"/>
      <c r="DW36" s="628">
        <v>12.9</v>
      </c>
      <c r="DX36" s="656"/>
      <c r="DY36" s="656"/>
      <c r="DZ36" s="656"/>
      <c r="EA36" s="656"/>
      <c r="EB36" s="656"/>
      <c r="EC36" s="657"/>
    </row>
    <row r="37" spans="2:133" ht="11.25" customHeight="1">
      <c r="B37" s="620" t="s">
        <v>318</v>
      </c>
      <c r="C37" s="621"/>
      <c r="D37" s="621"/>
      <c r="E37" s="621"/>
      <c r="F37" s="621"/>
      <c r="G37" s="621"/>
      <c r="H37" s="621"/>
      <c r="I37" s="621"/>
      <c r="J37" s="621"/>
      <c r="K37" s="621"/>
      <c r="L37" s="621"/>
      <c r="M37" s="621"/>
      <c r="N37" s="621"/>
      <c r="O37" s="621"/>
      <c r="P37" s="621"/>
      <c r="Q37" s="622"/>
      <c r="R37" s="623">
        <v>585720</v>
      </c>
      <c r="S37" s="624"/>
      <c r="T37" s="624"/>
      <c r="U37" s="624"/>
      <c r="V37" s="624"/>
      <c r="W37" s="624"/>
      <c r="X37" s="624"/>
      <c r="Y37" s="625"/>
      <c r="Z37" s="626">
        <v>1.6</v>
      </c>
      <c r="AA37" s="626"/>
      <c r="AB37" s="626"/>
      <c r="AC37" s="626"/>
      <c r="AD37" s="627">
        <v>11584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649347</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104192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1540410</v>
      </c>
      <c r="CS37" s="644"/>
      <c r="CT37" s="644"/>
      <c r="CU37" s="644"/>
      <c r="CV37" s="644"/>
      <c r="CW37" s="644"/>
      <c r="CX37" s="644"/>
      <c r="CY37" s="645"/>
      <c r="CZ37" s="628">
        <v>4.4000000000000004</v>
      </c>
      <c r="DA37" s="656"/>
      <c r="DB37" s="656"/>
      <c r="DC37" s="658"/>
      <c r="DD37" s="632">
        <v>1540410</v>
      </c>
      <c r="DE37" s="644"/>
      <c r="DF37" s="644"/>
      <c r="DG37" s="644"/>
      <c r="DH37" s="644"/>
      <c r="DI37" s="644"/>
      <c r="DJ37" s="644"/>
      <c r="DK37" s="645"/>
      <c r="DL37" s="632">
        <v>1540410</v>
      </c>
      <c r="DM37" s="644"/>
      <c r="DN37" s="644"/>
      <c r="DO37" s="644"/>
      <c r="DP37" s="644"/>
      <c r="DQ37" s="644"/>
      <c r="DR37" s="644"/>
      <c r="DS37" s="644"/>
      <c r="DT37" s="644"/>
      <c r="DU37" s="644"/>
      <c r="DV37" s="645"/>
      <c r="DW37" s="628">
        <v>7.5</v>
      </c>
      <c r="DX37" s="656"/>
      <c r="DY37" s="656"/>
      <c r="DZ37" s="656"/>
      <c r="EA37" s="656"/>
      <c r="EB37" s="656"/>
      <c r="EC37" s="657"/>
    </row>
    <row r="38" spans="2:133" ht="11.25" customHeight="1">
      <c r="B38" s="620" t="s">
        <v>322</v>
      </c>
      <c r="C38" s="621"/>
      <c r="D38" s="621"/>
      <c r="E38" s="621"/>
      <c r="F38" s="621"/>
      <c r="G38" s="621"/>
      <c r="H38" s="621"/>
      <c r="I38" s="621"/>
      <c r="J38" s="621"/>
      <c r="K38" s="621"/>
      <c r="L38" s="621"/>
      <c r="M38" s="621"/>
      <c r="N38" s="621"/>
      <c r="O38" s="621"/>
      <c r="P38" s="621"/>
      <c r="Q38" s="622"/>
      <c r="R38" s="623">
        <v>1490330</v>
      </c>
      <c r="S38" s="624"/>
      <c r="T38" s="624"/>
      <c r="U38" s="624"/>
      <c r="V38" s="624"/>
      <c r="W38" s="624"/>
      <c r="X38" s="624"/>
      <c r="Y38" s="625"/>
      <c r="Z38" s="626">
        <v>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179009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14286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3305023</v>
      </c>
      <c r="CS38" s="624"/>
      <c r="CT38" s="624"/>
      <c r="CU38" s="624"/>
      <c r="CV38" s="624"/>
      <c r="CW38" s="624"/>
      <c r="CX38" s="624"/>
      <c r="CY38" s="625"/>
      <c r="CZ38" s="628">
        <v>9.4</v>
      </c>
      <c r="DA38" s="656"/>
      <c r="DB38" s="656"/>
      <c r="DC38" s="658"/>
      <c r="DD38" s="632">
        <v>2689689</v>
      </c>
      <c r="DE38" s="624"/>
      <c r="DF38" s="624"/>
      <c r="DG38" s="624"/>
      <c r="DH38" s="624"/>
      <c r="DI38" s="624"/>
      <c r="DJ38" s="624"/>
      <c r="DK38" s="625"/>
      <c r="DL38" s="632">
        <v>2066577</v>
      </c>
      <c r="DM38" s="624"/>
      <c r="DN38" s="624"/>
      <c r="DO38" s="624"/>
      <c r="DP38" s="624"/>
      <c r="DQ38" s="624"/>
      <c r="DR38" s="624"/>
      <c r="DS38" s="624"/>
      <c r="DT38" s="624"/>
      <c r="DU38" s="624"/>
      <c r="DV38" s="625"/>
      <c r="DW38" s="628">
        <v>10.1</v>
      </c>
      <c r="DX38" s="656"/>
      <c r="DY38" s="656"/>
      <c r="DZ38" s="656"/>
      <c r="EA38" s="656"/>
      <c r="EB38" s="656"/>
      <c r="EC38" s="657"/>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1319</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20174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1654163</v>
      </c>
      <c r="CS39" s="644"/>
      <c r="CT39" s="644"/>
      <c r="CU39" s="644"/>
      <c r="CV39" s="644"/>
      <c r="CW39" s="644"/>
      <c r="CX39" s="644"/>
      <c r="CY39" s="645"/>
      <c r="CZ39" s="628">
        <v>4.7</v>
      </c>
      <c r="DA39" s="656"/>
      <c r="DB39" s="656"/>
      <c r="DC39" s="658"/>
      <c r="DD39" s="632">
        <v>1483912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c r="B40" s="620" t="s">
        <v>330</v>
      </c>
      <c r="C40" s="621"/>
      <c r="D40" s="621"/>
      <c r="E40" s="621"/>
      <c r="F40" s="621"/>
      <c r="G40" s="621"/>
      <c r="H40" s="621"/>
      <c r="I40" s="621"/>
      <c r="J40" s="621"/>
      <c r="K40" s="621"/>
      <c r="L40" s="621"/>
      <c r="M40" s="621"/>
      <c r="N40" s="621"/>
      <c r="O40" s="621"/>
      <c r="P40" s="621"/>
      <c r="Q40" s="622"/>
      <c r="R40" s="623">
        <v>203030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2710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c r="B41" s="646" t="s">
        <v>335</v>
      </c>
      <c r="C41" s="647"/>
      <c r="D41" s="647"/>
      <c r="E41" s="647"/>
      <c r="F41" s="647"/>
      <c r="G41" s="647"/>
      <c r="H41" s="647"/>
      <c r="I41" s="647"/>
      <c r="J41" s="647"/>
      <c r="K41" s="647"/>
      <c r="L41" s="647"/>
      <c r="M41" s="647"/>
      <c r="N41" s="647"/>
      <c r="O41" s="647"/>
      <c r="P41" s="647"/>
      <c r="Q41" s="648"/>
      <c r="R41" s="695">
        <v>37300572</v>
      </c>
      <c r="S41" s="696"/>
      <c r="T41" s="696"/>
      <c r="U41" s="696"/>
      <c r="V41" s="696"/>
      <c r="W41" s="696"/>
      <c r="X41" s="696"/>
      <c r="Y41" s="700"/>
      <c r="Z41" s="701">
        <v>100</v>
      </c>
      <c r="AA41" s="701"/>
      <c r="AB41" s="701"/>
      <c r="AC41" s="701"/>
      <c r="AD41" s="702">
        <v>20216164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586196</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2539818</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3454120</v>
      </c>
      <c r="CS42" s="644"/>
      <c r="CT42" s="644"/>
      <c r="CU42" s="644"/>
      <c r="CV42" s="644"/>
      <c r="CW42" s="644"/>
      <c r="CX42" s="644"/>
      <c r="CY42" s="645"/>
      <c r="CZ42" s="628">
        <v>9.8000000000000007</v>
      </c>
      <c r="DA42" s="656"/>
      <c r="DB42" s="656"/>
      <c r="DC42" s="658"/>
      <c r="DD42" s="632">
        <v>1073208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342</v>
      </c>
      <c r="CD43" s="620" t="s">
        <v>343</v>
      </c>
      <c r="CE43" s="621"/>
      <c r="CF43" s="621"/>
      <c r="CG43" s="621"/>
      <c r="CH43" s="621"/>
      <c r="CI43" s="621"/>
      <c r="CJ43" s="621"/>
      <c r="CK43" s="621"/>
      <c r="CL43" s="621"/>
      <c r="CM43" s="621"/>
      <c r="CN43" s="621"/>
      <c r="CO43" s="621"/>
      <c r="CP43" s="621"/>
      <c r="CQ43" s="622"/>
      <c r="CR43" s="623">
        <v>289306</v>
      </c>
      <c r="CS43" s="644"/>
      <c r="CT43" s="644"/>
      <c r="CU43" s="644"/>
      <c r="CV43" s="644"/>
      <c r="CW43" s="644"/>
      <c r="CX43" s="644"/>
      <c r="CY43" s="645"/>
      <c r="CZ43" s="628">
        <v>0.8</v>
      </c>
      <c r="DA43" s="656"/>
      <c r="DB43" s="656"/>
      <c r="DC43" s="658"/>
      <c r="DD43" s="632">
        <v>289306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3454120</v>
      </c>
      <c r="CS44" s="624"/>
      <c r="CT44" s="624"/>
      <c r="CU44" s="624"/>
      <c r="CV44" s="624"/>
      <c r="CW44" s="624"/>
      <c r="CX44" s="624"/>
      <c r="CY44" s="625"/>
      <c r="CZ44" s="628">
        <v>9.8000000000000007</v>
      </c>
      <c r="DA44" s="629"/>
      <c r="DB44" s="629"/>
      <c r="DC44" s="635"/>
      <c r="DD44" s="632">
        <v>1073208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1577554</v>
      </c>
      <c r="CS45" s="644"/>
      <c r="CT45" s="644"/>
      <c r="CU45" s="644"/>
      <c r="CV45" s="644"/>
      <c r="CW45" s="644"/>
      <c r="CX45" s="644"/>
      <c r="CY45" s="645"/>
      <c r="CZ45" s="628">
        <v>4.5</v>
      </c>
      <c r="DA45" s="656"/>
      <c r="DB45" s="656"/>
      <c r="DC45" s="658"/>
      <c r="DD45" s="632">
        <v>64416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3"/>
      <c r="CE46" s="664"/>
      <c r="CF46" s="620" t="s">
        <v>348</v>
      </c>
      <c r="CG46" s="621"/>
      <c r="CH46" s="621"/>
      <c r="CI46" s="621"/>
      <c r="CJ46" s="621"/>
      <c r="CK46" s="621"/>
      <c r="CL46" s="621"/>
      <c r="CM46" s="621"/>
      <c r="CN46" s="621"/>
      <c r="CO46" s="621"/>
      <c r="CP46" s="621"/>
      <c r="CQ46" s="622"/>
      <c r="CR46" s="623">
        <v>1873506</v>
      </c>
      <c r="CS46" s="624"/>
      <c r="CT46" s="624"/>
      <c r="CU46" s="624"/>
      <c r="CV46" s="624"/>
      <c r="CW46" s="624"/>
      <c r="CX46" s="624"/>
      <c r="CY46" s="625"/>
      <c r="CZ46" s="628">
        <v>5.3</v>
      </c>
      <c r="DA46" s="629"/>
      <c r="DB46" s="629"/>
      <c r="DC46" s="635"/>
      <c r="DD46" s="632">
        <v>1005732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6" t="s">
        <v>351</v>
      </c>
      <c r="CE49" s="647"/>
      <c r="CF49" s="647"/>
      <c r="CG49" s="647"/>
      <c r="CH49" s="647"/>
      <c r="CI49" s="647"/>
      <c r="CJ49" s="647"/>
      <c r="CK49" s="647"/>
      <c r="CL49" s="647"/>
      <c r="CM49" s="647"/>
      <c r="CN49" s="647"/>
      <c r="CO49" s="647"/>
      <c r="CP49" s="647"/>
      <c r="CQ49" s="648"/>
      <c r="CR49" s="695">
        <v>35337917</v>
      </c>
      <c r="CS49" s="682"/>
      <c r="CT49" s="682"/>
      <c r="CU49" s="682"/>
      <c r="CV49" s="682"/>
      <c r="CW49" s="682"/>
      <c r="CX49" s="682"/>
      <c r="CY49" s="711"/>
      <c r="CZ49" s="703">
        <v>100</v>
      </c>
      <c r="DA49" s="712"/>
      <c r="DB49" s="712"/>
      <c r="DC49" s="713"/>
      <c r="DD49" s="714">
        <v>24979978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ILIkSSfEFjHbqXH9fUBvrjiLbrUzFAgz8ul2FJN+0335CMw6cz7UEmIfJdJwwM1L8iH4KglSfF3LfZuquoFw==" saltValue="4OKyAAYwqRCo309pH1Sh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5" zoomScaleNormal="65" zoomScaleSheetLayoutView="70" workbookViewId="0">
      <selection activeCell="AP7" sqref="AP7:AT12"/>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374</v>
      </c>
      <c r="C7" s="750"/>
      <c r="D7" s="750"/>
      <c r="E7" s="750"/>
      <c r="F7" s="750"/>
      <c r="G7" s="750"/>
      <c r="H7" s="750"/>
      <c r="I7" s="750"/>
      <c r="J7" s="750"/>
      <c r="K7" s="750"/>
      <c r="L7" s="750"/>
      <c r="M7" s="750"/>
      <c r="N7" s="750"/>
      <c r="O7" s="750"/>
      <c r="P7" s="751"/>
      <c r="Q7" s="752">
        <v>36807</v>
      </c>
      <c r="R7" s="753"/>
      <c r="S7" s="753"/>
      <c r="T7" s="753"/>
      <c r="U7" s="753"/>
      <c r="V7" s="753">
        <v>34855</v>
      </c>
      <c r="W7" s="753"/>
      <c r="X7" s="753"/>
      <c r="Y7" s="753"/>
      <c r="Z7" s="753"/>
      <c r="AA7" s="753">
        <v>1953</v>
      </c>
      <c r="AB7" s="753"/>
      <c r="AC7" s="753"/>
      <c r="AD7" s="753"/>
      <c r="AE7" s="754"/>
      <c r="AF7" s="755">
        <v>1699</v>
      </c>
      <c r="AG7" s="756"/>
      <c r="AH7" s="756"/>
      <c r="AI7" s="756"/>
      <c r="AJ7" s="757"/>
      <c r="AK7" s="758">
        <v>1558</v>
      </c>
      <c r="AL7" s="759"/>
      <c r="AM7" s="759"/>
      <c r="AN7" s="759"/>
      <c r="AO7" s="759"/>
      <c r="AP7" s="759">
        <v>21787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2"/>
      <c r="CH7" s="743">
        <v>12</v>
      </c>
      <c r="CI7" s="744"/>
      <c r="CJ7" s="744"/>
      <c r="CK7" s="744"/>
      <c r="CL7" s="745"/>
      <c r="CM7" s="743">
        <v>3385</v>
      </c>
      <c r="CN7" s="744"/>
      <c r="CO7" s="744"/>
      <c r="CP7" s="744"/>
      <c r="CQ7" s="745"/>
      <c r="CR7" s="743">
        <v>5</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34"/>
    </row>
    <row r="8" spans="1:131" s="235" customFormat="1" ht="26.25" customHeight="1">
      <c r="A8" s="238">
        <v>2</v>
      </c>
      <c r="B8" s="780" t="s">
        <v>375</v>
      </c>
      <c r="C8" s="781"/>
      <c r="D8" s="781"/>
      <c r="E8" s="781"/>
      <c r="F8" s="781"/>
      <c r="G8" s="781"/>
      <c r="H8" s="781"/>
      <c r="I8" s="781"/>
      <c r="J8" s="781"/>
      <c r="K8" s="781"/>
      <c r="L8" s="781"/>
      <c r="M8" s="781"/>
      <c r="N8" s="781"/>
      <c r="O8" s="781"/>
      <c r="P8" s="782"/>
      <c r="Q8" s="783">
        <v>360</v>
      </c>
      <c r="R8" s="784"/>
      <c r="S8" s="784"/>
      <c r="T8" s="784"/>
      <c r="U8" s="784"/>
      <c r="V8" s="784">
        <v>304</v>
      </c>
      <c r="W8" s="784"/>
      <c r="X8" s="784"/>
      <c r="Y8" s="784"/>
      <c r="Z8" s="784"/>
      <c r="AA8" s="784">
        <v>56</v>
      </c>
      <c r="AB8" s="784"/>
      <c r="AC8" s="784"/>
      <c r="AD8" s="784"/>
      <c r="AE8" s="785"/>
      <c r="AF8" s="786">
        <v>56</v>
      </c>
      <c r="AG8" s="787"/>
      <c r="AH8" s="787"/>
      <c r="AI8" s="787"/>
      <c r="AJ8" s="788"/>
      <c r="AK8" s="769">
        <v>263</v>
      </c>
      <c r="AL8" s="770"/>
      <c r="AM8" s="770"/>
      <c r="AN8" s="770"/>
      <c r="AO8" s="770"/>
      <c r="AP8" s="770">
        <v>887</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562</v>
      </c>
      <c r="BT8" s="774"/>
      <c r="BU8" s="774"/>
      <c r="BV8" s="774"/>
      <c r="BW8" s="774"/>
      <c r="BX8" s="774"/>
      <c r="BY8" s="774"/>
      <c r="BZ8" s="774"/>
      <c r="CA8" s="774"/>
      <c r="CB8" s="774"/>
      <c r="CC8" s="774"/>
      <c r="CD8" s="774"/>
      <c r="CE8" s="774"/>
      <c r="CF8" s="774"/>
      <c r="CG8" s="775"/>
      <c r="CH8" s="776">
        <v>170</v>
      </c>
      <c r="CI8" s="777"/>
      <c r="CJ8" s="777"/>
      <c r="CK8" s="777"/>
      <c r="CL8" s="778"/>
      <c r="CM8" s="776">
        <v>12113</v>
      </c>
      <c r="CN8" s="777"/>
      <c r="CO8" s="777"/>
      <c r="CP8" s="777"/>
      <c r="CQ8" s="778"/>
      <c r="CR8" s="776">
        <v>798</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c r="A9" s="238">
        <v>3</v>
      </c>
      <c r="B9" s="780" t="s">
        <v>376</v>
      </c>
      <c r="C9" s="781"/>
      <c r="D9" s="781"/>
      <c r="E9" s="781"/>
      <c r="F9" s="781"/>
      <c r="G9" s="781"/>
      <c r="H9" s="781"/>
      <c r="I9" s="781"/>
      <c r="J9" s="781"/>
      <c r="K9" s="781"/>
      <c r="L9" s="781"/>
      <c r="M9" s="781"/>
      <c r="N9" s="781"/>
      <c r="O9" s="781"/>
      <c r="P9" s="782"/>
      <c r="Q9" s="783">
        <v>48</v>
      </c>
      <c r="R9" s="784"/>
      <c r="S9" s="784"/>
      <c r="T9" s="784"/>
      <c r="U9" s="784"/>
      <c r="V9" s="784">
        <v>23</v>
      </c>
      <c r="W9" s="784"/>
      <c r="X9" s="784"/>
      <c r="Y9" s="784"/>
      <c r="Z9" s="784"/>
      <c r="AA9" s="784">
        <v>25</v>
      </c>
      <c r="AB9" s="784"/>
      <c r="AC9" s="784"/>
      <c r="AD9" s="784"/>
      <c r="AE9" s="785"/>
      <c r="AF9" s="786">
        <v>25</v>
      </c>
      <c r="AG9" s="787"/>
      <c r="AH9" s="787"/>
      <c r="AI9" s="787"/>
      <c r="AJ9" s="788"/>
      <c r="AK9" s="769" t="s">
        <v>557</v>
      </c>
      <c r="AL9" s="770"/>
      <c r="AM9" s="770"/>
      <c r="AN9" s="770"/>
      <c r="AO9" s="770"/>
      <c r="AP9" s="770">
        <v>81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c r="A10" s="238">
        <v>4</v>
      </c>
      <c r="B10" s="780" t="s">
        <v>377</v>
      </c>
      <c r="C10" s="781"/>
      <c r="D10" s="781"/>
      <c r="E10" s="781"/>
      <c r="F10" s="781"/>
      <c r="G10" s="781"/>
      <c r="H10" s="781"/>
      <c r="I10" s="781"/>
      <c r="J10" s="781"/>
      <c r="K10" s="781"/>
      <c r="L10" s="781"/>
      <c r="M10" s="781"/>
      <c r="N10" s="781"/>
      <c r="O10" s="781"/>
      <c r="P10" s="782"/>
      <c r="Q10" s="783">
        <v>859</v>
      </c>
      <c r="R10" s="784"/>
      <c r="S10" s="784"/>
      <c r="T10" s="784"/>
      <c r="U10" s="784"/>
      <c r="V10" s="784">
        <v>803</v>
      </c>
      <c r="W10" s="784"/>
      <c r="X10" s="784"/>
      <c r="Y10" s="784"/>
      <c r="Z10" s="784"/>
      <c r="AA10" s="784">
        <v>56</v>
      </c>
      <c r="AB10" s="784"/>
      <c r="AC10" s="784"/>
      <c r="AD10" s="784"/>
      <c r="AE10" s="785"/>
      <c r="AF10" s="786">
        <v>46</v>
      </c>
      <c r="AG10" s="787"/>
      <c r="AH10" s="787"/>
      <c r="AI10" s="787"/>
      <c r="AJ10" s="788"/>
      <c r="AK10" s="769">
        <v>383</v>
      </c>
      <c r="AL10" s="770"/>
      <c r="AM10" s="770"/>
      <c r="AN10" s="770"/>
      <c r="AO10" s="770"/>
      <c r="AP10" s="770">
        <v>1358</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t="s">
        <v>378</v>
      </c>
      <c r="C11" s="781"/>
      <c r="D11" s="781"/>
      <c r="E11" s="781"/>
      <c r="F11" s="781"/>
      <c r="G11" s="781"/>
      <c r="H11" s="781"/>
      <c r="I11" s="781"/>
      <c r="J11" s="781"/>
      <c r="K11" s="781"/>
      <c r="L11" s="781"/>
      <c r="M11" s="781"/>
      <c r="N11" s="781"/>
      <c r="O11" s="781"/>
      <c r="P11" s="782"/>
      <c r="Q11" s="783">
        <v>157</v>
      </c>
      <c r="R11" s="784"/>
      <c r="S11" s="784"/>
      <c r="T11" s="784"/>
      <c r="U11" s="784"/>
      <c r="V11" s="784">
        <v>123</v>
      </c>
      <c r="W11" s="784"/>
      <c r="X11" s="784"/>
      <c r="Y11" s="784"/>
      <c r="Z11" s="784"/>
      <c r="AA11" s="784">
        <v>34</v>
      </c>
      <c r="AB11" s="784"/>
      <c r="AC11" s="784"/>
      <c r="AD11" s="784"/>
      <c r="AE11" s="785"/>
      <c r="AF11" s="786">
        <v>34</v>
      </c>
      <c r="AG11" s="787"/>
      <c r="AH11" s="787"/>
      <c r="AI11" s="787"/>
      <c r="AJ11" s="788"/>
      <c r="AK11" s="769" t="s">
        <v>557</v>
      </c>
      <c r="AL11" s="770"/>
      <c r="AM11" s="770"/>
      <c r="AN11" s="770"/>
      <c r="AO11" s="770"/>
      <c r="AP11" s="770">
        <v>346</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t="s">
        <v>379</v>
      </c>
      <c r="C12" s="781"/>
      <c r="D12" s="781"/>
      <c r="E12" s="781"/>
      <c r="F12" s="781"/>
      <c r="G12" s="781"/>
      <c r="H12" s="781"/>
      <c r="I12" s="781"/>
      <c r="J12" s="781"/>
      <c r="K12" s="781"/>
      <c r="L12" s="781"/>
      <c r="M12" s="781"/>
      <c r="N12" s="781"/>
      <c r="O12" s="781"/>
      <c r="P12" s="782"/>
      <c r="Q12" s="783">
        <v>1</v>
      </c>
      <c r="R12" s="784"/>
      <c r="S12" s="784"/>
      <c r="T12" s="784"/>
      <c r="U12" s="784"/>
      <c r="V12" s="784">
        <v>0</v>
      </c>
      <c r="W12" s="784"/>
      <c r="X12" s="784"/>
      <c r="Y12" s="784"/>
      <c r="Z12" s="784"/>
      <c r="AA12" s="784">
        <v>0</v>
      </c>
      <c r="AB12" s="784"/>
      <c r="AC12" s="784"/>
      <c r="AD12" s="784"/>
      <c r="AE12" s="785"/>
      <c r="AF12" s="786">
        <v>0</v>
      </c>
      <c r="AG12" s="787"/>
      <c r="AH12" s="787"/>
      <c r="AI12" s="787"/>
      <c r="AJ12" s="788"/>
      <c r="AK12" s="769" t="s">
        <v>557</v>
      </c>
      <c r="AL12" s="770"/>
      <c r="AM12" s="770"/>
      <c r="AN12" s="770"/>
      <c r="AO12" s="770"/>
      <c r="AP12" s="770">
        <v>0</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381</v>
      </c>
      <c r="B23" s="789" t="s">
        <v>382</v>
      </c>
      <c r="C23" s="790"/>
      <c r="D23" s="790"/>
      <c r="E23" s="790"/>
      <c r="F23" s="790"/>
      <c r="G23" s="790"/>
      <c r="H23" s="790"/>
      <c r="I23" s="790"/>
      <c r="J23" s="790"/>
      <c r="K23" s="790"/>
      <c r="L23" s="790"/>
      <c r="M23" s="790"/>
      <c r="N23" s="790"/>
      <c r="O23" s="790"/>
      <c r="P23" s="791"/>
      <c r="Q23" s="792">
        <v>38232</v>
      </c>
      <c r="R23" s="793"/>
      <c r="S23" s="793"/>
      <c r="T23" s="793"/>
      <c r="U23" s="793"/>
      <c r="V23" s="793">
        <v>36108</v>
      </c>
      <c r="W23" s="793"/>
      <c r="X23" s="793"/>
      <c r="Y23" s="793"/>
      <c r="Z23" s="793"/>
      <c r="AA23" s="793">
        <v>2124</v>
      </c>
      <c r="AB23" s="793"/>
      <c r="AC23" s="793"/>
      <c r="AD23" s="793"/>
      <c r="AE23" s="794"/>
      <c r="AF23" s="795">
        <v>1861</v>
      </c>
      <c r="AG23" s="793"/>
      <c r="AH23" s="793"/>
      <c r="AI23" s="793"/>
      <c r="AJ23" s="796"/>
      <c r="AK23" s="797"/>
      <c r="AL23" s="798"/>
      <c r="AM23" s="798"/>
      <c r="AN23" s="798"/>
      <c r="AO23" s="798"/>
      <c r="AP23" s="793">
        <v>24459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393</v>
      </c>
      <c r="C28" s="750"/>
      <c r="D28" s="750"/>
      <c r="E28" s="750"/>
      <c r="F28" s="750"/>
      <c r="G28" s="750"/>
      <c r="H28" s="750"/>
      <c r="I28" s="750"/>
      <c r="J28" s="750"/>
      <c r="K28" s="750"/>
      <c r="L28" s="750"/>
      <c r="M28" s="750"/>
      <c r="N28" s="750"/>
      <c r="O28" s="750"/>
      <c r="P28" s="751"/>
      <c r="Q28" s="822">
        <v>9674</v>
      </c>
      <c r="R28" s="823"/>
      <c r="S28" s="823"/>
      <c r="T28" s="823"/>
      <c r="U28" s="823"/>
      <c r="V28" s="823">
        <v>9525</v>
      </c>
      <c r="W28" s="823"/>
      <c r="X28" s="823"/>
      <c r="Y28" s="823"/>
      <c r="Z28" s="823"/>
      <c r="AA28" s="823">
        <v>150</v>
      </c>
      <c r="AB28" s="823"/>
      <c r="AC28" s="823"/>
      <c r="AD28" s="823"/>
      <c r="AE28" s="824"/>
      <c r="AF28" s="825">
        <v>150</v>
      </c>
      <c r="AG28" s="823"/>
      <c r="AH28" s="823"/>
      <c r="AI28" s="823"/>
      <c r="AJ28" s="826"/>
      <c r="AK28" s="827">
        <v>930</v>
      </c>
      <c r="AL28" s="828"/>
      <c r="AM28" s="828"/>
      <c r="AN28" s="828"/>
      <c r="AO28" s="828"/>
      <c r="AP28" s="828" t="s">
        <v>557</v>
      </c>
      <c r="AQ28" s="828"/>
      <c r="AR28" s="828"/>
      <c r="AS28" s="828"/>
      <c r="AT28" s="828"/>
      <c r="AU28" s="828" t="s">
        <v>557</v>
      </c>
      <c r="AV28" s="828"/>
      <c r="AW28" s="828"/>
      <c r="AX28" s="828"/>
      <c r="AY28" s="828"/>
      <c r="AZ28" s="828" t="s">
        <v>557</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394</v>
      </c>
      <c r="C29" s="781"/>
      <c r="D29" s="781"/>
      <c r="E29" s="781"/>
      <c r="F29" s="781"/>
      <c r="G29" s="781"/>
      <c r="H29" s="781"/>
      <c r="I29" s="781"/>
      <c r="J29" s="781"/>
      <c r="K29" s="781"/>
      <c r="L29" s="781"/>
      <c r="M29" s="781"/>
      <c r="N29" s="781"/>
      <c r="O29" s="781"/>
      <c r="P29" s="782"/>
      <c r="Q29" s="783">
        <v>7836</v>
      </c>
      <c r="R29" s="784"/>
      <c r="S29" s="784"/>
      <c r="T29" s="784"/>
      <c r="U29" s="784"/>
      <c r="V29" s="784">
        <v>7552</v>
      </c>
      <c r="W29" s="784"/>
      <c r="X29" s="784"/>
      <c r="Y29" s="784"/>
      <c r="Z29" s="784"/>
      <c r="AA29" s="784">
        <v>284</v>
      </c>
      <c r="AB29" s="784"/>
      <c r="AC29" s="784"/>
      <c r="AD29" s="784"/>
      <c r="AE29" s="785"/>
      <c r="AF29" s="786">
        <v>284</v>
      </c>
      <c r="AG29" s="787"/>
      <c r="AH29" s="787"/>
      <c r="AI29" s="787"/>
      <c r="AJ29" s="788"/>
      <c r="AK29" s="832">
        <v>1520</v>
      </c>
      <c r="AL29" s="829"/>
      <c r="AM29" s="829"/>
      <c r="AN29" s="829"/>
      <c r="AO29" s="829"/>
      <c r="AP29" s="829" t="s">
        <v>557</v>
      </c>
      <c r="AQ29" s="829"/>
      <c r="AR29" s="829"/>
      <c r="AS29" s="829"/>
      <c r="AT29" s="829"/>
      <c r="AU29" s="829" t="s">
        <v>557</v>
      </c>
      <c r="AV29" s="829"/>
      <c r="AW29" s="829"/>
      <c r="AX29" s="829"/>
      <c r="AY29" s="829"/>
      <c r="AZ29" s="829" t="s">
        <v>557</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395</v>
      </c>
      <c r="C30" s="781"/>
      <c r="D30" s="781"/>
      <c r="E30" s="781"/>
      <c r="F30" s="781"/>
      <c r="G30" s="781"/>
      <c r="H30" s="781"/>
      <c r="I30" s="781"/>
      <c r="J30" s="781"/>
      <c r="K30" s="781"/>
      <c r="L30" s="781"/>
      <c r="M30" s="781"/>
      <c r="N30" s="781"/>
      <c r="O30" s="781"/>
      <c r="P30" s="782"/>
      <c r="Q30" s="783">
        <v>1535</v>
      </c>
      <c r="R30" s="784"/>
      <c r="S30" s="784"/>
      <c r="T30" s="784"/>
      <c r="U30" s="784"/>
      <c r="V30" s="784">
        <v>1495</v>
      </c>
      <c r="W30" s="784"/>
      <c r="X30" s="784"/>
      <c r="Y30" s="784"/>
      <c r="Z30" s="784"/>
      <c r="AA30" s="784">
        <v>41</v>
      </c>
      <c r="AB30" s="784"/>
      <c r="AC30" s="784"/>
      <c r="AD30" s="784"/>
      <c r="AE30" s="785"/>
      <c r="AF30" s="786">
        <v>41</v>
      </c>
      <c r="AG30" s="787"/>
      <c r="AH30" s="787"/>
      <c r="AI30" s="787"/>
      <c r="AJ30" s="788"/>
      <c r="AK30" s="832">
        <v>256</v>
      </c>
      <c r="AL30" s="829"/>
      <c r="AM30" s="829"/>
      <c r="AN30" s="829"/>
      <c r="AO30" s="829"/>
      <c r="AP30" s="829" t="s">
        <v>557</v>
      </c>
      <c r="AQ30" s="829"/>
      <c r="AR30" s="829"/>
      <c r="AS30" s="829"/>
      <c r="AT30" s="829"/>
      <c r="AU30" s="829" t="s">
        <v>557</v>
      </c>
      <c r="AV30" s="829"/>
      <c r="AW30" s="829"/>
      <c r="AX30" s="829"/>
      <c r="AY30" s="829"/>
      <c r="AZ30" s="829" t="s">
        <v>557</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2"/>
      <c r="AL31" s="829"/>
      <c r="AM31" s="829"/>
      <c r="AN31" s="829"/>
      <c r="AO31" s="829"/>
      <c r="AP31" s="829"/>
      <c r="AQ31" s="829"/>
      <c r="AR31" s="829"/>
      <c r="AS31" s="829"/>
      <c r="AT31" s="829"/>
      <c r="AU31" s="829"/>
      <c r="AV31" s="829"/>
      <c r="AW31" s="829"/>
      <c r="AX31" s="829"/>
      <c r="AY31" s="829"/>
      <c r="AZ31" s="833"/>
      <c r="BA31" s="833"/>
      <c r="BB31" s="833"/>
      <c r="BC31" s="833"/>
      <c r="BD31" s="833"/>
      <c r="BE31" s="830"/>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2"/>
      <c r="AL32" s="829"/>
      <c r="AM32" s="829"/>
      <c r="AN32" s="829"/>
      <c r="AO32" s="829"/>
      <c r="AP32" s="829"/>
      <c r="AQ32" s="829"/>
      <c r="AR32" s="829"/>
      <c r="AS32" s="829"/>
      <c r="AT32" s="829"/>
      <c r="AU32" s="829"/>
      <c r="AV32" s="829"/>
      <c r="AW32" s="829"/>
      <c r="AX32" s="829"/>
      <c r="AY32" s="829"/>
      <c r="AZ32" s="833"/>
      <c r="BA32" s="833"/>
      <c r="BB32" s="833"/>
      <c r="BC32" s="833"/>
      <c r="BD32" s="833"/>
      <c r="BE32" s="830"/>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29"/>
      <c r="AM33" s="829"/>
      <c r="AN33" s="829"/>
      <c r="AO33" s="829"/>
      <c r="AP33" s="829"/>
      <c r="AQ33" s="829"/>
      <c r="AR33" s="829"/>
      <c r="AS33" s="829"/>
      <c r="AT33" s="829"/>
      <c r="AU33" s="829"/>
      <c r="AV33" s="829"/>
      <c r="AW33" s="829"/>
      <c r="AX33" s="829"/>
      <c r="AY33" s="829"/>
      <c r="AZ33" s="833"/>
      <c r="BA33" s="833"/>
      <c r="BB33" s="833"/>
      <c r="BC33" s="833"/>
      <c r="BD33" s="833"/>
      <c r="BE33" s="830"/>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29"/>
      <c r="AM34" s="829"/>
      <c r="AN34" s="829"/>
      <c r="AO34" s="829"/>
      <c r="AP34" s="829"/>
      <c r="AQ34" s="829"/>
      <c r="AR34" s="829"/>
      <c r="AS34" s="829"/>
      <c r="AT34" s="829"/>
      <c r="AU34" s="829"/>
      <c r="AV34" s="829"/>
      <c r="AW34" s="829"/>
      <c r="AX34" s="829"/>
      <c r="AY34" s="829"/>
      <c r="AZ34" s="833"/>
      <c r="BA34" s="833"/>
      <c r="BB34" s="833"/>
      <c r="BC34" s="833"/>
      <c r="BD34" s="833"/>
      <c r="BE34" s="830"/>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381</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474</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399</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3" t="s">
        <v>388</v>
      </c>
      <c r="AG66" s="815"/>
      <c r="AH66" s="815"/>
      <c r="AI66" s="815"/>
      <c r="AJ66" s="854"/>
      <c r="AK66" s="733" t="s">
        <v>389</v>
      </c>
      <c r="AL66" s="728"/>
      <c r="AM66" s="728"/>
      <c r="AN66" s="728"/>
      <c r="AO66" s="729"/>
      <c r="AP66" s="733" t="s">
        <v>390</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c r="A68" s="236">
        <v>1</v>
      </c>
      <c r="B68" s="868" t="s">
        <v>548</v>
      </c>
      <c r="C68" s="869"/>
      <c r="D68" s="869"/>
      <c r="E68" s="869"/>
      <c r="F68" s="869"/>
      <c r="G68" s="869"/>
      <c r="H68" s="869"/>
      <c r="I68" s="869"/>
      <c r="J68" s="869"/>
      <c r="K68" s="869"/>
      <c r="L68" s="869"/>
      <c r="M68" s="869"/>
      <c r="N68" s="869"/>
      <c r="O68" s="869"/>
      <c r="P68" s="870"/>
      <c r="Q68" s="871">
        <v>3138</v>
      </c>
      <c r="R68" s="865"/>
      <c r="S68" s="865"/>
      <c r="T68" s="865"/>
      <c r="U68" s="865"/>
      <c r="V68" s="865">
        <v>2927</v>
      </c>
      <c r="W68" s="865"/>
      <c r="X68" s="865"/>
      <c r="Y68" s="865"/>
      <c r="Z68" s="865"/>
      <c r="AA68" s="865">
        <v>210</v>
      </c>
      <c r="AB68" s="865"/>
      <c r="AC68" s="865"/>
      <c r="AD68" s="865"/>
      <c r="AE68" s="865"/>
      <c r="AF68" s="865">
        <v>2794</v>
      </c>
      <c r="AG68" s="865"/>
      <c r="AH68" s="865"/>
      <c r="AI68" s="865"/>
      <c r="AJ68" s="865"/>
      <c r="AK68" s="865">
        <v>34</v>
      </c>
      <c r="AL68" s="865"/>
      <c r="AM68" s="865"/>
      <c r="AN68" s="865"/>
      <c r="AO68" s="865"/>
      <c r="AP68" s="865" t="s">
        <v>557</v>
      </c>
      <c r="AQ68" s="865"/>
      <c r="AR68" s="865"/>
      <c r="AS68" s="865"/>
      <c r="AT68" s="865"/>
      <c r="AU68" s="865" t="s">
        <v>557</v>
      </c>
      <c r="AV68" s="865"/>
      <c r="AW68" s="865"/>
      <c r="AX68" s="865"/>
      <c r="AY68" s="865"/>
      <c r="AZ68" s="866" t="s">
        <v>550</v>
      </c>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c r="A69" s="238">
        <v>2</v>
      </c>
      <c r="B69" s="872" t="s">
        <v>549</v>
      </c>
      <c r="C69" s="873"/>
      <c r="D69" s="873"/>
      <c r="E69" s="873"/>
      <c r="F69" s="873"/>
      <c r="G69" s="873"/>
      <c r="H69" s="873"/>
      <c r="I69" s="873"/>
      <c r="J69" s="873"/>
      <c r="K69" s="873"/>
      <c r="L69" s="873"/>
      <c r="M69" s="873"/>
      <c r="N69" s="873"/>
      <c r="O69" s="873"/>
      <c r="P69" s="874"/>
      <c r="Q69" s="875">
        <v>3983</v>
      </c>
      <c r="R69" s="829"/>
      <c r="S69" s="829"/>
      <c r="T69" s="829"/>
      <c r="U69" s="829"/>
      <c r="V69" s="829">
        <v>3756</v>
      </c>
      <c r="W69" s="829"/>
      <c r="X69" s="829"/>
      <c r="Y69" s="829"/>
      <c r="Z69" s="829"/>
      <c r="AA69" s="829">
        <v>227</v>
      </c>
      <c r="AB69" s="829"/>
      <c r="AC69" s="829"/>
      <c r="AD69" s="829"/>
      <c r="AE69" s="829"/>
      <c r="AF69" s="829">
        <v>521</v>
      </c>
      <c r="AG69" s="829"/>
      <c r="AH69" s="829"/>
      <c r="AI69" s="829"/>
      <c r="AJ69" s="829"/>
      <c r="AK69" s="829">
        <v>1116</v>
      </c>
      <c r="AL69" s="829"/>
      <c r="AM69" s="829"/>
      <c r="AN69" s="829"/>
      <c r="AO69" s="829"/>
      <c r="AP69" s="829">
        <v>13425</v>
      </c>
      <c r="AQ69" s="829"/>
      <c r="AR69" s="829"/>
      <c r="AS69" s="829"/>
      <c r="AT69" s="829"/>
      <c r="AU69" s="829">
        <v>5088</v>
      </c>
      <c r="AV69" s="829"/>
      <c r="AW69" s="829"/>
      <c r="AX69" s="829"/>
      <c r="AY69" s="829"/>
      <c r="AZ69" s="830" t="s">
        <v>550</v>
      </c>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c r="A70" s="238">
        <v>3</v>
      </c>
      <c r="B70" s="872" t="s">
        <v>551</v>
      </c>
      <c r="C70" s="873"/>
      <c r="D70" s="873"/>
      <c r="E70" s="873"/>
      <c r="F70" s="873"/>
      <c r="G70" s="873"/>
      <c r="H70" s="873"/>
      <c r="I70" s="873"/>
      <c r="J70" s="873"/>
      <c r="K70" s="873"/>
      <c r="L70" s="873"/>
      <c r="M70" s="873"/>
      <c r="N70" s="873"/>
      <c r="O70" s="873"/>
      <c r="P70" s="874"/>
      <c r="Q70" s="875">
        <v>330</v>
      </c>
      <c r="R70" s="829"/>
      <c r="S70" s="829"/>
      <c r="T70" s="829"/>
      <c r="U70" s="829"/>
      <c r="V70" s="829">
        <v>294</v>
      </c>
      <c r="W70" s="829"/>
      <c r="X70" s="829"/>
      <c r="Y70" s="829"/>
      <c r="Z70" s="829"/>
      <c r="AA70" s="829">
        <v>35</v>
      </c>
      <c r="AB70" s="829"/>
      <c r="AC70" s="829"/>
      <c r="AD70" s="829"/>
      <c r="AE70" s="829"/>
      <c r="AF70" s="829">
        <v>35</v>
      </c>
      <c r="AG70" s="829"/>
      <c r="AH70" s="829"/>
      <c r="AI70" s="829"/>
      <c r="AJ70" s="829"/>
      <c r="AK70" s="829">
        <v>10</v>
      </c>
      <c r="AL70" s="829"/>
      <c r="AM70" s="829"/>
      <c r="AN70" s="829"/>
      <c r="AO70" s="829"/>
      <c r="AP70" s="829">
        <v>15</v>
      </c>
      <c r="AQ70" s="829"/>
      <c r="AR70" s="829"/>
      <c r="AS70" s="829"/>
      <c r="AT70" s="829"/>
      <c r="AU70" s="829">
        <v>6</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c r="A71" s="238">
        <v>4</v>
      </c>
      <c r="B71" s="872" t="s">
        <v>552</v>
      </c>
      <c r="C71" s="873"/>
      <c r="D71" s="873"/>
      <c r="E71" s="873"/>
      <c r="F71" s="873"/>
      <c r="G71" s="873"/>
      <c r="H71" s="873"/>
      <c r="I71" s="873"/>
      <c r="J71" s="873"/>
      <c r="K71" s="873"/>
      <c r="L71" s="873"/>
      <c r="M71" s="873"/>
      <c r="N71" s="873"/>
      <c r="O71" s="873"/>
      <c r="P71" s="874"/>
      <c r="Q71" s="875">
        <v>2980</v>
      </c>
      <c r="R71" s="829"/>
      <c r="S71" s="829"/>
      <c r="T71" s="829"/>
      <c r="U71" s="829"/>
      <c r="V71" s="829">
        <v>2898</v>
      </c>
      <c r="W71" s="829"/>
      <c r="X71" s="829"/>
      <c r="Y71" s="829"/>
      <c r="Z71" s="829"/>
      <c r="AA71" s="829">
        <v>83</v>
      </c>
      <c r="AB71" s="829"/>
      <c r="AC71" s="829"/>
      <c r="AD71" s="829"/>
      <c r="AE71" s="829"/>
      <c r="AF71" s="829">
        <v>70</v>
      </c>
      <c r="AG71" s="829"/>
      <c r="AH71" s="829"/>
      <c r="AI71" s="829"/>
      <c r="AJ71" s="829"/>
      <c r="AK71" s="829">
        <v>0</v>
      </c>
      <c r="AL71" s="829"/>
      <c r="AM71" s="829"/>
      <c r="AN71" s="829"/>
      <c r="AO71" s="829"/>
      <c r="AP71" s="829">
        <v>905</v>
      </c>
      <c r="AQ71" s="829"/>
      <c r="AR71" s="829"/>
      <c r="AS71" s="829"/>
      <c r="AT71" s="829"/>
      <c r="AU71" s="829">
        <v>492</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c r="A72" s="238">
        <v>5</v>
      </c>
      <c r="B72" s="872" t="s">
        <v>553</v>
      </c>
      <c r="C72" s="873"/>
      <c r="D72" s="873"/>
      <c r="E72" s="873"/>
      <c r="F72" s="873"/>
      <c r="G72" s="873"/>
      <c r="H72" s="873"/>
      <c r="I72" s="873"/>
      <c r="J72" s="873"/>
      <c r="K72" s="873"/>
      <c r="L72" s="873"/>
      <c r="M72" s="873"/>
      <c r="N72" s="873"/>
      <c r="O72" s="873"/>
      <c r="P72" s="874"/>
      <c r="Q72" s="875">
        <v>249</v>
      </c>
      <c r="R72" s="829"/>
      <c r="S72" s="829"/>
      <c r="T72" s="829"/>
      <c r="U72" s="829"/>
      <c r="V72" s="829">
        <v>225</v>
      </c>
      <c r="W72" s="829"/>
      <c r="X72" s="829"/>
      <c r="Y72" s="829"/>
      <c r="Z72" s="829"/>
      <c r="AA72" s="829">
        <v>24</v>
      </c>
      <c r="AB72" s="829"/>
      <c r="AC72" s="829"/>
      <c r="AD72" s="829"/>
      <c r="AE72" s="829"/>
      <c r="AF72" s="829">
        <v>24</v>
      </c>
      <c r="AG72" s="829"/>
      <c r="AH72" s="829"/>
      <c r="AI72" s="829"/>
      <c r="AJ72" s="829"/>
      <c r="AK72" s="829">
        <v>0</v>
      </c>
      <c r="AL72" s="829"/>
      <c r="AM72" s="829"/>
      <c r="AN72" s="829"/>
      <c r="AO72" s="829"/>
      <c r="AP72" s="829">
        <v>1238</v>
      </c>
      <c r="AQ72" s="829"/>
      <c r="AR72" s="829"/>
      <c r="AS72" s="829"/>
      <c r="AT72" s="829"/>
      <c r="AU72" s="829">
        <v>999</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c r="A73" s="238">
        <v>6</v>
      </c>
      <c r="B73" s="872" t="s">
        <v>554</v>
      </c>
      <c r="C73" s="873"/>
      <c r="D73" s="873"/>
      <c r="E73" s="873"/>
      <c r="F73" s="873"/>
      <c r="G73" s="873"/>
      <c r="H73" s="873"/>
      <c r="I73" s="873"/>
      <c r="J73" s="873"/>
      <c r="K73" s="873"/>
      <c r="L73" s="873"/>
      <c r="M73" s="873"/>
      <c r="N73" s="873"/>
      <c r="O73" s="873"/>
      <c r="P73" s="874"/>
      <c r="Q73" s="875">
        <v>2562</v>
      </c>
      <c r="R73" s="829"/>
      <c r="S73" s="829"/>
      <c r="T73" s="829"/>
      <c r="U73" s="829"/>
      <c r="V73" s="829">
        <v>2538</v>
      </c>
      <c r="W73" s="829"/>
      <c r="X73" s="829"/>
      <c r="Y73" s="829"/>
      <c r="Z73" s="829"/>
      <c r="AA73" s="829">
        <v>24</v>
      </c>
      <c r="AB73" s="829"/>
      <c r="AC73" s="829"/>
      <c r="AD73" s="829"/>
      <c r="AE73" s="829"/>
      <c r="AF73" s="829">
        <v>24</v>
      </c>
      <c r="AG73" s="829"/>
      <c r="AH73" s="829"/>
      <c r="AI73" s="829"/>
      <c r="AJ73" s="829"/>
      <c r="AK73" s="829" t="s">
        <v>557</v>
      </c>
      <c r="AL73" s="829"/>
      <c r="AM73" s="829"/>
      <c r="AN73" s="829"/>
      <c r="AO73" s="829"/>
      <c r="AP73" s="829" t="s">
        <v>557</v>
      </c>
      <c r="AQ73" s="829"/>
      <c r="AR73" s="829"/>
      <c r="AS73" s="829"/>
      <c r="AT73" s="829"/>
      <c r="AU73" s="829" t="s">
        <v>557</v>
      </c>
      <c r="AV73" s="829"/>
      <c r="AW73" s="829"/>
      <c r="AX73" s="829"/>
      <c r="AY73" s="829"/>
      <c r="AZ73" s="830" t="s">
        <v>558</v>
      </c>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c r="A74" s="238">
        <v>7</v>
      </c>
      <c r="B74" s="872" t="s">
        <v>554</v>
      </c>
      <c r="C74" s="873"/>
      <c r="D74" s="873"/>
      <c r="E74" s="873"/>
      <c r="F74" s="873"/>
      <c r="G74" s="873"/>
      <c r="H74" s="873"/>
      <c r="I74" s="873"/>
      <c r="J74" s="873"/>
      <c r="K74" s="873"/>
      <c r="L74" s="873"/>
      <c r="M74" s="873"/>
      <c r="N74" s="873"/>
      <c r="O74" s="873"/>
      <c r="P74" s="874"/>
      <c r="Q74" s="875">
        <v>880773</v>
      </c>
      <c r="R74" s="829"/>
      <c r="S74" s="829"/>
      <c r="T74" s="829"/>
      <c r="U74" s="829"/>
      <c r="V74" s="829">
        <v>869976</v>
      </c>
      <c r="W74" s="829"/>
      <c r="X74" s="829"/>
      <c r="Y74" s="829"/>
      <c r="Z74" s="829"/>
      <c r="AA74" s="829">
        <v>10796</v>
      </c>
      <c r="AB74" s="829"/>
      <c r="AC74" s="829"/>
      <c r="AD74" s="829"/>
      <c r="AE74" s="829"/>
      <c r="AF74" s="829">
        <v>10571</v>
      </c>
      <c r="AG74" s="829"/>
      <c r="AH74" s="829"/>
      <c r="AI74" s="829"/>
      <c r="AJ74" s="829"/>
      <c r="AK74" s="829">
        <v>5498</v>
      </c>
      <c r="AL74" s="829"/>
      <c r="AM74" s="829"/>
      <c r="AN74" s="829"/>
      <c r="AO74" s="829"/>
      <c r="AP74" s="829" t="s">
        <v>557</v>
      </c>
      <c r="AQ74" s="829"/>
      <c r="AR74" s="829"/>
      <c r="AS74" s="829"/>
      <c r="AT74" s="829"/>
      <c r="AU74" s="829" t="s">
        <v>557</v>
      </c>
      <c r="AV74" s="829"/>
      <c r="AW74" s="829"/>
      <c r="AX74" s="829"/>
      <c r="AY74" s="829"/>
      <c r="AZ74" s="830" t="s">
        <v>559</v>
      </c>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c r="A75" s="238">
        <v>8</v>
      </c>
      <c r="B75" s="872" t="s">
        <v>555</v>
      </c>
      <c r="C75" s="873"/>
      <c r="D75" s="873"/>
      <c r="E75" s="873"/>
      <c r="F75" s="873"/>
      <c r="G75" s="873"/>
      <c r="H75" s="873"/>
      <c r="I75" s="873"/>
      <c r="J75" s="873"/>
      <c r="K75" s="873"/>
      <c r="L75" s="873"/>
      <c r="M75" s="873"/>
      <c r="N75" s="873"/>
      <c r="O75" s="873"/>
      <c r="P75" s="874"/>
      <c r="Q75" s="876">
        <v>23245</v>
      </c>
      <c r="R75" s="877"/>
      <c r="S75" s="877"/>
      <c r="T75" s="877"/>
      <c r="U75" s="832"/>
      <c r="V75" s="878">
        <v>14700</v>
      </c>
      <c r="W75" s="877"/>
      <c r="X75" s="877"/>
      <c r="Y75" s="877"/>
      <c r="Z75" s="832"/>
      <c r="AA75" s="878">
        <v>8545</v>
      </c>
      <c r="AB75" s="877"/>
      <c r="AC75" s="877"/>
      <c r="AD75" s="877"/>
      <c r="AE75" s="832"/>
      <c r="AF75" s="878">
        <v>8545</v>
      </c>
      <c r="AG75" s="877"/>
      <c r="AH75" s="877"/>
      <c r="AI75" s="877"/>
      <c r="AJ75" s="832"/>
      <c r="AK75" s="878">
        <v>21</v>
      </c>
      <c r="AL75" s="877"/>
      <c r="AM75" s="877"/>
      <c r="AN75" s="877"/>
      <c r="AO75" s="832"/>
      <c r="AP75" s="878" t="s">
        <v>557</v>
      </c>
      <c r="AQ75" s="877"/>
      <c r="AR75" s="877"/>
      <c r="AS75" s="877"/>
      <c r="AT75" s="832"/>
      <c r="AU75" s="878" t="s">
        <v>557</v>
      </c>
      <c r="AV75" s="877"/>
      <c r="AW75" s="877"/>
      <c r="AX75" s="877"/>
      <c r="AY75" s="832"/>
      <c r="AZ75" s="830" t="s">
        <v>558</v>
      </c>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c r="A76" s="238">
        <v>9</v>
      </c>
      <c r="B76" s="872" t="s">
        <v>555</v>
      </c>
      <c r="C76" s="873"/>
      <c r="D76" s="873"/>
      <c r="E76" s="873"/>
      <c r="F76" s="873"/>
      <c r="G76" s="873"/>
      <c r="H76" s="873"/>
      <c r="I76" s="873"/>
      <c r="J76" s="873"/>
      <c r="K76" s="873"/>
      <c r="L76" s="873"/>
      <c r="M76" s="873"/>
      <c r="N76" s="873"/>
      <c r="O76" s="873"/>
      <c r="P76" s="874"/>
      <c r="Q76" s="876">
        <v>177</v>
      </c>
      <c r="R76" s="877"/>
      <c r="S76" s="877"/>
      <c r="T76" s="877"/>
      <c r="U76" s="832"/>
      <c r="V76" s="878">
        <v>101</v>
      </c>
      <c r="W76" s="877"/>
      <c r="X76" s="877"/>
      <c r="Y76" s="877"/>
      <c r="Z76" s="832"/>
      <c r="AA76" s="878">
        <v>77</v>
      </c>
      <c r="AB76" s="877"/>
      <c r="AC76" s="877"/>
      <c r="AD76" s="877"/>
      <c r="AE76" s="832"/>
      <c r="AF76" s="878">
        <v>77</v>
      </c>
      <c r="AG76" s="877"/>
      <c r="AH76" s="877"/>
      <c r="AI76" s="877"/>
      <c r="AJ76" s="832"/>
      <c r="AK76" s="878" t="s">
        <v>557</v>
      </c>
      <c r="AL76" s="877"/>
      <c r="AM76" s="877"/>
      <c r="AN76" s="877"/>
      <c r="AO76" s="832"/>
      <c r="AP76" s="878" t="s">
        <v>557</v>
      </c>
      <c r="AQ76" s="877"/>
      <c r="AR76" s="877"/>
      <c r="AS76" s="877"/>
      <c r="AT76" s="832"/>
      <c r="AU76" s="878" t="s">
        <v>557</v>
      </c>
      <c r="AV76" s="877"/>
      <c r="AW76" s="877"/>
      <c r="AX76" s="877"/>
      <c r="AY76" s="832"/>
      <c r="AZ76" s="830" t="s">
        <v>560</v>
      </c>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c r="A77" s="238">
        <v>10</v>
      </c>
      <c r="B77" s="872" t="s">
        <v>556</v>
      </c>
      <c r="C77" s="873"/>
      <c r="D77" s="873"/>
      <c r="E77" s="873"/>
      <c r="F77" s="873"/>
      <c r="G77" s="873"/>
      <c r="H77" s="873"/>
      <c r="I77" s="873"/>
      <c r="J77" s="873"/>
      <c r="K77" s="873"/>
      <c r="L77" s="873"/>
      <c r="M77" s="873"/>
      <c r="N77" s="873"/>
      <c r="O77" s="873"/>
      <c r="P77" s="874"/>
      <c r="Q77" s="876">
        <v>289</v>
      </c>
      <c r="R77" s="877"/>
      <c r="S77" s="877"/>
      <c r="T77" s="877"/>
      <c r="U77" s="832"/>
      <c r="V77" s="878">
        <v>262</v>
      </c>
      <c r="W77" s="877"/>
      <c r="X77" s="877"/>
      <c r="Y77" s="877"/>
      <c r="Z77" s="832"/>
      <c r="AA77" s="878">
        <v>26</v>
      </c>
      <c r="AB77" s="877"/>
      <c r="AC77" s="877"/>
      <c r="AD77" s="877"/>
      <c r="AE77" s="832"/>
      <c r="AF77" s="878">
        <v>26</v>
      </c>
      <c r="AG77" s="877"/>
      <c r="AH77" s="877"/>
      <c r="AI77" s="877"/>
      <c r="AJ77" s="832"/>
      <c r="AK77" s="878">
        <v>4</v>
      </c>
      <c r="AL77" s="877"/>
      <c r="AM77" s="877"/>
      <c r="AN77" s="877"/>
      <c r="AO77" s="832"/>
      <c r="AP77" s="878" t="s">
        <v>557</v>
      </c>
      <c r="AQ77" s="877"/>
      <c r="AR77" s="877"/>
      <c r="AS77" s="877"/>
      <c r="AT77" s="832"/>
      <c r="AU77" s="878" t="s">
        <v>557</v>
      </c>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c r="A88" s="240" t="s">
        <v>381</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22687</v>
      </c>
      <c r="AG88" s="843"/>
      <c r="AH88" s="843"/>
      <c r="AI88" s="843"/>
      <c r="AJ88" s="843"/>
      <c r="AK88" s="840"/>
      <c r="AL88" s="840"/>
      <c r="AM88" s="840"/>
      <c r="AN88" s="840"/>
      <c r="AO88" s="840"/>
      <c r="AP88" s="843">
        <v>15583</v>
      </c>
      <c r="AQ88" s="843"/>
      <c r="AR88" s="843"/>
      <c r="AS88" s="843"/>
      <c r="AT88" s="843"/>
      <c r="AU88" s="843">
        <v>6585</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803</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30" customFormat="1" ht="26.25" customHeight="1">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3334668</v>
      </c>
      <c r="AB110" s="899"/>
      <c r="AC110" s="899"/>
      <c r="AD110" s="899"/>
      <c r="AE110" s="900"/>
      <c r="AF110" s="901">
        <v>3571714</v>
      </c>
      <c r="AG110" s="899"/>
      <c r="AH110" s="899"/>
      <c r="AI110" s="899"/>
      <c r="AJ110" s="900"/>
      <c r="AK110" s="901">
        <v>3508401</v>
      </c>
      <c r="AL110" s="899"/>
      <c r="AM110" s="899"/>
      <c r="AN110" s="899"/>
      <c r="AO110" s="900"/>
      <c r="AP110" s="902">
        <v>19.399999999999999</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28605246</v>
      </c>
      <c r="BR110" s="930"/>
      <c r="BS110" s="930"/>
      <c r="BT110" s="930"/>
      <c r="BU110" s="930"/>
      <c r="BV110" s="930">
        <v>26394940</v>
      </c>
      <c r="BW110" s="930"/>
      <c r="BX110" s="930"/>
      <c r="BY110" s="930"/>
      <c r="BZ110" s="930"/>
      <c r="CA110" s="930">
        <v>24458479</v>
      </c>
      <c r="CB110" s="930"/>
      <c r="CC110" s="930"/>
      <c r="CD110" s="930"/>
      <c r="CE110" s="930"/>
      <c r="CF110" s="943">
        <v>135.4</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2365677</v>
      </c>
      <c r="BR111" s="925"/>
      <c r="BS111" s="925"/>
      <c r="BT111" s="925"/>
      <c r="BU111" s="925"/>
      <c r="BV111" s="925">
        <v>2365677</v>
      </c>
      <c r="BW111" s="925"/>
      <c r="BX111" s="925"/>
      <c r="BY111" s="925"/>
      <c r="BZ111" s="925"/>
      <c r="CA111" s="925">
        <v>2365677</v>
      </c>
      <c r="CB111" s="925"/>
      <c r="CC111" s="925"/>
      <c r="CD111" s="925"/>
      <c r="CE111" s="925"/>
      <c r="CF111" s="919">
        <v>13.1</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t="s">
        <v>122</v>
      </c>
      <c r="BR112" s="925"/>
      <c r="BS112" s="925"/>
      <c r="BT112" s="925"/>
      <c r="BU112" s="925"/>
      <c r="BV112" s="925" t="s">
        <v>122</v>
      </c>
      <c r="BW112" s="925"/>
      <c r="BX112" s="925"/>
      <c r="BY112" s="925"/>
      <c r="BZ112" s="925"/>
      <c r="CA112" s="925" t="s">
        <v>122</v>
      </c>
      <c r="CB112" s="925"/>
      <c r="CC112" s="925"/>
      <c r="CD112" s="925"/>
      <c r="CE112" s="925"/>
      <c r="CF112" s="919" t="s">
        <v>122</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t="s">
        <v>122</v>
      </c>
      <c r="AB113" s="937"/>
      <c r="AC113" s="937"/>
      <c r="AD113" s="937"/>
      <c r="AE113" s="938"/>
      <c r="AF113" s="939" t="s">
        <v>122</v>
      </c>
      <c r="AG113" s="937"/>
      <c r="AH113" s="937"/>
      <c r="AI113" s="937"/>
      <c r="AJ113" s="938"/>
      <c r="AK113" s="939" t="s">
        <v>122</v>
      </c>
      <c r="AL113" s="937"/>
      <c r="AM113" s="937"/>
      <c r="AN113" s="937"/>
      <c r="AO113" s="938"/>
      <c r="AP113" s="940" t="s">
        <v>122</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5991435</v>
      </c>
      <c r="BR113" s="925"/>
      <c r="BS113" s="925"/>
      <c r="BT113" s="925"/>
      <c r="BU113" s="925"/>
      <c r="BV113" s="925">
        <v>5840720</v>
      </c>
      <c r="BW113" s="925"/>
      <c r="BX113" s="925"/>
      <c r="BY113" s="925"/>
      <c r="BZ113" s="925"/>
      <c r="CA113" s="925">
        <v>6585141</v>
      </c>
      <c r="CB113" s="925"/>
      <c r="CC113" s="925"/>
      <c r="CD113" s="925"/>
      <c r="CE113" s="925"/>
      <c r="CF113" s="919">
        <v>36.4</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597068</v>
      </c>
      <c r="AB114" s="958"/>
      <c r="AC114" s="958"/>
      <c r="AD114" s="958"/>
      <c r="AE114" s="959"/>
      <c r="AF114" s="960">
        <v>526298</v>
      </c>
      <c r="AG114" s="958"/>
      <c r="AH114" s="958"/>
      <c r="AI114" s="958"/>
      <c r="AJ114" s="959"/>
      <c r="AK114" s="960">
        <v>531247</v>
      </c>
      <c r="AL114" s="958"/>
      <c r="AM114" s="958"/>
      <c r="AN114" s="958"/>
      <c r="AO114" s="959"/>
      <c r="AP114" s="961">
        <v>2.9</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2979118</v>
      </c>
      <c r="BR114" s="925"/>
      <c r="BS114" s="925"/>
      <c r="BT114" s="925"/>
      <c r="BU114" s="925"/>
      <c r="BV114" s="925">
        <v>2943156</v>
      </c>
      <c r="BW114" s="925"/>
      <c r="BX114" s="925"/>
      <c r="BY114" s="925"/>
      <c r="BZ114" s="925"/>
      <c r="CA114" s="925">
        <v>2865508</v>
      </c>
      <c r="CB114" s="925"/>
      <c r="CC114" s="925"/>
      <c r="CD114" s="925"/>
      <c r="CE114" s="925"/>
      <c r="CF114" s="919">
        <v>15.9</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v>226</v>
      </c>
      <c r="BR115" s="925"/>
      <c r="BS115" s="925"/>
      <c r="BT115" s="925"/>
      <c r="BU115" s="925"/>
      <c r="BV115" s="925">
        <v>221</v>
      </c>
      <c r="BW115" s="925"/>
      <c r="BX115" s="925"/>
      <c r="BY115" s="925"/>
      <c r="BZ115" s="925"/>
      <c r="CA115" s="925">
        <v>201</v>
      </c>
      <c r="CB115" s="925"/>
      <c r="CC115" s="925"/>
      <c r="CD115" s="925"/>
      <c r="CE115" s="925"/>
      <c r="CF115" s="919">
        <v>0</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2365677</v>
      </c>
      <c r="DH115" s="958"/>
      <c r="DI115" s="958"/>
      <c r="DJ115" s="958"/>
      <c r="DK115" s="959"/>
      <c r="DL115" s="960">
        <v>2365677</v>
      </c>
      <c r="DM115" s="958"/>
      <c r="DN115" s="958"/>
      <c r="DO115" s="958"/>
      <c r="DP115" s="959"/>
      <c r="DQ115" s="960">
        <v>2365677</v>
      </c>
      <c r="DR115" s="958"/>
      <c r="DS115" s="958"/>
      <c r="DT115" s="958"/>
      <c r="DU115" s="959"/>
      <c r="DV115" s="961">
        <v>13.1</v>
      </c>
      <c r="DW115" s="962"/>
      <c r="DX115" s="962"/>
      <c r="DY115" s="962"/>
      <c r="DZ115" s="963"/>
    </row>
    <row r="116" spans="1:130" s="230" customFormat="1" ht="26.25" customHeight="1">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3931736</v>
      </c>
      <c r="AB117" s="978"/>
      <c r="AC117" s="978"/>
      <c r="AD117" s="978"/>
      <c r="AE117" s="979"/>
      <c r="AF117" s="980">
        <v>4098012</v>
      </c>
      <c r="AG117" s="978"/>
      <c r="AH117" s="978"/>
      <c r="AI117" s="978"/>
      <c r="AJ117" s="979"/>
      <c r="AK117" s="980">
        <v>4039648</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442</v>
      </c>
      <c r="BP119" s="1004"/>
      <c r="BQ119" s="998">
        <v>39941702</v>
      </c>
      <c r="BR119" s="999"/>
      <c r="BS119" s="999"/>
      <c r="BT119" s="999"/>
      <c r="BU119" s="999"/>
      <c r="BV119" s="999">
        <v>37544714</v>
      </c>
      <c r="BW119" s="999"/>
      <c r="BX119" s="999"/>
      <c r="BY119" s="999"/>
      <c r="BZ119" s="999"/>
      <c r="CA119" s="999">
        <v>36275006</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8437608</v>
      </c>
      <c r="BR120" s="930"/>
      <c r="BS120" s="930"/>
      <c r="BT120" s="930"/>
      <c r="BU120" s="930"/>
      <c r="BV120" s="930">
        <v>9444233</v>
      </c>
      <c r="BW120" s="930"/>
      <c r="BX120" s="930"/>
      <c r="BY120" s="930"/>
      <c r="BZ120" s="930"/>
      <c r="CA120" s="930">
        <v>9389564</v>
      </c>
      <c r="CB120" s="930"/>
      <c r="CC120" s="930"/>
      <c r="CD120" s="930"/>
      <c r="CE120" s="930"/>
      <c r="CF120" s="943">
        <v>52</v>
      </c>
      <c r="CG120" s="944"/>
      <c r="CH120" s="944"/>
      <c r="CI120" s="944"/>
      <c r="CJ120" s="944"/>
      <c r="CK120" s="1005" t="s">
        <v>446</v>
      </c>
      <c r="CL120" s="1006"/>
      <c r="CM120" s="1006"/>
      <c r="CN120" s="1006"/>
      <c r="CO120" s="1007"/>
      <c r="CP120" s="1013"/>
      <c r="CQ120" s="1014"/>
      <c r="CR120" s="1014"/>
      <c r="CS120" s="1014"/>
      <c r="CT120" s="1014"/>
      <c r="CU120" s="1014"/>
      <c r="CV120" s="1014"/>
      <c r="CW120" s="1014"/>
      <c r="CX120" s="1014"/>
      <c r="CY120" s="1014"/>
      <c r="CZ120" s="1014"/>
      <c r="DA120" s="1014"/>
      <c r="DB120" s="1014"/>
      <c r="DC120" s="1014"/>
      <c r="DD120" s="1014"/>
      <c r="DE120" s="1014"/>
      <c r="DF120" s="1015"/>
      <c r="DG120" s="929"/>
      <c r="DH120" s="930"/>
      <c r="DI120" s="930"/>
      <c r="DJ120" s="930"/>
      <c r="DK120" s="930"/>
      <c r="DL120" s="930"/>
      <c r="DM120" s="930"/>
      <c r="DN120" s="930"/>
      <c r="DO120" s="930"/>
      <c r="DP120" s="930"/>
      <c r="DQ120" s="930"/>
      <c r="DR120" s="930"/>
      <c r="DS120" s="930"/>
      <c r="DT120" s="930"/>
      <c r="DU120" s="930"/>
      <c r="DV120" s="931"/>
      <c r="DW120" s="931"/>
      <c r="DX120" s="931"/>
      <c r="DY120" s="931"/>
      <c r="DZ120" s="932"/>
    </row>
    <row r="121" spans="1:130" s="230" customFormat="1" ht="26.25" customHeight="1">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4477494</v>
      </c>
      <c r="BR121" s="925"/>
      <c r="BS121" s="925"/>
      <c r="BT121" s="925"/>
      <c r="BU121" s="925"/>
      <c r="BV121" s="925">
        <v>4188455</v>
      </c>
      <c r="BW121" s="925"/>
      <c r="BX121" s="925"/>
      <c r="BY121" s="925"/>
      <c r="BZ121" s="925"/>
      <c r="CA121" s="925">
        <v>4106185</v>
      </c>
      <c r="CB121" s="925"/>
      <c r="CC121" s="925"/>
      <c r="CD121" s="925"/>
      <c r="CE121" s="925"/>
      <c r="CF121" s="919">
        <v>22.7</v>
      </c>
      <c r="CG121" s="920"/>
      <c r="CH121" s="920"/>
      <c r="CI121" s="920"/>
      <c r="CJ121" s="920"/>
      <c r="CK121" s="1008"/>
      <c r="CL121" s="1009"/>
      <c r="CM121" s="1009"/>
      <c r="CN121" s="1009"/>
      <c r="CO121" s="1010"/>
      <c r="CP121" s="1018"/>
      <c r="CQ121" s="1019"/>
      <c r="CR121" s="1019"/>
      <c r="CS121" s="1019"/>
      <c r="CT121" s="1019"/>
      <c r="CU121" s="1019"/>
      <c r="CV121" s="1019"/>
      <c r="CW121" s="1019"/>
      <c r="CX121" s="1019"/>
      <c r="CY121" s="1019"/>
      <c r="CZ121" s="1019"/>
      <c r="DA121" s="1019"/>
      <c r="DB121" s="1019"/>
      <c r="DC121" s="1019"/>
      <c r="DD121" s="1019"/>
      <c r="DE121" s="1019"/>
      <c r="DF121" s="1020"/>
      <c r="DG121" s="924"/>
      <c r="DH121" s="925"/>
      <c r="DI121" s="925"/>
      <c r="DJ121" s="925"/>
      <c r="DK121" s="925"/>
      <c r="DL121" s="925"/>
      <c r="DM121" s="925"/>
      <c r="DN121" s="925"/>
      <c r="DO121" s="925"/>
      <c r="DP121" s="925"/>
      <c r="DQ121" s="925"/>
      <c r="DR121" s="925"/>
      <c r="DS121" s="925"/>
      <c r="DT121" s="925"/>
      <c r="DU121" s="925"/>
      <c r="DV121" s="926"/>
      <c r="DW121" s="926"/>
      <c r="DX121" s="926"/>
      <c r="DY121" s="926"/>
      <c r="DZ121" s="927"/>
    </row>
    <row r="122" spans="1:130" s="230" customFormat="1" ht="26.25" customHeight="1">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25242334</v>
      </c>
      <c r="BR122" s="999"/>
      <c r="BS122" s="999"/>
      <c r="BT122" s="999"/>
      <c r="BU122" s="999"/>
      <c r="BV122" s="999">
        <v>24520871</v>
      </c>
      <c r="BW122" s="999"/>
      <c r="BX122" s="999"/>
      <c r="BY122" s="999"/>
      <c r="BZ122" s="999"/>
      <c r="CA122" s="999">
        <v>23419643</v>
      </c>
      <c r="CB122" s="999"/>
      <c r="CC122" s="999"/>
      <c r="CD122" s="999"/>
      <c r="CE122" s="999"/>
      <c r="CF122" s="1016">
        <v>129.6</v>
      </c>
      <c r="CG122" s="1017"/>
      <c r="CH122" s="1017"/>
      <c r="CI122" s="1017"/>
      <c r="CJ122" s="1017"/>
      <c r="CK122" s="1008"/>
      <c r="CL122" s="1009"/>
      <c r="CM122" s="1009"/>
      <c r="CN122" s="1009"/>
      <c r="CO122" s="1010"/>
      <c r="CP122" s="1018"/>
      <c r="CQ122" s="1019"/>
      <c r="CR122" s="1019"/>
      <c r="CS122" s="1019"/>
      <c r="CT122" s="1019"/>
      <c r="CU122" s="1019"/>
      <c r="CV122" s="1019"/>
      <c r="CW122" s="1019"/>
      <c r="CX122" s="1019"/>
      <c r="CY122" s="1019"/>
      <c r="CZ122" s="1019"/>
      <c r="DA122" s="1019"/>
      <c r="DB122" s="1019"/>
      <c r="DC122" s="1019"/>
      <c r="DD122" s="1019"/>
      <c r="DE122" s="1019"/>
      <c r="DF122" s="1020"/>
      <c r="DG122" s="924"/>
      <c r="DH122" s="925"/>
      <c r="DI122" s="925"/>
      <c r="DJ122" s="925"/>
      <c r="DK122" s="925"/>
      <c r="DL122" s="925"/>
      <c r="DM122" s="925"/>
      <c r="DN122" s="925"/>
      <c r="DO122" s="925"/>
      <c r="DP122" s="925"/>
      <c r="DQ122" s="925"/>
      <c r="DR122" s="925"/>
      <c r="DS122" s="925"/>
      <c r="DT122" s="925"/>
      <c r="DU122" s="925"/>
      <c r="DV122" s="926"/>
      <c r="DW122" s="926"/>
      <c r="DX122" s="926"/>
      <c r="DY122" s="926"/>
      <c r="DZ122" s="927"/>
    </row>
    <row r="123" spans="1:130" s="230" customFormat="1" ht="26.25" customHeight="1">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450</v>
      </c>
      <c r="BP123" s="1004"/>
      <c r="BQ123" s="1062">
        <v>38157436</v>
      </c>
      <c r="BR123" s="1063"/>
      <c r="BS123" s="1063"/>
      <c r="BT123" s="1063"/>
      <c r="BU123" s="1063"/>
      <c r="BV123" s="1063">
        <v>38153559</v>
      </c>
      <c r="BW123" s="1063"/>
      <c r="BX123" s="1063"/>
      <c r="BY123" s="1063"/>
      <c r="BZ123" s="1063"/>
      <c r="CA123" s="1063">
        <v>36915392</v>
      </c>
      <c r="CB123" s="1063"/>
      <c r="CC123" s="1063"/>
      <c r="CD123" s="1063"/>
      <c r="CE123" s="1063"/>
      <c r="CF123" s="1000"/>
      <c r="CG123" s="1001"/>
      <c r="CH123" s="1001"/>
      <c r="CI123" s="1001"/>
      <c r="CJ123" s="1002"/>
      <c r="CK123" s="1008"/>
      <c r="CL123" s="1009"/>
      <c r="CM123" s="1009"/>
      <c r="CN123" s="1009"/>
      <c r="CO123" s="1010"/>
      <c r="CP123" s="1018"/>
      <c r="CQ123" s="1019"/>
      <c r="CR123" s="1019"/>
      <c r="CS123" s="1019"/>
      <c r="CT123" s="1019"/>
      <c r="CU123" s="1019"/>
      <c r="CV123" s="1019"/>
      <c r="CW123" s="1019"/>
      <c r="CX123" s="1019"/>
      <c r="CY123" s="1019"/>
      <c r="CZ123" s="1019"/>
      <c r="DA123" s="1019"/>
      <c r="DB123" s="1019"/>
      <c r="DC123" s="1019"/>
      <c r="DD123" s="1019"/>
      <c r="DE123" s="1019"/>
      <c r="DF123" s="1020"/>
      <c r="DG123" s="957"/>
      <c r="DH123" s="958"/>
      <c r="DI123" s="958"/>
      <c r="DJ123" s="958"/>
      <c r="DK123" s="959"/>
      <c r="DL123" s="960"/>
      <c r="DM123" s="958"/>
      <c r="DN123" s="958"/>
      <c r="DO123" s="958"/>
      <c r="DP123" s="959"/>
      <c r="DQ123" s="960"/>
      <c r="DR123" s="958"/>
      <c r="DS123" s="958"/>
      <c r="DT123" s="958"/>
      <c r="DU123" s="959"/>
      <c r="DV123" s="961"/>
      <c r="DW123" s="962"/>
      <c r="DX123" s="962"/>
      <c r="DY123" s="962"/>
      <c r="DZ123" s="963"/>
    </row>
    <row r="124" spans="1:130" s="230" customFormat="1" ht="26.25" customHeight="1" thickBot="1">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9.8000000000000007</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c r="CQ124" s="1019"/>
      <c r="CR124" s="1019"/>
      <c r="CS124" s="1019"/>
      <c r="CT124" s="1019"/>
      <c r="CU124" s="1019"/>
      <c r="CV124" s="1019"/>
      <c r="CW124" s="1019"/>
      <c r="CX124" s="1019"/>
      <c r="CY124" s="1019"/>
      <c r="CZ124" s="1019"/>
      <c r="DA124" s="1019"/>
      <c r="DB124" s="1019"/>
      <c r="DC124" s="1019"/>
      <c r="DD124" s="1019"/>
      <c r="DE124" s="1019"/>
      <c r="DF124" s="1020"/>
      <c r="DG124" s="1003"/>
      <c r="DH124" s="985"/>
      <c r="DI124" s="985"/>
      <c r="DJ124" s="985"/>
      <c r="DK124" s="986"/>
      <c r="DL124" s="984"/>
      <c r="DM124" s="985"/>
      <c r="DN124" s="985"/>
      <c r="DO124" s="985"/>
      <c r="DP124" s="986"/>
      <c r="DQ124" s="984"/>
      <c r="DR124" s="985"/>
      <c r="DS124" s="985"/>
      <c r="DT124" s="985"/>
      <c r="DU124" s="986"/>
      <c r="DV124" s="987"/>
      <c r="DW124" s="988"/>
      <c r="DX124" s="988"/>
      <c r="DY124" s="988"/>
      <c r="DZ124" s="989"/>
    </row>
    <row r="125" spans="1:130" s="230" customFormat="1" ht="26.25" customHeight="1">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452</v>
      </c>
      <c r="CL125" s="1006"/>
      <c r="CM125" s="1006"/>
      <c r="CN125" s="1006"/>
      <c r="CO125" s="1007"/>
      <c r="CP125" s="928" t="s">
        <v>453</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454</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c r="A127" s="1057"/>
      <c r="B127" s="950"/>
      <c r="C127" s="972" t="s">
        <v>455</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456</v>
      </c>
      <c r="AY127" s="1031"/>
      <c r="AZ127" s="1031"/>
      <c r="BA127" s="1031"/>
      <c r="BB127" s="1031"/>
      <c r="BC127" s="1031"/>
      <c r="BD127" s="1031"/>
      <c r="BE127" s="1032"/>
      <c r="BF127" s="1033" t="s">
        <v>457</v>
      </c>
      <c r="BG127" s="1031"/>
      <c r="BH127" s="1031"/>
      <c r="BI127" s="1031"/>
      <c r="BJ127" s="1031"/>
      <c r="BK127" s="1031"/>
      <c r="BL127" s="1032"/>
      <c r="BM127" s="1033" t="s">
        <v>458</v>
      </c>
      <c r="BN127" s="1031"/>
      <c r="BO127" s="1031"/>
      <c r="BP127" s="1031"/>
      <c r="BQ127" s="1031"/>
      <c r="BR127" s="1031"/>
      <c r="BS127" s="1032"/>
      <c r="BT127" s="1033" t="s">
        <v>459</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460</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c r="A128" s="1040" t="s">
        <v>461</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462</v>
      </c>
      <c r="X128" s="1042"/>
      <c r="Y128" s="1042"/>
      <c r="Z128" s="1043"/>
      <c r="AA128" s="1044">
        <v>410535</v>
      </c>
      <c r="AB128" s="1045"/>
      <c r="AC128" s="1045"/>
      <c r="AD128" s="1045"/>
      <c r="AE128" s="1046"/>
      <c r="AF128" s="1047">
        <v>407200</v>
      </c>
      <c r="AG128" s="1045"/>
      <c r="AH128" s="1045"/>
      <c r="AI128" s="1045"/>
      <c r="AJ128" s="1046"/>
      <c r="AK128" s="1047">
        <v>381780</v>
      </c>
      <c r="AL128" s="1045"/>
      <c r="AM128" s="1045"/>
      <c r="AN128" s="1045"/>
      <c r="AO128" s="1046"/>
      <c r="AP128" s="1048"/>
      <c r="AQ128" s="1049"/>
      <c r="AR128" s="1049"/>
      <c r="AS128" s="1049"/>
      <c r="AT128" s="1050"/>
      <c r="AU128" s="232"/>
      <c r="AV128" s="232"/>
      <c r="AW128" s="232"/>
      <c r="AX128" s="895" t="s">
        <v>463</v>
      </c>
      <c r="AY128" s="896"/>
      <c r="AZ128" s="896"/>
      <c r="BA128" s="896"/>
      <c r="BB128" s="896"/>
      <c r="BC128" s="896"/>
      <c r="BD128" s="896"/>
      <c r="BE128" s="897"/>
      <c r="BF128" s="1051" t="s">
        <v>122</v>
      </c>
      <c r="BG128" s="1052"/>
      <c r="BH128" s="1052"/>
      <c r="BI128" s="1052"/>
      <c r="BJ128" s="1052"/>
      <c r="BK128" s="1052"/>
      <c r="BL128" s="1053"/>
      <c r="BM128" s="1051">
        <v>12.49</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464</v>
      </c>
      <c r="CQ128" s="726"/>
      <c r="CR128" s="726"/>
      <c r="CS128" s="726"/>
      <c r="CT128" s="726"/>
      <c r="CU128" s="726"/>
      <c r="CV128" s="726"/>
      <c r="CW128" s="726"/>
      <c r="CX128" s="726"/>
      <c r="CY128" s="726"/>
      <c r="CZ128" s="726"/>
      <c r="DA128" s="726"/>
      <c r="DB128" s="726"/>
      <c r="DC128" s="726"/>
      <c r="DD128" s="726"/>
      <c r="DE128" s="726"/>
      <c r="DF128" s="1035"/>
      <c r="DG128" s="1036">
        <v>226</v>
      </c>
      <c r="DH128" s="1037"/>
      <c r="DI128" s="1037"/>
      <c r="DJ128" s="1037"/>
      <c r="DK128" s="1037"/>
      <c r="DL128" s="1037">
        <v>221</v>
      </c>
      <c r="DM128" s="1037"/>
      <c r="DN128" s="1037"/>
      <c r="DO128" s="1037"/>
      <c r="DP128" s="1037"/>
      <c r="DQ128" s="1037">
        <v>201</v>
      </c>
      <c r="DR128" s="1037"/>
      <c r="DS128" s="1037"/>
      <c r="DT128" s="1037"/>
      <c r="DU128" s="1037"/>
      <c r="DV128" s="1038">
        <v>0</v>
      </c>
      <c r="DW128" s="1038"/>
      <c r="DX128" s="1038"/>
      <c r="DY128" s="1038"/>
      <c r="DZ128" s="1039"/>
    </row>
    <row r="129" spans="1:131" s="230" customFormat="1" ht="26.25" customHeight="1">
      <c r="A129" s="933" t="s">
        <v>103</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465</v>
      </c>
      <c r="X129" s="1070"/>
      <c r="Y129" s="1070"/>
      <c r="Z129" s="1071"/>
      <c r="AA129" s="957">
        <v>20255002</v>
      </c>
      <c r="AB129" s="958"/>
      <c r="AC129" s="958"/>
      <c r="AD129" s="958"/>
      <c r="AE129" s="959"/>
      <c r="AF129" s="960">
        <v>19835749</v>
      </c>
      <c r="AG129" s="958"/>
      <c r="AH129" s="958"/>
      <c r="AI129" s="958"/>
      <c r="AJ129" s="959"/>
      <c r="AK129" s="960">
        <v>20069876</v>
      </c>
      <c r="AL129" s="958"/>
      <c r="AM129" s="958"/>
      <c r="AN129" s="958"/>
      <c r="AO129" s="959"/>
      <c r="AP129" s="1072"/>
      <c r="AQ129" s="1073"/>
      <c r="AR129" s="1073"/>
      <c r="AS129" s="1073"/>
      <c r="AT129" s="1074"/>
      <c r="AU129" s="233"/>
      <c r="AV129" s="233"/>
      <c r="AW129" s="233"/>
      <c r="AX129" s="1064" t="s">
        <v>466</v>
      </c>
      <c r="AY129" s="922"/>
      <c r="AZ129" s="922"/>
      <c r="BA129" s="922"/>
      <c r="BB129" s="922"/>
      <c r="BC129" s="922"/>
      <c r="BD129" s="922"/>
      <c r="BE129" s="923"/>
      <c r="BF129" s="1065" t="s">
        <v>122</v>
      </c>
      <c r="BG129" s="1066"/>
      <c r="BH129" s="1066"/>
      <c r="BI129" s="1066"/>
      <c r="BJ129" s="1066"/>
      <c r="BK129" s="1066"/>
      <c r="BL129" s="1067"/>
      <c r="BM129" s="1065">
        <v>17.489999999999998</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3" t="s">
        <v>467</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468</v>
      </c>
      <c r="X130" s="1070"/>
      <c r="Y130" s="1070"/>
      <c r="Z130" s="1071"/>
      <c r="AA130" s="957">
        <v>2114031</v>
      </c>
      <c r="AB130" s="958"/>
      <c r="AC130" s="958"/>
      <c r="AD130" s="958"/>
      <c r="AE130" s="959"/>
      <c r="AF130" s="960">
        <v>2089865</v>
      </c>
      <c r="AG130" s="958"/>
      <c r="AH130" s="958"/>
      <c r="AI130" s="958"/>
      <c r="AJ130" s="959"/>
      <c r="AK130" s="960">
        <v>2001713</v>
      </c>
      <c r="AL130" s="958"/>
      <c r="AM130" s="958"/>
      <c r="AN130" s="958"/>
      <c r="AO130" s="959"/>
      <c r="AP130" s="1072"/>
      <c r="AQ130" s="1073"/>
      <c r="AR130" s="1073"/>
      <c r="AS130" s="1073"/>
      <c r="AT130" s="1074"/>
      <c r="AU130" s="233"/>
      <c r="AV130" s="233"/>
      <c r="AW130" s="233"/>
      <c r="AX130" s="1064" t="s">
        <v>469</v>
      </c>
      <c r="AY130" s="922"/>
      <c r="AZ130" s="922"/>
      <c r="BA130" s="922"/>
      <c r="BB130" s="922"/>
      <c r="BC130" s="922"/>
      <c r="BD130" s="922"/>
      <c r="BE130" s="923"/>
      <c r="BF130" s="1100">
        <v>8.6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470</v>
      </c>
      <c r="X131" s="1107"/>
      <c r="Y131" s="1107"/>
      <c r="Z131" s="1108"/>
      <c r="AA131" s="1003">
        <v>18140971</v>
      </c>
      <c r="AB131" s="985"/>
      <c r="AC131" s="985"/>
      <c r="AD131" s="985"/>
      <c r="AE131" s="986"/>
      <c r="AF131" s="984">
        <v>17745884</v>
      </c>
      <c r="AG131" s="985"/>
      <c r="AH131" s="985"/>
      <c r="AI131" s="985"/>
      <c r="AJ131" s="986"/>
      <c r="AK131" s="984">
        <v>18068163</v>
      </c>
      <c r="AL131" s="985"/>
      <c r="AM131" s="985"/>
      <c r="AN131" s="985"/>
      <c r="AO131" s="986"/>
      <c r="AP131" s="1109"/>
      <c r="AQ131" s="1110"/>
      <c r="AR131" s="1110"/>
      <c r="AS131" s="1110"/>
      <c r="AT131" s="1111"/>
      <c r="AU131" s="233"/>
      <c r="AV131" s="233"/>
      <c r="AW131" s="233"/>
      <c r="AX131" s="1082" t="s">
        <v>471</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89" t="s">
        <v>472</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473</v>
      </c>
      <c r="W132" s="1093"/>
      <c r="X132" s="1093"/>
      <c r="Y132" s="1093"/>
      <c r="Z132" s="1094"/>
      <c r="AA132" s="1095">
        <v>7.7568615259999998</v>
      </c>
      <c r="AB132" s="1096"/>
      <c r="AC132" s="1096"/>
      <c r="AD132" s="1096"/>
      <c r="AE132" s="1097"/>
      <c r="AF132" s="1098">
        <v>9.0215116930000008</v>
      </c>
      <c r="AG132" s="1096"/>
      <c r="AH132" s="1096"/>
      <c r="AI132" s="1096"/>
      <c r="AJ132" s="1097"/>
      <c r="AK132" s="1098">
        <v>9.1661504269999998</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474</v>
      </c>
      <c r="W133" s="1076"/>
      <c r="X133" s="1076"/>
      <c r="Y133" s="1076"/>
      <c r="Z133" s="1077"/>
      <c r="AA133" s="1078">
        <v>6.8</v>
      </c>
      <c r="AB133" s="1079"/>
      <c r="AC133" s="1079"/>
      <c r="AD133" s="1079"/>
      <c r="AE133" s="1080"/>
      <c r="AF133" s="1078">
        <v>7.8</v>
      </c>
      <c r="AG133" s="1079"/>
      <c r="AH133" s="1079"/>
      <c r="AI133" s="1079"/>
      <c r="AJ133" s="1080"/>
      <c r="AK133" s="1078">
        <v>8.6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09GsLQEveTMeqRWAIv8el82kJEIu9J/06QW0FVVZ6EJnWFGHD6wjqwi3To8n6trQbsLQvoKcmyKu4/ZKV0svg==" saltValue="Y8IBn7qs0bVcE5MyYZSx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70" zoomScaleNormal="85" zoomScaleSheetLayoutView="70" workbookViewId="0">
      <selection activeCell="DD30" sqref="DD30"/>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475</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DJp2kVYtKXN234ShOxeUFcZ27ARse79s5HUYyaLn+wYxtuHRPsS0IvYv5b0k5ACZywzNxXjV9J4uigDCNX/KUQ==" saltValue="kFEeceEq1RpEwCr5zy3e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1"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yjtKg3LvLC0PumMvB1oaPSihNHdD5EV6ncAKf0yvBQR3+j4kxJ7fXj23U2CSTQ0FKbJVme3cg/3onWJINEUGg==" saltValue="021cXGLZTASIrg7FMvfuj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478</v>
      </c>
      <c r="AP7" s="272"/>
      <c r="AQ7" s="273" t="s">
        <v>479</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480</v>
      </c>
      <c r="AQ8" s="279" t="s">
        <v>481</v>
      </c>
      <c r="AR8" s="280" t="s">
        <v>482</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483</v>
      </c>
      <c r="AL9" s="1116"/>
      <c r="AM9" s="1116"/>
      <c r="AN9" s="1117"/>
      <c r="AO9" s="281">
        <v>4710098</v>
      </c>
      <c r="AP9" s="281">
        <v>47325</v>
      </c>
      <c r="AQ9" s="282">
        <v>63160</v>
      </c>
      <c r="AR9" s="283">
        <v>-25.1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484</v>
      </c>
      <c r="AL10" s="1116"/>
      <c r="AM10" s="1116"/>
      <c r="AN10" s="1117"/>
      <c r="AO10" s="284">
        <v>1038311</v>
      </c>
      <c r="AP10" s="284">
        <v>10432</v>
      </c>
      <c r="AQ10" s="285">
        <v>4257</v>
      </c>
      <c r="AR10" s="286">
        <v>145.1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485</v>
      </c>
      <c r="AL11" s="1116"/>
      <c r="AM11" s="1116"/>
      <c r="AN11" s="1117"/>
      <c r="AO11" s="284">
        <v>105389</v>
      </c>
      <c r="AP11" s="284">
        <v>1059</v>
      </c>
      <c r="AQ11" s="285">
        <v>595</v>
      </c>
      <c r="AR11" s="286">
        <v>78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486</v>
      </c>
      <c r="AL12" s="1116"/>
      <c r="AM12" s="1116"/>
      <c r="AN12" s="1117"/>
      <c r="AO12" s="284" t="s">
        <v>487</v>
      </c>
      <c r="AP12" s="284" t="s">
        <v>487</v>
      </c>
      <c r="AQ12" s="285">
        <v>9</v>
      </c>
      <c r="AR12" s="286" t="s">
        <v>487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488</v>
      </c>
      <c r="AL13" s="1116"/>
      <c r="AM13" s="1116"/>
      <c r="AN13" s="1117"/>
      <c r="AO13" s="284">
        <v>291902</v>
      </c>
      <c r="AP13" s="284">
        <v>2933</v>
      </c>
      <c r="AQ13" s="285">
        <v>2608</v>
      </c>
      <c r="AR13" s="286">
        <v>12.5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489</v>
      </c>
      <c r="AL14" s="1116"/>
      <c r="AM14" s="1116"/>
      <c r="AN14" s="1117"/>
      <c r="AO14" s="284">
        <v>289306</v>
      </c>
      <c r="AP14" s="284">
        <v>2907</v>
      </c>
      <c r="AQ14" s="285">
        <v>1202</v>
      </c>
      <c r="AR14" s="286">
        <v>141.80000000000001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490</v>
      </c>
      <c r="AL15" s="1119"/>
      <c r="AM15" s="1119"/>
      <c r="AN15" s="1120"/>
      <c r="AO15" s="284">
        <v>-316995</v>
      </c>
      <c r="AP15" s="284">
        <v>-3185</v>
      </c>
      <c r="AQ15" s="285">
        <v>-3084</v>
      </c>
      <c r="AR15" s="286">
        <v>3.3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6118011</v>
      </c>
      <c r="AP16" s="284">
        <v>61471</v>
      </c>
      <c r="AQ16" s="285">
        <v>68747</v>
      </c>
      <c r="AR16" s="286">
        <v>-10.6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495</v>
      </c>
      <c r="AL21" s="1122"/>
      <c r="AM21" s="1122"/>
      <c r="AN21" s="1123"/>
      <c r="AO21" s="297">
        <v>5.46</v>
      </c>
      <c r="AP21" s="298">
        <v>6.22</v>
      </c>
      <c r="AQ21" s="299">
        <v>-0.76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496</v>
      </c>
      <c r="AL22" s="1122"/>
      <c r="AM22" s="1122"/>
      <c r="AN22" s="1123"/>
      <c r="AO22" s="302">
        <v>100.3</v>
      </c>
      <c r="AP22" s="303">
        <v>98.7</v>
      </c>
      <c r="AQ22" s="304">
        <v>1.6</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2" t="s">
        <v>497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c r="A27" s="309"/>
      <c r="AO27" s="262"/>
      <c r="AP27" s="262"/>
      <c r="AQ27" s="262"/>
      <c r="AR27" s="262"/>
      <c r="AS27" s="262"/>
      <c r="AT27" s="262"/>
    </row>
    <row r="28" spans="1:46" ht="17.2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478</v>
      </c>
      <c r="AP30" s="272"/>
      <c r="AQ30" s="273" t="s">
        <v>479</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500</v>
      </c>
      <c r="AL32" s="1130"/>
      <c r="AM32" s="1130"/>
      <c r="AN32" s="1131"/>
      <c r="AO32" s="312">
        <v>3508401</v>
      </c>
      <c r="AP32" s="312">
        <v>35251</v>
      </c>
      <c r="AQ32" s="313">
        <v>33476</v>
      </c>
      <c r="AR32" s="314">
        <v>5.3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501</v>
      </c>
      <c r="AL33" s="1130"/>
      <c r="AM33" s="1130"/>
      <c r="AN33" s="1131"/>
      <c r="AO33" s="312" t="s">
        <v>487</v>
      </c>
      <c r="AP33" s="312" t="s">
        <v>487</v>
      </c>
      <c r="AQ33" s="313" t="s">
        <v>487</v>
      </c>
      <c r="AR33" s="314" t="s">
        <v>487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502</v>
      </c>
      <c r="AL34" s="1130"/>
      <c r="AM34" s="1130"/>
      <c r="AN34" s="1131"/>
      <c r="AO34" s="312" t="s">
        <v>487</v>
      </c>
      <c r="AP34" s="312" t="s">
        <v>487</v>
      </c>
      <c r="AQ34" s="313">
        <v>23</v>
      </c>
      <c r="AR34" s="314" t="s">
        <v>487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503</v>
      </c>
      <c r="AL35" s="1130"/>
      <c r="AM35" s="1130"/>
      <c r="AN35" s="1131"/>
      <c r="AO35" s="312" t="s">
        <v>487</v>
      </c>
      <c r="AP35" s="312" t="s">
        <v>487</v>
      </c>
      <c r="AQ35" s="313">
        <v>5696</v>
      </c>
      <c r="AR35" s="314" t="s">
        <v>487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504</v>
      </c>
      <c r="AL36" s="1130"/>
      <c r="AM36" s="1130"/>
      <c r="AN36" s="1131"/>
      <c r="AO36" s="312">
        <v>531247</v>
      </c>
      <c r="AP36" s="312">
        <v>5338</v>
      </c>
      <c r="AQ36" s="313">
        <v>1273</v>
      </c>
      <c r="AR36" s="314">
        <v>319.3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505</v>
      </c>
      <c r="AL37" s="1130"/>
      <c r="AM37" s="1130"/>
      <c r="AN37" s="1131"/>
      <c r="AO37" s="312" t="s">
        <v>487</v>
      </c>
      <c r="AP37" s="312" t="s">
        <v>487</v>
      </c>
      <c r="AQ37" s="313">
        <v>486</v>
      </c>
      <c r="AR37" s="314" t="s">
        <v>487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506</v>
      </c>
      <c r="AL38" s="1133"/>
      <c r="AM38" s="1133"/>
      <c r="AN38" s="1134"/>
      <c r="AO38" s="315" t="s">
        <v>487</v>
      </c>
      <c r="AP38" s="315" t="s">
        <v>487</v>
      </c>
      <c r="AQ38" s="316">
        <v>0</v>
      </c>
      <c r="AR38" s="304" t="s">
        <v>487</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507</v>
      </c>
      <c r="AL39" s="1133"/>
      <c r="AM39" s="1133"/>
      <c r="AN39" s="1134"/>
      <c r="AO39" s="312">
        <v>-381780</v>
      </c>
      <c r="AP39" s="312">
        <v>-3836</v>
      </c>
      <c r="AQ39" s="313">
        <v>-6136</v>
      </c>
      <c r="AR39" s="314">
        <v>-37.5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508</v>
      </c>
      <c r="AL40" s="1130"/>
      <c r="AM40" s="1130"/>
      <c r="AN40" s="1131"/>
      <c r="AO40" s="312">
        <v>-2001713</v>
      </c>
      <c r="AP40" s="312">
        <v>-20112</v>
      </c>
      <c r="AQ40" s="313">
        <v>-25079</v>
      </c>
      <c r="AR40" s="314">
        <v>-19.8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1656155</v>
      </c>
      <c r="AP41" s="312">
        <v>16640</v>
      </c>
      <c r="AQ41" s="313">
        <v>9740</v>
      </c>
      <c r="AR41" s="314">
        <v>70.8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478</v>
      </c>
      <c r="AN49" s="1126" t="s">
        <v>511</v>
      </c>
      <c r="AO49" s="1127"/>
      <c r="AP49" s="1127"/>
      <c r="AQ49" s="1127"/>
      <c r="AR49" s="1128"/>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512</v>
      </c>
      <c r="AO50" s="329" t="s">
        <v>513</v>
      </c>
      <c r="AP50" s="330" t="s">
        <v>514</v>
      </c>
      <c r="AQ50" s="331" t="s">
        <v>515</v>
      </c>
      <c r="AR50" s="332" t="s">
        <v>516</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2727323</v>
      </c>
      <c r="AN51" s="334">
        <v>26996</v>
      </c>
      <c r="AO51" s="335">
        <v>-16.3</v>
      </c>
      <c r="AP51" s="336">
        <v>42836</v>
      </c>
      <c r="AQ51" s="337">
        <v>-0.9</v>
      </c>
      <c r="AR51" s="338">
        <v>-15.4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1487860</v>
      </c>
      <c r="AN52" s="342">
        <v>14727</v>
      </c>
      <c r="AO52" s="343">
        <v>-22.3</v>
      </c>
      <c r="AP52" s="344">
        <v>22936</v>
      </c>
      <c r="AQ52" s="345">
        <v>1.4</v>
      </c>
      <c r="AR52" s="346">
        <v>-23.7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2661774</v>
      </c>
      <c r="AN53" s="334">
        <v>26456</v>
      </c>
      <c r="AO53" s="335">
        <v>-2</v>
      </c>
      <c r="AP53" s="336">
        <v>44161</v>
      </c>
      <c r="AQ53" s="337">
        <v>3.1</v>
      </c>
      <c r="AR53" s="338">
        <v>-5.0999999999999996</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1551200</v>
      </c>
      <c r="AN54" s="342">
        <v>15418</v>
      </c>
      <c r="AO54" s="343">
        <v>4.7</v>
      </c>
      <c r="AP54" s="344">
        <v>23644</v>
      </c>
      <c r="AQ54" s="345">
        <v>3.1</v>
      </c>
      <c r="AR54" s="346">
        <v>1.6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2507407</v>
      </c>
      <c r="AN55" s="334">
        <v>25076</v>
      </c>
      <c r="AO55" s="335">
        <v>-5.2</v>
      </c>
      <c r="AP55" s="336">
        <v>43955</v>
      </c>
      <c r="AQ55" s="337">
        <v>-0.5</v>
      </c>
      <c r="AR55" s="338">
        <v>-4.7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1029557</v>
      </c>
      <c r="AN56" s="342">
        <v>10296</v>
      </c>
      <c r="AO56" s="343">
        <v>-33.200000000000003</v>
      </c>
      <c r="AP56" s="344">
        <v>21318</v>
      </c>
      <c r="AQ56" s="345">
        <v>-9.8000000000000007</v>
      </c>
      <c r="AR56" s="346">
        <v>-23.4</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2752310</v>
      </c>
      <c r="AN57" s="334">
        <v>27588</v>
      </c>
      <c r="AO57" s="335">
        <v>10</v>
      </c>
      <c r="AP57" s="336">
        <v>41921</v>
      </c>
      <c r="AQ57" s="337">
        <v>-4.5999999999999996</v>
      </c>
      <c r="AR57" s="338">
        <v>14.6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1478586</v>
      </c>
      <c r="AN58" s="342">
        <v>14821</v>
      </c>
      <c r="AO58" s="343">
        <v>43.9</v>
      </c>
      <c r="AP58" s="344">
        <v>21655</v>
      </c>
      <c r="AQ58" s="345">
        <v>1.6</v>
      </c>
      <c r="AR58" s="346">
        <v>42.3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3454120</v>
      </c>
      <c r="AN59" s="334">
        <v>34705</v>
      </c>
      <c r="AO59" s="335">
        <v>25.8</v>
      </c>
      <c r="AP59" s="336">
        <v>44585</v>
      </c>
      <c r="AQ59" s="337">
        <v>6.4</v>
      </c>
      <c r="AR59" s="338">
        <v>19.399999999999999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1873506</v>
      </c>
      <c r="AN60" s="342">
        <v>18824</v>
      </c>
      <c r="AO60" s="343">
        <v>27</v>
      </c>
      <c r="AP60" s="344">
        <v>23077</v>
      </c>
      <c r="AQ60" s="345">
        <v>6.6</v>
      </c>
      <c r="AR60" s="346">
        <v>20.399999999999999</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2820587</v>
      </c>
      <c r="AN61" s="349">
        <v>28164</v>
      </c>
      <c r="AO61" s="350">
        <v>2.5</v>
      </c>
      <c r="AP61" s="351">
        <v>43492</v>
      </c>
      <c r="AQ61" s="352">
        <v>0.7</v>
      </c>
      <c r="AR61" s="338">
        <v>1.8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1484142</v>
      </c>
      <c r="AN62" s="342">
        <v>14817</v>
      </c>
      <c r="AO62" s="343">
        <v>4</v>
      </c>
      <c r="AP62" s="344">
        <v>22526</v>
      </c>
      <c r="AQ62" s="345">
        <v>0.6</v>
      </c>
      <c r="AR62" s="346">
        <v>3.4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nzj7R1UrRDWG2J0p52pFUcchEHqtgjrHQBR0qnsSiOraGm9NjLgzKn6chaaxx14WlM8VC81uhe3nLF8qsAu4Dw==" saltValue="YStQ2NKGfJVB1Wb/LoxE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3" zoomScale="73" zoomScaleNormal="73" zoomScaleSheetLayoutView="55" workbookViewId="0">
      <selection activeCell="BJ67" sqref="BJ67"/>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1" spans="125:125" ht="13.5" hidden="1" customHeight="1">
      <c r="DU121" s="259"/>
    </row>
  </sheetData>
  <sheetProtection algorithmName="SHA-512" hashValue="4F0rKy5uMsGzDCBf76LN7nWzvQB7ltZ1gWPpSdBsc/Bp9xQC3TVuMAKxNMHNz8GSXXqW5Kb+5wFQ/zFRQcSfSg==" saltValue="lFWWZNmdqrBU0E4q8rvH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Pd8q9VOvHfh8YKZVPrUdhE5jIqIMwO8q18KulITNlWOciUXeNq8KZbifGhq+9HcAlRF5DH0qlo8hyyln0ROFwA==" saltValue="MuFw0aEFC+1TmujREXKI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4" zoomScale="70" zoomScaleNormal="70" zoomScaleSheetLayoutView="100" workbookViewId="0">
      <selection activeCell="P48" sqref="P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8" t="s">
        <v>3</v>
      </c>
      <c r="D47" s="1138"/>
      <c r="E47" s="1139"/>
      <c r="F47" s="11">
        <v>19.84</v>
      </c>
      <c r="G47" s="12">
        <v>20.54</v>
      </c>
      <c r="H47" s="12">
        <v>20.7</v>
      </c>
      <c r="I47" s="12">
        <v>24.6</v>
      </c>
      <c r="J47" s="13">
        <v>23.76</v>
      </c>
    </row>
    <row r="48" spans="2:10" ht="57.75" customHeight="1">
      <c r="B48" s="14"/>
      <c r="C48" s="1140" t="s">
        <v>4</v>
      </c>
      <c r="D48" s="1140"/>
      <c r="E48" s="1141"/>
      <c r="F48" s="15">
        <v>8.5399999999999991</v>
      </c>
      <c r="G48" s="16">
        <v>6.56</v>
      </c>
      <c r="H48" s="16">
        <v>12.78</v>
      </c>
      <c r="I48" s="16">
        <v>10.63</v>
      </c>
      <c r="J48" s="17">
        <v>8.4700000000000006</v>
      </c>
    </row>
    <row r="49" spans="2:10" ht="57.75" customHeight="1" thickBot="1">
      <c r="B49" s="18"/>
      <c r="C49" s="1142" t="s">
        <v>5</v>
      </c>
      <c r="D49" s="1142"/>
      <c r="E49" s="1143"/>
      <c r="F49" s="19" t="s">
        <v>530</v>
      </c>
      <c r="G49" s="20" t="s">
        <v>531</v>
      </c>
      <c r="H49" s="20">
        <v>7.88</v>
      </c>
      <c r="I49" s="20">
        <v>1.04</v>
      </c>
      <c r="J49" s="21" t="s">
        <v>532</v>
      </c>
    </row>
    <row r="50" spans="2:10"/>
  </sheetData>
  <sheetProtection algorithmName="SHA-512" hashValue="DUqbj348DrltIM1oIcniAFOk1l1uKZxTmAiPT72s4LN3oQzIL9QImqq9x/Saelv9HnUmrjsvXwzeq+Udk3Ppkw==" saltValue="O2BS2UZqU8ClQ3svYheH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神田　祐樹</cp:lastModifiedBy>
  <cp:lastPrinted>2025-03-18T08:00:37Z</cp:lastPrinted>
  <dcterms:created xsi:type="dcterms:W3CDTF">2025-02-19T01:30:26Z</dcterms:created>
  <dcterms:modified xsi:type="dcterms:W3CDTF">2025-09-08T01:45:31Z</dcterms:modified>
  <cp:category/>
</cp:coreProperties>
</file>